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bookViews>
  <sheets>
    <sheet name="Overblik" sheetId="2" r:id="rId1"/>
    <sheet name="Beretning" sheetId="17" r:id="rId2"/>
    <sheet name="Underskrift regnskabskyndig" sheetId="18"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2" l="1"/>
  <c r="L17" i="2"/>
  <c r="L18" i="2"/>
  <c r="L20" i="2"/>
  <c r="L21" i="2"/>
  <c r="L22" i="2"/>
  <c r="L23" i="2"/>
  <c r="L24" i="2"/>
  <c r="L15" i="2"/>
  <c r="B5" i="2" l="1"/>
  <c r="B4" i="2"/>
  <c r="B3" i="2"/>
  <c r="B2" i="2"/>
  <c r="D46" i="8" l="1"/>
  <c r="C50" i="1"/>
  <c r="D31" i="1" l="1"/>
  <c r="J15" i="2" s="1"/>
  <c r="J24" i="2" l="1"/>
  <c r="J23" i="2"/>
  <c r="J22" i="2"/>
  <c r="H23" i="2" l="1"/>
  <c r="H22" i="2"/>
  <c r="H20" i="2"/>
  <c r="H18" i="2"/>
  <c r="H17" i="2"/>
  <c r="G23" i="2"/>
  <c r="F23" i="2"/>
  <c r="F22" i="2"/>
  <c r="F20" i="2"/>
  <c r="F19" i="2"/>
  <c r="F18" i="2"/>
  <c r="E22" i="2"/>
  <c r="B24" i="2"/>
  <c r="B23" i="2"/>
  <c r="B22" i="2"/>
  <c r="B21" i="2"/>
  <c r="B20" i="2"/>
  <c r="B19" i="2"/>
  <c r="B18" i="2"/>
  <c r="B17" i="2"/>
  <c r="C24" i="2"/>
  <c r="C23" i="2"/>
  <c r="C22" i="2"/>
  <c r="C21" i="2"/>
  <c r="C20" i="2"/>
  <c r="C19" i="2"/>
  <c r="C18" i="2"/>
  <c r="C17" i="2"/>
  <c r="D24" i="2"/>
  <c r="D23" i="2"/>
  <c r="D22" i="2"/>
  <c r="D21" i="2"/>
  <c r="D20" i="2"/>
  <c r="D19" i="2"/>
  <c r="D18" i="2"/>
  <c r="D17" i="2"/>
  <c r="E24" i="2"/>
  <c r="E23" i="2"/>
  <c r="E21" i="2"/>
  <c r="E20" i="2"/>
  <c r="E19" i="2"/>
  <c r="E18" i="2"/>
  <c r="E17" i="2"/>
  <c r="C71" i="16"/>
  <c r="D65" i="16"/>
  <c r="H2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1" i="2" s="1"/>
  <c r="C65" i="13"/>
  <c r="D46" i="13"/>
  <c r="C46" i="13"/>
  <c r="D27" i="13"/>
  <c r="C71" i="12"/>
  <c r="D65" i="12"/>
  <c r="C65" i="12"/>
  <c r="D46" i="12"/>
  <c r="C70" i="12" s="1"/>
  <c r="C72" i="12" s="1"/>
  <c r="C46" i="12"/>
  <c r="D27" i="12"/>
  <c r="C71" i="11"/>
  <c r="D65" i="11"/>
  <c r="H19" i="2" s="1"/>
  <c r="C65" i="11"/>
  <c r="D46" i="11"/>
  <c r="C46" i="11"/>
  <c r="D27" i="11"/>
  <c r="C71" i="10"/>
  <c r="D65" i="10"/>
  <c r="C65" i="10"/>
  <c r="D46" i="10"/>
  <c r="C70" i="10" s="1"/>
  <c r="C72" i="10" s="1"/>
  <c r="C46" i="10"/>
  <c r="D27" i="10"/>
  <c r="C71" i="9"/>
  <c r="D65" i="9"/>
  <c r="C65" i="9"/>
  <c r="D46" i="9"/>
  <c r="C70" i="9" s="1"/>
  <c r="C72" i="9" s="1"/>
  <c r="C46" i="9"/>
  <c r="F17" i="2" s="1"/>
  <c r="D27" i="9"/>
  <c r="C70" i="11" l="1"/>
  <c r="C72" i="11" s="1"/>
  <c r="C73" i="11" s="1"/>
  <c r="G22" i="2"/>
  <c r="C69" i="13"/>
  <c r="J21" i="2"/>
  <c r="G20" i="2"/>
  <c r="C69" i="12"/>
  <c r="J20" i="2"/>
  <c r="G19" i="2"/>
  <c r="G18" i="2"/>
  <c r="C69" i="10"/>
  <c r="J18" i="2"/>
  <c r="G17" i="2"/>
  <c r="C69" i="9"/>
  <c r="J17" i="2"/>
  <c r="C69" i="11"/>
  <c r="J19" i="2"/>
  <c r="F21" i="2"/>
  <c r="C70" i="13"/>
  <c r="C72" i="13" s="1"/>
  <c r="C73" i="13" s="1"/>
  <c r="G21" i="2"/>
  <c r="C70" i="16"/>
  <c r="C72" i="16" s="1"/>
  <c r="C73" i="16" s="1"/>
  <c r="F24" i="2"/>
  <c r="G24" i="2"/>
  <c r="C73" i="15"/>
  <c r="C73" i="14"/>
  <c r="C73" i="12"/>
  <c r="C73" i="10"/>
  <c r="C73" i="9"/>
  <c r="E16" i="2"/>
  <c r="E15" i="2"/>
  <c r="E25" i="2" l="1"/>
  <c r="B8" i="2" s="1"/>
  <c r="D15" i="2"/>
  <c r="D16" i="2"/>
  <c r="C16" i="2"/>
  <c r="C15" i="2"/>
  <c r="B16" i="2"/>
  <c r="C71" i="8"/>
  <c r="D65" i="8"/>
  <c r="H16" i="2" s="1"/>
  <c r="C65" i="8"/>
  <c r="C46" i="8"/>
  <c r="D27" i="8"/>
  <c r="J16" i="2" s="1"/>
  <c r="B15" i="2"/>
  <c r="C75" i="1"/>
  <c r="C73" i="1"/>
  <c r="D69" i="1"/>
  <c r="H15" i="2" s="1"/>
  <c r="C69" i="1"/>
  <c r="D50" i="1"/>
  <c r="G15" i="2" l="1"/>
  <c r="I15" i="2" s="1"/>
  <c r="C74" i="1"/>
  <c r="C76" i="1" s="1"/>
  <c r="C77" i="1" s="1"/>
  <c r="D25" i="2"/>
  <c r="C69" i="8"/>
  <c r="F16" i="2"/>
  <c r="C70" i="8"/>
  <c r="C72" i="8" s="1"/>
  <c r="C73" i="8" s="1"/>
  <c r="G16" i="2"/>
  <c r="M15" i="2" l="1"/>
  <c r="N15" i="2"/>
  <c r="K15" i="2"/>
  <c r="F15" i="2"/>
  <c r="B6" i="2" l="1"/>
  <c r="F25" i="2"/>
  <c r="I21" i="2"/>
  <c r="I23" i="2"/>
  <c r="I19" i="2"/>
  <c r="L19" i="2" s="1"/>
  <c r="I17" i="2"/>
  <c r="I24" i="2"/>
  <c r="I22" i="2"/>
  <c r="I20" i="2"/>
  <c r="I18" i="2"/>
  <c r="I16" i="2"/>
  <c r="H25" i="2"/>
  <c r="G25" i="2"/>
  <c r="M20" i="2" l="1"/>
  <c r="N20" i="2"/>
  <c r="N19" i="2"/>
  <c r="M19" i="2"/>
  <c r="N22" i="2"/>
  <c r="M22" i="2"/>
  <c r="M23" i="2"/>
  <c r="N23" i="2"/>
  <c r="M16" i="2"/>
  <c r="N16" i="2"/>
  <c r="M24" i="2"/>
  <c r="N24" i="2"/>
  <c r="M21" i="2"/>
  <c r="N21" i="2"/>
  <c r="N18" i="2"/>
  <c r="M18" i="2"/>
  <c r="N17" i="2"/>
  <c r="M17" i="2"/>
  <c r="K16" i="2"/>
  <c r="K22" i="2"/>
  <c r="K23" i="2"/>
  <c r="K24" i="2"/>
  <c r="K21" i="2"/>
  <c r="K18" i="2"/>
  <c r="K17" i="2"/>
  <c r="K20" i="2"/>
  <c r="K19" i="2"/>
  <c r="I25" i="2"/>
  <c r="M25" i="2" l="1"/>
  <c r="N25" i="2"/>
  <c r="B11" i="2" s="1"/>
  <c r="K25" i="2"/>
  <c r="B7" i="2"/>
  <c r="J25" i="2"/>
  <c r="B12" i="2" l="1"/>
  <c r="B13"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<sst xmlns="http://schemas.openxmlformats.org/spreadsheetml/2006/main" count="1345" uniqueCount="134">
  <si>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</si>
  <si>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</si>
  <si>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</si>
  <si>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</si>
  <si>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</si>
  <si>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</si>
  <si>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</si>
  <si>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</si>
  <si>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</si>
  <si>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</si>
  <si>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</si>
  <si>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</si>
  <si>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</si>
  <si>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</si>
  <si>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</si>
  <si>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</si>
  <si>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</si>
  <si>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</si>
  <si>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</si>
  <si>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</si>
  <si>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</si>
  <si>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</si>
  <si>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</si>
  <si>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</si>
  <si>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</si>
  <si>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</si>
  <si>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</si>
  <si>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</si>
  <si>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</si>
  <si>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</si>
  <si>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</si>
  <si>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</si>
  <si>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</si>
  <si>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</si>
  <si>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</si>
  <si>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</si>
  <si>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</si>
  <si>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</si>
  <si>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</si>
  <si>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</si>
  <si>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</si>
  <si>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</si>
  <si>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</si>
  <si>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</si>
  <si>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</si>
  <si>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</si>
  <si>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</si>
  <si>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</si>
  <si>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</si>
  <si>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</si>
  <si>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</si>
  <si>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</si>
  <si>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</si>
  <si>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</si>
  <si>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</si>
  <si>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</si>
  <si>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</si>
  <si>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</si>
  <si>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</si>
  <si>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</si>
  <si>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</si>
  <si>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</si>
  <si>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</si>
  <si>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</si>
  <si>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</si>
  <si>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</si>
  <si>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</si>
  <si>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</si>
  <si>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</si>
  <si>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</si>
  <si>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</si>
  <si>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</si>
  <si>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</si>
  <si>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</si>
  <si>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</si>
  <si>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</si>
  <si>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</si>
  <si>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</si>
  <si>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</si>
  <si>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</si>
  <si>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</si>
  <si>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</si>
  <si>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</si>
  <si>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</si>
  <si>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</si>
  <si>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</si>
  <si>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</si>
  <si>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</si>
  <si>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</si>
  <si>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</si>
  <si>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</si>
  <si>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</si>
  <si>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</si>
  <si>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</si>
  <si>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</si>
  <si>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</si>
  <si>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</si>
  <si>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</si>
  <si>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</si>
  <si>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</si>
  <si>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</si>
  <si>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</si>
  <si>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</si>
  <si>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</si>
  <si>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</si>
  <si>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</si>
  <si>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</si>
  <si>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</si>
  <si>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</si>
  <si>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</si>
  <si>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</si>
  <si>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</si>
  <si>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</si>
  <si>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</si>
  <si>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Tilbagebetaling i alt</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</si>
  <si>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</si>
  <si>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</si>
  <si>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</si>
  <si>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</si>
  <si>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</si>
  <si>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Regnskabskyndig (ved tilskud over 100.000 kr. til og med 500.000 kr.)</t>
  </si>
  <si>
    <t>Den udførte regnskabsgennemgang</t>
  </si>
  <si>
    <t>Regnskabskyndiges navn:</t>
  </si>
  <si>
    <t>Regnskabskyndiges firma - såfremt det er relevant:</t>
  </si>
  <si>
    <t>Regnskabskyndiges underskrift:</t>
  </si>
  <si>
    <t>Dato:</t>
  </si>
  <si>
    <t xml:space="preserve">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Derefter skal du gå til ”Aktivitet 1” og udfylde alle oplysninger her. Hvis du har brug for det, kan du bruge flere aktivitetsfaner.
5)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6) Du skal også angive de direkte indtægter, du har haft i forbindelse med aktiviteten. Indtægterne skal udfyldes i de grå felter i boksen "Indtægter". 
7) Øverst på aktivitetsfanen angiver du, hvor meget du har modtaget i tilskud til aktiviteten. Dette beløb fremgår af dit tilsagnsbrev og af dit budgetskema, som du indsendte i forbindelse med ansøgningen.
8) Husk at angive på hver aktivitetsfane, hvis der har været ændringer i antal publikummer. Ændringen skal begrundes og indskrives under afvigelsesforklaringer. 
9) Hvis jeres aktivitet blev afviklet med væsentlige ændringer, skal du beskrive disse ændringer i tekstfeltet og forklare, hvorfor de var nødvendige.
</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</si>
  <si>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2, omsætning i 2020: 1.500.000 kr.
</t>
    </r>
  </si>
  <si>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</si>
  <si>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 xml:space="preserve">Journalnummer </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</si>
  <si>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</si>
  <si>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</si>
  <si>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</si>
  <si>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Regnskabsskabelon jan.-feb. 2021 -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</si>
</sst>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7"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2">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0" fontId="7" fillId="18" borderId="0" xfId="0" applyFont="1" applyFill="1" applyBorder="1" applyProtection="1">
      <protection locked="0"/>
    </xf>
    <xf numFmtId="0" fontId="7" fillId="18" borderId="5" xfId="0" applyFont="1" applyFill="1" applyBorder="1" applyProtection="1">
      <protection locked="0"/>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3" xfId="0" applyFont="1" applyFill="1" applyBorder="1" applyAlignment="1" applyProtection="1">
      <alignment horizontal="left" vertical="center"/>
      <protection hidden="1"/>
    </xf>
    <xf numFmtId="0" fontId="2" fillId="8" borderId="0" xfId="0" applyFont="1" applyFill="1" applyBorder="1" applyAlignment="1" applyProtection="1">
      <alignment horizontal="left" vertical="center"/>
      <protection hidden="1"/>
    </xf>
    <xf numFmtId="0" fontId="0" fillId="0" borderId="0" xfId="0" applyProtection="1">
      <protection hidden="1"/>
    </xf>
    <xf numFmtId="0" fontId="13" fillId="4" borderId="10" xfId="0" applyFont="1" applyFill="1" applyBorder="1" applyProtection="1">
      <protection hidden="1"/>
    </xf>
    <xf numFmtId="0" fontId="4" fillId="6" borderId="11" xfId="0" applyNumberFormat="1" applyFont="1" applyFill="1" applyBorder="1" applyAlignment="1" applyProtection="1">
      <alignment horizontal="right" vertical="center"/>
      <protection hidden="1"/>
    </xf>
    <xf numFmtId="0" fontId="2" fillId="3" borderId="21" xfId="0" applyFont="1" applyFill="1" applyBorder="1" applyAlignment="1" applyProtection="1">
      <alignment vertical="center"/>
      <protection hidden="1"/>
    </xf>
    <xf numFmtId="0" fontId="13" fillId="4" borderId="12" xfId="0" applyFont="1" applyFill="1" applyBorder="1" applyProtection="1">
      <protection hidden="1"/>
    </xf>
    <xf numFmtId="1" fontId="4" fillId="6" borderId="8" xfId="0" applyNumberFormat="1" applyFont="1" applyFill="1" applyBorder="1" applyAlignment="1" applyProtection="1">
      <alignment horizontal="right" vertical="center"/>
      <protection hidden="1"/>
    </xf>
    <xf numFmtId="0" fontId="2" fillId="3" borderId="0" xfId="0" applyFont="1" applyFill="1" applyBorder="1" applyAlignment="1" applyProtection="1">
      <alignment vertical="center"/>
      <protection hidden="1"/>
    </xf>
    <xf numFmtId="0" fontId="4" fillId="6" borderId="8" xfId="0" applyNumberFormat="1" applyFont="1" applyFill="1" applyBorder="1" applyAlignment="1" applyProtection="1">
      <alignment horizontal="right" vertical="center"/>
      <protection hidden="1"/>
    </xf>
    <xf numFmtId="0" fontId="12" fillId="3" borderId="0" xfId="0" applyFont="1" applyFill="1" applyBorder="1" applyProtection="1">
      <protection hidden="1"/>
    </xf>
    <xf numFmtId="0" fontId="14" fillId="4" borderId="12" xfId="0" applyFont="1" applyFill="1" applyBorder="1" applyProtection="1">
      <protection hidden="1"/>
    </xf>
    <xf numFmtId="1" fontId="7" fillId="5" borderId="8" xfId="0" applyNumberFormat="1" applyFont="1" applyFill="1" applyBorder="1" applyAlignment="1" applyProtection="1">
      <alignment horizontal="right"/>
      <protection hidden="1"/>
    </xf>
    <xf numFmtId="0" fontId="14" fillId="4" borderId="12" xfId="0" applyFont="1" applyFill="1" applyBorder="1" applyAlignment="1" applyProtection="1">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3" fontId="12" fillId="3" borderId="0" xfId="0" applyNumberFormat="1" applyFont="1" applyFill="1" applyBorder="1" applyProtection="1">
      <protection hidden="1"/>
    </xf>
    <xf numFmtId="0" fontId="13" fillId="14" borderId="13" xfId="0" applyFont="1" applyFill="1" applyBorder="1" applyAlignment="1" applyProtection="1">
      <alignment vertical="center" wrapText="1"/>
      <protection hidden="1"/>
    </xf>
    <xf numFmtId="7" fontId="5" fillId="14" borderId="14" xfId="1" applyNumberFormat="1" applyFont="1" applyFill="1" applyBorder="1" applyAlignment="1" applyProtection="1">
      <alignment vertical="center" wrapText="1"/>
      <protection hidden="1"/>
    </xf>
    <xf numFmtId="3" fontId="14" fillId="3" borderId="22" xfId="0" applyNumberFormat="1" applyFont="1" applyFill="1" applyBorder="1" applyProtection="1">
      <protection hidden="1"/>
    </xf>
    <xf numFmtId="165" fontId="5" fillId="14" borderId="14" xfId="1" applyNumberFormat="1" applyFont="1" applyFill="1" applyBorder="1" applyAlignment="1" applyProtection="1">
      <alignment vertical="center" wrapText="1"/>
      <protection hidden="1"/>
    </xf>
    <xf numFmtId="0" fontId="18" fillId="3" borderId="13" xfId="0" applyFont="1" applyFill="1" applyBorder="1" applyAlignment="1" applyProtection="1">
      <alignment horizontal="left" vertical="top" wrapText="1"/>
      <protection hidden="1"/>
    </xf>
    <xf numFmtId="0" fontId="18" fillId="3" borderId="22" xfId="0" applyFont="1" applyFill="1" applyBorder="1" applyAlignment="1" applyProtection="1">
      <alignment horizontal="left" vertical="top" wrapText="1"/>
      <protection hidden="1"/>
    </xf>
    <xf numFmtId="0" fontId="7" fillId="2" borderId="7" xfId="0" applyFont="1" applyFill="1" applyBorder="1" applyAlignment="1" applyProtection="1">
      <alignment vertical="center" wrapText="1"/>
      <protection hidden="1"/>
    </xf>
    <xf numFmtId="0" fontId="7" fillId="2" borderId="9" xfId="0" applyFont="1" applyFill="1" applyBorder="1" applyAlignment="1" applyProtection="1">
      <alignment vertical="center" wrapText="1"/>
      <protection hidden="1"/>
    </xf>
    <xf numFmtId="0" fontId="7" fillId="16" borderId="9" xfId="0" applyFont="1" applyFill="1" applyBorder="1" applyAlignment="1" applyProtection="1">
      <alignment vertical="center" wrapText="1"/>
      <protection hidden="1"/>
    </xf>
    <xf numFmtId="0" fontId="25" fillId="2" borderId="9" xfId="0" applyFont="1" applyFill="1" applyBorder="1" applyAlignment="1" applyProtection="1">
      <alignment wrapText="1"/>
      <protection hidden="1"/>
    </xf>
    <xf numFmtId="0" fontId="9" fillId="2" borderId="9" xfId="0" applyFont="1" applyFill="1" applyBorder="1" applyAlignment="1" applyProtection="1">
      <alignment vertical="center" wrapText="1"/>
      <protection hidden="1"/>
    </xf>
    <xf numFmtId="0" fontId="9" fillId="2" borderId="7" xfId="0" applyFont="1" applyFill="1" applyBorder="1" applyAlignment="1" applyProtection="1">
      <alignment vertical="center" wrapText="1"/>
      <protection hidden="1"/>
    </xf>
    <xf numFmtId="0" fontId="21" fillId="0" borderId="0" xfId="0" applyFont="1" applyAlignment="1" applyProtection="1">
      <alignment wrapText="1"/>
      <protection hidden="1"/>
    </xf>
    <xf numFmtId="0" fontId="21" fillId="0" borderId="0" xfId="0" applyFont="1" applyProtection="1">
      <protection hidden="1"/>
    </xf>
    <xf numFmtId="0" fontId="7" fillId="0" borderId="7" xfId="0" applyFont="1" applyBorder="1" applyAlignment="1" applyProtection="1">
      <alignment horizontal="center" vertical="center"/>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0" fontId="16" fillId="0" borderId="7" xfId="0"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3" fontId="0" fillId="0" borderId="0" xfId="0" applyNumberFormat="1"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xf>
    <xf numFmtId="0" fontId="0" fillId="0" borderId="0" xfId="0" applyAlignment="1" applyProtection="1">
      <alignment wrapText="1"/>
      <protection hidden="1"/>
    </xf>
    <xf numFmtId="0" fontId="0" fillId="0" borderId="0" xfId="0" applyAlignment="1" applyProtection="1">
      <alignment horizontal="left" wrapText="1"/>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14" fontId="6" fillId="3" borderId="0" xfId="0" applyNumberFormat="1" applyFont="1" applyFill="1" applyBorder="1" applyAlignment="1" applyProtection="1">
      <alignment horizontal="left"/>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0" fillId="0" borderId="0" xfId="0" applyProtection="1">
      <protection locked="0"/>
    </xf>
    <xf numFmtId="0" fontId="18" fillId="3" borderId="10" xfId="0" applyFont="1" applyFill="1" applyBorder="1" applyAlignment="1" applyProtection="1">
      <alignment horizontal="left" vertical="top" wrapText="1"/>
      <protection hidden="1"/>
    </xf>
    <xf numFmtId="0" fontId="18" fillId="3" borderId="21" xfId="0" applyFont="1" applyFill="1" applyBorder="1" applyAlignment="1" applyProtection="1">
      <alignment horizontal="left" vertical="top" wrapText="1"/>
      <protection hidden="1"/>
    </xf>
    <xf numFmtId="0" fontId="18" fillId="3" borderId="12" xfId="0" applyFont="1" applyFill="1" applyBorder="1" applyAlignment="1" applyProtection="1">
      <alignment horizontal="left" vertical="top" wrapText="1"/>
      <protection hidden="1"/>
    </xf>
    <xf numFmtId="0" fontId="18" fillId="3" borderId="0" xfId="0" applyFont="1" applyFill="1" applyBorder="1" applyAlignment="1" applyProtection="1">
      <alignment horizontal="left" vertical="top" wrapText="1"/>
      <protection hidden="1"/>
    </xf>
    <xf numFmtId="0" fontId="18" fillId="3" borderId="13" xfId="0" applyFont="1" applyFill="1" applyBorder="1" applyAlignment="1" applyProtection="1">
      <alignment horizontal="left" vertical="top" wrapText="1"/>
      <protection hidden="1"/>
    </xf>
    <xf numFmtId="0" fontId="18" fillId="3" borderId="22" xfId="0" applyFont="1" applyFill="1" applyBorder="1" applyAlignment="1" applyProtection="1">
      <alignment horizontal="left" vertical="top" wrapText="1"/>
      <protection hidden="1"/>
    </xf>
    <xf numFmtId="0" fontId="2" fillId="8" borderId="0" xfId="0" applyFont="1" applyFill="1" applyBorder="1" applyAlignment="1" applyProtection="1">
      <alignment horizontal="center" vertical="center"/>
      <protection hidden="1"/>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14:N25" totalsRowShown="0" headerRowDxfId="473" dataDxfId="471" headerRowBorderDxfId="472">
  <autoFilter ref="A14:N25"/>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2" totalsRowShown="0" dataDxfId="2">
  <autoFilter ref="Q2:Q62"/>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70" zoomScaleNormal="70" workbookViewId="0">
      <selection activeCell="A82" sqref="A81:A82"/>
    </sheetView>
  </sheetViews>
  <sheetFormatPr defaultColWidth="8.85546875" defaultRowHeight="15" x14ac:dyDescent="0.25"/>
  <cols>
    <col min="1" max="1" width="60" style="40" customWidth="1"/>
    <col min="2" max="2" width="22" style="40" customWidth="1"/>
    <col min="3" max="3" width="12.5703125" style="40" bestFit="1" customWidth="1"/>
    <col min="4" max="4" width="14.42578125" style="40" customWidth="1"/>
    <col min="5" max="6" width="20.42578125" style="40" bestFit="1" customWidth="1"/>
    <col min="7" max="7" width="20.42578125" style="40" customWidth="1"/>
    <col min="8" max="8" width="25.42578125" style="40" customWidth="1"/>
    <col min="9" max="9" width="23.5703125" style="40" customWidth="1"/>
    <col min="10" max="10" width="24.140625" style="40" bestFit="1" customWidth="1"/>
    <col min="11" max="11" width="26.140625" style="40" hidden="1" customWidth="1"/>
    <col min="12" max="12" width="27" style="40" hidden="1" customWidth="1"/>
    <col min="13" max="14" width="23.85546875" style="40" customWidth="1"/>
    <col min="15" max="16384" width="8.85546875" style="40"/>
  </cols>
  <sheetData>
    <row r="1" spans="1:16" ht="27" customHeight="1" x14ac:dyDescent="0.25">
      <c r="A1" s="38" t="s">
        <v>133</v>
      </c>
      <c r="B1" s="39"/>
      <c r="C1" s="39"/>
      <c r="D1" s="39"/>
      <c r="E1" s="39"/>
      <c r="F1" s="39"/>
      <c r="G1" s="39"/>
      <c r="H1" s="39"/>
      <c r="I1" s="39"/>
      <c r="J1" s="39"/>
      <c r="K1" s="39"/>
      <c r="L1" s="39"/>
      <c r="M1" s="142"/>
      <c r="N1" s="142"/>
    </row>
    <row r="2" spans="1:16" ht="17.45" customHeight="1" x14ac:dyDescent="0.25">
      <c r="A2" s="41" t="s">
        <v>1</v>
      </c>
      <c r="B2" s="42" t="str">
        <f>IF('Aktivitet 1'!$C$4="","",'Aktivitet 1'!$C$4)</f>
        <v/>
      </c>
      <c r="C2" s="43"/>
      <c r="D2" s="136" t="s">
        <v>126</v>
      </c>
      <c r="E2" s="137"/>
      <c r="F2" s="137"/>
      <c r="G2" s="137"/>
      <c r="H2" s="137"/>
      <c r="I2" s="137"/>
      <c r="J2" s="137"/>
      <c r="K2" s="137"/>
      <c r="L2" s="137"/>
      <c r="M2" s="137"/>
      <c r="N2" s="137"/>
    </row>
    <row r="3" spans="1:16" ht="18" x14ac:dyDescent="0.25">
      <c r="A3" s="44" t="s">
        <v>129</v>
      </c>
      <c r="B3" s="45" t="str">
        <f>IF('Aktivitet 1'!C7="","",'Aktivitet 1'!C7)</f>
        <v/>
      </c>
      <c r="C3" s="46"/>
      <c r="D3" s="138"/>
      <c r="E3" s="139"/>
      <c r="F3" s="139"/>
      <c r="G3" s="139"/>
      <c r="H3" s="139"/>
      <c r="I3" s="139"/>
      <c r="J3" s="139"/>
      <c r="K3" s="139"/>
      <c r="L3" s="139"/>
      <c r="M3" s="139"/>
      <c r="N3" s="139"/>
    </row>
    <row r="4" spans="1:16" ht="18" x14ac:dyDescent="0.25">
      <c r="A4" s="44" t="s">
        <v>2</v>
      </c>
      <c r="B4" s="47" t="str">
        <f>IF('Aktivitet 1'!$C$5="","",'Aktivitet 1'!$C$5)</f>
        <v/>
      </c>
      <c r="C4" s="48"/>
      <c r="D4" s="138"/>
      <c r="E4" s="139"/>
      <c r="F4" s="139"/>
      <c r="G4" s="139"/>
      <c r="H4" s="139"/>
      <c r="I4" s="139"/>
      <c r="J4" s="139"/>
      <c r="K4" s="139"/>
      <c r="L4" s="139"/>
      <c r="M4" s="139"/>
      <c r="N4" s="139"/>
    </row>
    <row r="5" spans="1:16" ht="14.45" customHeight="1" x14ac:dyDescent="0.25">
      <c r="A5" s="49" t="s">
        <v>3</v>
      </c>
      <c r="B5" s="50" t="str">
        <f>IF('Aktivitet 1'!$C$6="","",'Aktivitet 1'!$C$6)</f>
        <v/>
      </c>
      <c r="C5" s="48"/>
      <c r="D5" s="138"/>
      <c r="E5" s="139"/>
      <c r="F5" s="139"/>
      <c r="G5" s="139"/>
      <c r="H5" s="139"/>
      <c r="I5" s="139"/>
      <c r="J5" s="139"/>
      <c r="K5" s="139"/>
      <c r="L5" s="139"/>
      <c r="M5" s="139"/>
      <c r="N5" s="139"/>
    </row>
    <row r="6" spans="1:16" ht="14.45" customHeight="1" x14ac:dyDescent="0.25">
      <c r="A6" s="51" t="s">
        <v>38</v>
      </c>
      <c r="B6" s="52">
        <f>SUM(F15:F24)</f>
        <v>0</v>
      </c>
      <c r="C6" s="48"/>
      <c r="D6" s="138"/>
      <c r="E6" s="139"/>
      <c r="F6" s="139"/>
      <c r="G6" s="139"/>
      <c r="H6" s="139"/>
      <c r="I6" s="139"/>
      <c r="J6" s="139"/>
      <c r="K6" s="139"/>
      <c r="L6" s="139"/>
      <c r="M6" s="139"/>
      <c r="N6" s="139"/>
    </row>
    <row r="7" spans="1:16" ht="14.45" customHeight="1" x14ac:dyDescent="0.25">
      <c r="A7" s="51" t="s">
        <v>25</v>
      </c>
      <c r="B7" s="52">
        <f>I25</f>
        <v>0</v>
      </c>
      <c r="C7" s="48"/>
      <c r="D7" s="138"/>
      <c r="E7" s="139"/>
      <c r="F7" s="139"/>
      <c r="G7" s="139"/>
      <c r="H7" s="139"/>
      <c r="I7" s="139"/>
      <c r="J7" s="139"/>
      <c r="K7" s="139"/>
      <c r="L7" s="139"/>
      <c r="M7" s="139"/>
      <c r="N7" s="139"/>
    </row>
    <row r="8" spans="1:16" ht="14.45" customHeight="1" x14ac:dyDescent="0.25">
      <c r="A8" s="51" t="s">
        <v>39</v>
      </c>
      <c r="B8" s="52">
        <f>E25</f>
        <v>0</v>
      </c>
      <c r="C8" s="48"/>
      <c r="D8" s="138"/>
      <c r="E8" s="139"/>
      <c r="F8" s="139"/>
      <c r="G8" s="139"/>
      <c r="H8" s="139"/>
      <c r="I8" s="139"/>
      <c r="J8" s="139"/>
      <c r="K8" s="139"/>
      <c r="L8" s="139"/>
      <c r="M8" s="139"/>
      <c r="N8" s="139"/>
    </row>
    <row r="9" spans="1:16" ht="14.45" customHeight="1" x14ac:dyDescent="0.25">
      <c r="A9" s="51" t="s">
        <v>40</v>
      </c>
      <c r="B9" s="53">
        <f>J25</f>
        <v>0</v>
      </c>
      <c r="C9" s="48"/>
      <c r="D9" s="138"/>
      <c r="E9" s="139"/>
      <c r="F9" s="139"/>
      <c r="G9" s="139"/>
      <c r="H9" s="139"/>
      <c r="I9" s="139"/>
      <c r="J9" s="139"/>
      <c r="K9" s="139"/>
      <c r="L9" s="139"/>
      <c r="M9" s="139"/>
      <c r="N9" s="139"/>
    </row>
    <row r="10" spans="1:16" ht="14.45" customHeight="1" x14ac:dyDescent="0.25">
      <c r="A10" s="51"/>
      <c r="B10" s="53"/>
      <c r="C10" s="54"/>
      <c r="D10" s="138"/>
      <c r="E10" s="139"/>
      <c r="F10" s="139"/>
      <c r="G10" s="139"/>
      <c r="H10" s="139"/>
      <c r="I10" s="139"/>
      <c r="J10" s="139"/>
      <c r="K10" s="139"/>
      <c r="L10" s="139"/>
      <c r="M10" s="139"/>
      <c r="N10" s="139"/>
    </row>
    <row r="11" spans="1:16" ht="92.45" customHeight="1" x14ac:dyDescent="0.25">
      <c r="A11" s="55" t="s">
        <v>130</v>
      </c>
      <c r="B11" s="56">
        <f>N25</f>
        <v>0</v>
      </c>
      <c r="C11" s="57"/>
      <c r="D11" s="140"/>
      <c r="E11" s="141"/>
      <c r="F11" s="141"/>
      <c r="G11" s="141"/>
      <c r="H11" s="141"/>
      <c r="I11" s="141"/>
      <c r="J11" s="141"/>
      <c r="K11" s="141"/>
      <c r="L11" s="141"/>
      <c r="M11" s="141"/>
      <c r="N11" s="141"/>
    </row>
    <row r="12" spans="1:16" ht="75" customHeight="1" x14ac:dyDescent="0.25">
      <c r="A12" s="55" t="s">
        <v>113</v>
      </c>
      <c r="B12" s="58">
        <f>IFERROR(IF(J25+M25&gt;I25,IF((J25+M25)-I25&gt;M25,M25,(J25+M25)-I25),0),0)</f>
        <v>0</v>
      </c>
      <c r="C12" s="57"/>
      <c r="D12" s="59"/>
      <c r="E12" s="60"/>
      <c r="F12" s="60"/>
      <c r="G12" s="60"/>
      <c r="H12" s="60"/>
      <c r="I12" s="60"/>
      <c r="J12" s="60"/>
      <c r="K12" s="60"/>
      <c r="L12" s="60"/>
      <c r="M12" s="60"/>
      <c r="N12" s="60"/>
    </row>
    <row r="13" spans="1:16" ht="75" customHeight="1" x14ac:dyDescent="0.25">
      <c r="A13" s="55" t="s">
        <v>114</v>
      </c>
      <c r="B13" s="58">
        <f>IFERROR(B11+B12,0)</f>
        <v>0</v>
      </c>
      <c r="C13" s="57"/>
      <c r="D13" s="59"/>
      <c r="E13" s="60"/>
      <c r="F13" s="60"/>
      <c r="G13" s="60"/>
      <c r="H13" s="60"/>
      <c r="I13" s="60"/>
      <c r="J13" s="60"/>
      <c r="K13" s="60"/>
      <c r="L13" s="60"/>
      <c r="M13" s="60"/>
      <c r="N13" s="60"/>
    </row>
    <row r="14" spans="1:16" ht="96" customHeight="1" x14ac:dyDescent="0.25">
      <c r="A14" s="61" t="s">
        <v>21</v>
      </c>
      <c r="B14" s="61" t="s">
        <v>22</v>
      </c>
      <c r="C14" s="61" t="s">
        <v>23</v>
      </c>
      <c r="D14" s="62" t="s">
        <v>12</v>
      </c>
      <c r="E14" s="62" t="s">
        <v>106</v>
      </c>
      <c r="F14" s="62" t="s">
        <v>111</v>
      </c>
      <c r="G14" s="62" t="s">
        <v>19</v>
      </c>
      <c r="H14" s="62" t="s">
        <v>20</v>
      </c>
      <c r="I14" s="62" t="s">
        <v>41</v>
      </c>
      <c r="J14" s="62" t="s">
        <v>27</v>
      </c>
      <c r="K14" s="63" t="s">
        <v>104</v>
      </c>
      <c r="L14" s="64" t="s">
        <v>112</v>
      </c>
      <c r="M14" s="65" t="s">
        <v>109</v>
      </c>
      <c r="N14" s="66" t="s">
        <v>110</v>
      </c>
      <c r="O14" s="67"/>
      <c r="P14" s="68"/>
    </row>
    <row r="15" spans="1:16" ht="25.5" x14ac:dyDescent="0.25">
      <c r="A15" s="69">
        <v>1</v>
      </c>
      <c r="B15" s="70">
        <f>'Aktivitet 1'!$C$8</f>
        <v>0</v>
      </c>
      <c r="C15" s="71" t="str">
        <f>'Aktivitet 1'!$C$16</f>
        <v>Vælg dato</v>
      </c>
      <c r="D15" s="72">
        <f>'Aktivitet 1'!$C$17</f>
        <v>0</v>
      </c>
      <c r="E15" s="73">
        <f>'Aktivitet 1'!C13</f>
        <v>0</v>
      </c>
      <c r="F15" s="74">
        <f>'Aktivitet 1'!$C$50+'Aktivitet 1'!$C$69</f>
        <v>0</v>
      </c>
      <c r="G15" s="75">
        <f>'Aktivitet 1'!$D$50</f>
        <v>0</v>
      </c>
      <c r="H15" s="75">
        <f>'Aktivitet 1'!$D$69</f>
        <v>0</v>
      </c>
      <c r="I15" s="76">
        <f>Table15[[#This Row],[Afholdte direkte omkostninger]]+Table15[[#This Row],[Afholdte indirekte omkostninger]]</f>
        <v>0</v>
      </c>
      <c r="J15" s="77">
        <f>'Aktivitet 1'!$D$31</f>
        <v>0</v>
      </c>
      <c r="K15" s="78">
        <f>Table15[[#This Row],[Samlede afholdte omkostninger]]*0.65</f>
        <v>0</v>
      </c>
      <c r="L15"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5"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5" s="79">
        <f>IF(Table15[[#This Row],[Er der udbetalt for meget tilskud til den enkelte aktivitet som følge af for høje budgetterede omkostninger?]]="Ja - overskydende beløb skal tilbagebetales",Table15[[#This Row],[Modtaget tilskud]]-Table15[[#This Row],[Endeligt tilskudsbeløb]],0)</f>
        <v>0</v>
      </c>
    </row>
    <row r="16" spans="1:16" ht="25.5" x14ac:dyDescent="0.25">
      <c r="A16" s="69">
        <v>2</v>
      </c>
      <c r="B16" s="70">
        <f>'Aktivitet 2'!$C$4</f>
        <v>0</v>
      </c>
      <c r="C16" s="71" t="str">
        <f>'Aktivitet 2'!$C$12</f>
        <v>Vælg dato</v>
      </c>
      <c r="D16" s="72">
        <f>'Aktivitet 2'!$C$13</f>
        <v>0</v>
      </c>
      <c r="E16" s="73">
        <f>'Aktivitet 2'!C9</f>
        <v>0</v>
      </c>
      <c r="F16" s="74">
        <f>'Aktivitet 2'!$C$46+'Aktivitet 2'!$C$65</f>
        <v>0</v>
      </c>
      <c r="G16" s="75">
        <f>'Aktivitet 2'!$D$46</f>
        <v>0</v>
      </c>
      <c r="H16" s="75">
        <f>'Aktivitet 2'!$D$65</f>
        <v>0</v>
      </c>
      <c r="I16" s="76">
        <f>Table15[[#This Row],[Afholdte direkte omkostninger]]+Table15[[#This Row],[Afholdte indirekte omkostninger]]</f>
        <v>0</v>
      </c>
      <c r="J16" s="80">
        <f>'Aktivitet 2'!$D$27</f>
        <v>0</v>
      </c>
      <c r="K16" s="78">
        <f>Table15[[#This Row],[Samlede afholdte omkostninger]]*0.65</f>
        <v>0</v>
      </c>
      <c r="L16"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6"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6" s="79">
        <f>IF(Table15[[#This Row],[Er der udbetalt for meget tilskud til den enkelte aktivitet som følge af for høje budgetterede omkostninger?]]="Ja - overskydende beløb skal tilbagebetales",Table15[[#This Row],[Modtaget tilskud]]-Table15[[#This Row],[Endeligt tilskudsbeløb]],0)</f>
        <v>0</v>
      </c>
    </row>
    <row r="17" spans="1:14" ht="25.5" x14ac:dyDescent="0.25">
      <c r="A17" s="69">
        <v>3</v>
      </c>
      <c r="B17" s="70">
        <f>'Aktivitet 3'!$C$4</f>
        <v>0</v>
      </c>
      <c r="C17" s="71" t="str">
        <f>'Aktivitet 3'!$C$12</f>
        <v>Vælg dato</v>
      </c>
      <c r="D17" s="72">
        <f>'Aktivitet 3'!$C$13</f>
        <v>0</v>
      </c>
      <c r="E17" s="73">
        <f>'Aktivitet 3'!C9</f>
        <v>0</v>
      </c>
      <c r="F17" s="74">
        <f>'Aktivitet 3'!$C$46+'Aktivitet 3'!$C$65</f>
        <v>0</v>
      </c>
      <c r="G17" s="75">
        <f>'Aktivitet 3'!$D$46</f>
        <v>0</v>
      </c>
      <c r="H17" s="75">
        <f>'Aktivitet 3'!$D$65</f>
        <v>0</v>
      </c>
      <c r="I17" s="76">
        <f>Table15[[#This Row],[Afholdte direkte omkostninger]]+Table15[[#This Row],[Afholdte indirekte omkostninger]]</f>
        <v>0</v>
      </c>
      <c r="J17" s="80">
        <f>'Aktivitet 3'!$D$27</f>
        <v>0</v>
      </c>
      <c r="K17" s="78">
        <f>Table15[[#This Row],[Samlede afholdte omkostninger]]*0.65</f>
        <v>0</v>
      </c>
      <c r="L17"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7"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7" s="79">
        <f>IF(Table15[[#This Row],[Er der udbetalt for meget tilskud til den enkelte aktivitet som følge af for høje budgetterede omkostninger?]]="Ja - overskydende beløb skal tilbagebetales",Table15[[#This Row],[Modtaget tilskud]]-Table15[[#This Row],[Endeligt tilskudsbeløb]],0)</f>
        <v>0</v>
      </c>
    </row>
    <row r="18" spans="1:14" ht="25.5" x14ac:dyDescent="0.25">
      <c r="A18" s="69">
        <v>4</v>
      </c>
      <c r="B18" s="70">
        <f>'Aktivitet 4'!$C$4</f>
        <v>0</v>
      </c>
      <c r="C18" s="71" t="str">
        <f>'Aktivitet 4'!$C$12</f>
        <v>Vælg dato</v>
      </c>
      <c r="D18" s="72">
        <f>'Aktivitet 4'!$C$13</f>
        <v>0</v>
      </c>
      <c r="E18" s="73">
        <f>'Aktivitet 4'!C9</f>
        <v>0</v>
      </c>
      <c r="F18" s="74">
        <f>'Aktivitet 4'!$C$46+'Aktivitet 4'!$C$65</f>
        <v>0</v>
      </c>
      <c r="G18" s="75">
        <f>'Aktivitet 4'!$D$46</f>
        <v>0</v>
      </c>
      <c r="H18" s="75">
        <f>'Aktivitet 4'!$D$65</f>
        <v>0</v>
      </c>
      <c r="I18" s="76">
        <f>Table15[[#This Row],[Afholdte direkte omkostninger]]+Table15[[#This Row],[Afholdte indirekte omkostninger]]</f>
        <v>0</v>
      </c>
      <c r="J18" s="80">
        <f>'Aktivitet 4'!$D$27</f>
        <v>0</v>
      </c>
      <c r="K18" s="78">
        <f>Table15[[#This Row],[Samlede afholdte omkostninger]]*0.65</f>
        <v>0</v>
      </c>
      <c r="L18"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8"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8" s="79">
        <f>IF(Table15[[#This Row],[Er der udbetalt for meget tilskud til den enkelte aktivitet som følge af for høje budgetterede omkostninger?]]="Ja - overskydende beløb skal tilbagebetales",Table15[[#This Row],[Modtaget tilskud]]-Table15[[#This Row],[Endeligt tilskudsbeløb]],0)</f>
        <v>0</v>
      </c>
    </row>
    <row r="19" spans="1:14" ht="25.5" x14ac:dyDescent="0.25">
      <c r="A19" s="69">
        <v>5</v>
      </c>
      <c r="B19" s="70">
        <f>'Aktivitet 5'!$C$4</f>
        <v>0</v>
      </c>
      <c r="C19" s="71" t="str">
        <f>'Aktivitet 5'!$C$12</f>
        <v>Vælg dato</v>
      </c>
      <c r="D19" s="72">
        <f>'Aktivitet 5'!$C$13</f>
        <v>0</v>
      </c>
      <c r="E19" s="73">
        <f>'Aktivitet 5'!C9</f>
        <v>0</v>
      </c>
      <c r="F19" s="74">
        <f>'Aktivitet 5'!$C$46+'Aktivitet 5'!$C$65</f>
        <v>0</v>
      </c>
      <c r="G19" s="75">
        <f>'Aktivitet 5'!$D$46</f>
        <v>0</v>
      </c>
      <c r="H19" s="75">
        <f>'Aktivitet 5'!$D$65</f>
        <v>0</v>
      </c>
      <c r="I19" s="76">
        <f>Table15[[#This Row],[Afholdte direkte omkostninger]]+Table15[[#This Row],[Afholdte indirekte omkostninger]]</f>
        <v>0</v>
      </c>
      <c r="J19" s="80">
        <f>'Aktivitet 5'!$D$27</f>
        <v>0</v>
      </c>
      <c r="K19" s="78">
        <f>Table15[[#This Row],[Samlede afholdte omkostninger]]*0.65</f>
        <v>0</v>
      </c>
      <c r="L19"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19"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19" s="79">
        <f>IF(Table15[[#This Row],[Er der udbetalt for meget tilskud til den enkelte aktivitet som følge af for høje budgetterede omkostninger?]]="Ja - overskydende beløb skal tilbagebetales",Table15[[#This Row],[Modtaget tilskud]]-Table15[[#This Row],[Endeligt tilskudsbeløb]],0)</f>
        <v>0</v>
      </c>
    </row>
    <row r="20" spans="1:14" ht="25.5" x14ac:dyDescent="0.25">
      <c r="A20" s="69">
        <v>6</v>
      </c>
      <c r="B20" s="70">
        <f>'Aktivitet 6'!$C$4</f>
        <v>0</v>
      </c>
      <c r="C20" s="71" t="str">
        <f>'Aktivitet 6'!$C$12</f>
        <v>Vælg dato</v>
      </c>
      <c r="D20" s="72">
        <f>'Aktivitet 6'!$C$13</f>
        <v>0</v>
      </c>
      <c r="E20" s="73">
        <f>'Aktivitet 6'!C9</f>
        <v>0</v>
      </c>
      <c r="F20" s="74">
        <f>'Aktivitet 6'!$C$46+'Aktivitet 6'!$C$65</f>
        <v>0</v>
      </c>
      <c r="G20" s="75">
        <f>'Aktivitet 6'!$D$46</f>
        <v>0</v>
      </c>
      <c r="H20" s="75">
        <f>'Aktivitet 6'!$D$65</f>
        <v>0</v>
      </c>
      <c r="I20" s="76">
        <f>Table15[[#This Row],[Afholdte direkte omkostninger]]+Table15[[#This Row],[Afholdte indirekte omkostninger]]</f>
        <v>0</v>
      </c>
      <c r="J20" s="80">
        <f>'Aktivitet 6'!$D$27</f>
        <v>0</v>
      </c>
      <c r="K20" s="78">
        <f>Table15[[#This Row],[Samlede afholdte omkostninger]]*0.65</f>
        <v>0</v>
      </c>
      <c r="L20"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0"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0" s="79">
        <f>IF(Table15[[#This Row],[Er der udbetalt for meget tilskud til den enkelte aktivitet som følge af for høje budgetterede omkostninger?]]="Ja - overskydende beløb skal tilbagebetales",Table15[[#This Row],[Modtaget tilskud]]-Table15[[#This Row],[Endeligt tilskudsbeløb]],0)</f>
        <v>0</v>
      </c>
    </row>
    <row r="21" spans="1:14" ht="25.5" x14ac:dyDescent="0.25">
      <c r="A21" s="69">
        <v>7</v>
      </c>
      <c r="B21" s="70">
        <f>'Aktivitet 7'!$C$4</f>
        <v>0</v>
      </c>
      <c r="C21" s="71" t="str">
        <f>'Aktivitet 7'!$C$12</f>
        <v>Vælg dato</v>
      </c>
      <c r="D21" s="72">
        <f>'Aktivitet 7'!$C$13</f>
        <v>0</v>
      </c>
      <c r="E21" s="73">
        <f>'Aktivitet 7'!C9</f>
        <v>0</v>
      </c>
      <c r="F21" s="74">
        <f>'Aktivitet 7'!$C$46+'Aktivitet 7'!$C$65</f>
        <v>0</v>
      </c>
      <c r="G21" s="75">
        <f>'Aktivitet 7'!$D$46</f>
        <v>0</v>
      </c>
      <c r="H21" s="75">
        <f>'Aktivitet 7'!$D$65</f>
        <v>0</v>
      </c>
      <c r="I21" s="76">
        <f>Table15[[#This Row],[Afholdte direkte omkostninger]]+Table15[[#This Row],[Afholdte indirekte omkostninger]]</f>
        <v>0</v>
      </c>
      <c r="J21" s="80">
        <f>'Aktivitet 7'!$D$27</f>
        <v>0</v>
      </c>
      <c r="K21" s="78">
        <f>Table15[[#This Row],[Samlede afholdte omkostninger]]*0.65</f>
        <v>0</v>
      </c>
      <c r="L21"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1"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1" s="79">
        <f>IF(Table15[[#This Row],[Er der udbetalt for meget tilskud til den enkelte aktivitet som følge af for høje budgetterede omkostninger?]]="Ja - overskydende beløb skal tilbagebetales",Table15[[#This Row],[Modtaget tilskud]]-Table15[[#This Row],[Endeligt tilskudsbeløb]],0)</f>
        <v>0</v>
      </c>
    </row>
    <row r="22" spans="1:14" ht="25.5" x14ac:dyDescent="0.25">
      <c r="A22" s="69">
        <v>8</v>
      </c>
      <c r="B22" s="70">
        <f>'Aktivitet 8'!$C$4</f>
        <v>0</v>
      </c>
      <c r="C22" s="71" t="str">
        <f>'Aktivitet 8'!$C$12</f>
        <v>Vælg dato</v>
      </c>
      <c r="D22" s="72">
        <f>'Aktivitet 8'!$C$13</f>
        <v>0</v>
      </c>
      <c r="E22" s="73">
        <f>'Aktivitet 8'!C9</f>
        <v>0</v>
      </c>
      <c r="F22" s="74">
        <f>'Aktivitet 8'!$C$46+'Aktivitet 8'!$C$65</f>
        <v>0</v>
      </c>
      <c r="G22" s="75">
        <f>'Aktivitet 8'!$D$46</f>
        <v>0</v>
      </c>
      <c r="H22" s="75">
        <f>'Aktivitet 8'!$D$65</f>
        <v>0</v>
      </c>
      <c r="I22" s="76">
        <f>Table15[[#This Row],[Afholdte direkte omkostninger]]+Table15[[#This Row],[Afholdte indirekte omkostninger]]</f>
        <v>0</v>
      </c>
      <c r="J22" s="80">
        <f>'Aktivitet 8'!$D$27</f>
        <v>0</v>
      </c>
      <c r="K22" s="78">
        <f>Table15[[#This Row],[Samlede afholdte omkostninger]]*0.65</f>
        <v>0</v>
      </c>
      <c r="L22"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2"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2" s="79">
        <f>IF(Table15[[#This Row],[Er der udbetalt for meget tilskud til den enkelte aktivitet som følge af for høje budgetterede omkostninger?]]="Ja - overskydende beløb skal tilbagebetales",Table15[[#This Row],[Modtaget tilskud]]-Table15[[#This Row],[Endeligt tilskudsbeløb]],0)</f>
        <v>0</v>
      </c>
    </row>
    <row r="23" spans="1:14" ht="25.5" x14ac:dyDescent="0.25">
      <c r="A23" s="69">
        <v>9</v>
      </c>
      <c r="B23" s="70">
        <f>'Aktivitet 9'!$C$4</f>
        <v>0</v>
      </c>
      <c r="C23" s="71" t="str">
        <f>'Aktivitet 9'!$C$12</f>
        <v>Vælg dato</v>
      </c>
      <c r="D23" s="72">
        <f>'Aktivitet 9'!$C$13</f>
        <v>0</v>
      </c>
      <c r="E23" s="73">
        <f>'Aktivitet 9'!C9</f>
        <v>0</v>
      </c>
      <c r="F23" s="74">
        <f>'Aktivitet 9'!$C$46+'Aktivitet 9'!$C$65</f>
        <v>0</v>
      </c>
      <c r="G23" s="75">
        <f>'Aktivitet 9'!$D$46</f>
        <v>0</v>
      </c>
      <c r="H23" s="75">
        <f>'Aktivitet 9'!$D$65</f>
        <v>0</v>
      </c>
      <c r="I23" s="76">
        <f>Table15[[#This Row],[Afholdte direkte omkostninger]]+Table15[[#This Row],[Afholdte indirekte omkostninger]]</f>
        <v>0</v>
      </c>
      <c r="J23" s="80">
        <f>'Aktivitet 9'!$D$27</f>
        <v>0</v>
      </c>
      <c r="K23" s="78">
        <f>Table15[[#This Row],[Samlede afholdte omkostninger]]*0.65</f>
        <v>0</v>
      </c>
      <c r="L23"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3"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3" s="79">
        <f>IF(Table15[[#This Row],[Er der udbetalt for meget tilskud til den enkelte aktivitet som følge af for høje budgetterede omkostninger?]]="Ja - overskydende beløb skal tilbagebetales",Table15[[#This Row],[Modtaget tilskud]]-Table15[[#This Row],[Endeligt tilskudsbeløb]],0)</f>
        <v>0</v>
      </c>
    </row>
    <row r="24" spans="1:14" ht="25.5" x14ac:dyDescent="0.25">
      <c r="A24" s="69">
        <v>10</v>
      </c>
      <c r="B24" s="70">
        <f>'Aktivitet 10'!$C$4</f>
        <v>0</v>
      </c>
      <c r="C24" s="71" t="str">
        <f>'Aktivitet 10'!$C$12</f>
        <v>Vælg dato</v>
      </c>
      <c r="D24" s="72">
        <f>'Aktivitet 10'!$C$13</f>
        <v>0</v>
      </c>
      <c r="E24" s="73">
        <f>'Aktivitet 10'!C9</f>
        <v>0</v>
      </c>
      <c r="F24" s="74">
        <f>'Aktivitet 10'!$C$46+'Aktivitet 10'!$C$65</f>
        <v>0</v>
      </c>
      <c r="G24" s="75">
        <f>'Aktivitet 10'!$D$46</f>
        <v>0</v>
      </c>
      <c r="H24" s="75">
        <f>'Aktivitet 10'!$D$65</f>
        <v>0</v>
      </c>
      <c r="I24" s="76">
        <f>Table15[[#This Row],[Afholdte direkte omkostninger]]+Table15[[#This Row],[Afholdte indirekte omkostninger]]</f>
        <v>0</v>
      </c>
      <c r="J24" s="80">
        <f>'Aktivitet 10'!$D$27</f>
        <v>0</v>
      </c>
      <c r="K24" s="78">
        <f>Table15[[#This Row],[Samlede afholdte omkostninger]]*0.65</f>
        <v>0</v>
      </c>
      <c r="L24"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4"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4" s="79">
        <f>IF(Table15[[#This Row],[Er der udbetalt for meget tilskud til den enkelte aktivitet som følge af for høje budgetterede omkostninger?]]="Ja - overskydende beløb skal tilbagebetales",Table15[[#This Row],[Modtaget tilskud]]-Table15[[#This Row],[Endeligt tilskudsbeløb]],0)</f>
        <v>0</v>
      </c>
    </row>
    <row r="25" spans="1:14" ht="22.5" x14ac:dyDescent="0.25">
      <c r="A25" s="81" t="s">
        <v>24</v>
      </c>
      <c r="B25" s="82"/>
      <c r="C25" s="83"/>
      <c r="D25" s="83">
        <f>SUM(D15:D24)</f>
        <v>0</v>
      </c>
      <c r="E25" s="84">
        <f t="shared" ref="E25:J25" si="0">SUBTOTAL(109,E15:E24)</f>
        <v>0</v>
      </c>
      <c r="F25" s="84">
        <f t="shared" si="0"/>
        <v>0</v>
      </c>
      <c r="G25" s="85">
        <f t="shared" si="0"/>
        <v>0</v>
      </c>
      <c r="H25" s="85">
        <f t="shared" si="0"/>
        <v>0</v>
      </c>
      <c r="I25" s="85">
        <f t="shared" si="0"/>
        <v>0</v>
      </c>
      <c r="J25" s="86">
        <f t="shared" si="0"/>
        <v>0</v>
      </c>
      <c r="K25" s="87">
        <f>SUBTOTAL(109,K15:K24)</f>
        <v>0</v>
      </c>
      <c r="L25" s="85"/>
      <c r="M25" s="85">
        <f t="shared" ref="M25" si="1">SUBTOTAL(109,M15:M24)</f>
        <v>0</v>
      </c>
      <c r="N25" s="88">
        <f>SUM(N15:N24)</f>
        <v>0</v>
      </c>
    </row>
    <row r="27" spans="1:14" x14ac:dyDescent="0.25">
      <c r="K27" s="68"/>
    </row>
    <row r="28" spans="1:14" x14ac:dyDescent="0.25">
      <c r="K28" s="89"/>
    </row>
  </sheetData>
  <sheetProtection algorithmName="SHA-512" hashValue="KAfggHmHeNXmmfBYOw183GCKskpKP0bNxIAS5d/oV//1FDW21SZMR+EM3cy+UvaP2m3fJ3mtOcFgqX/QUtSGlw==" saltValue="HUq2jOpwxzsi6BxhpENSZA==" spinCount="100000" sheet="1" objects="1" scenarios="1"/>
  <mergeCells count="2">
    <mergeCell ref="D2:N11"/>
    <mergeCell ref="M1:N1"/>
  </mergeCells>
  <conditionalFormatting sqref="B4">
    <cfRule type="expression" dxfId="480" priority="9">
      <formula>$C$5&lt;&gt;"Angiv CVR-nummer her"</formula>
    </cfRule>
  </conditionalFormatting>
  <conditionalFormatting sqref="B15:B25">
    <cfRule type="expression" dxfId="479" priority="10">
      <formula>IF($C$16:$C$26&lt;&gt;"Skriv navn på arrangementet",1,0)</formula>
    </cfRule>
  </conditionalFormatting>
  <conditionalFormatting sqref="I15:I24">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15:L24">
    <cfRule type="cellIs" dxfId="475" priority="2" operator="lessThan">
      <formula>0</formula>
    </cfRule>
  </conditionalFormatting>
  <conditionalFormatting sqref="M15:M24">
    <cfRule type="cellIs" dxfId="474" priority="1" operator="lessThan">
      <formula>0</formula>
    </cfRule>
  </conditionalFormatting>
  <pageMargins left="0.7" right="0.7" top="0.75" bottom="0.75" header="0.3" footer="0.3"/>
  <pageSetup paperSize="9" orientation="portrait" r:id="rId1"/>
  <ignoredErrors>
    <ignoredError sqref="D15 D17:D25 K16 I25:J25 K17:K2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53" sqref="D53"/>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SUBTOTAL(109,Table3516131519[Budgetteret beløb])</f>
        <v>0</v>
      </c>
      <c r="D46" s="29">
        <f>SUBTOTAL(109,Table3516131519[Afholdt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SUBTOTAL(109,Table35317141820[Budgetteret beløb])</f>
        <v>0</v>
      </c>
      <c r="D65" s="29">
        <f>SUBTOTAL(109,Table35317141820[Afholdt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Table3516131519[[#Totals],[Afholdt beløb]]+Table35317141820[[#Totals],[Afholdt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QDG2yCvrkJuUay8A56K8UsYJqQdGMoZerS0v31jpQ8i0B/jbAvq0zdCod4biL97a56YP50aW+uh3aRpLln1BoQ==" saltValue="nCWBvPMxtg+vidkguumA9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I21" sqref="I21"/>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SUBTOTAL(109,Table351613151921[Budgetteret beløb])</f>
        <v>0</v>
      </c>
      <c r="D46" s="29">
        <f>SUBTOTAL(109,Table351613151921[Afholdt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SUBTOTAL(109,Table3531714182022[Budgetteret beløb])</f>
        <v>0</v>
      </c>
      <c r="D65" s="29">
        <f>SUBTOTAL(109,Table3531714182022[Afholdt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Table351613151921[[#Totals],[Afholdt beløb]]+Table3531714182022[[#Totals],[Afholdt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5tnkHlwAqRD63DRp/j3m/BtHcnGUPT7zNhPXfF0tpoczpmYNol+OM+QV78EiF8JCjuKRuPVxslRS/8dZDxOCTw==" saltValue="IVexbBNEcx22zJfpgfD4I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13" zoomScale="70" zoomScaleNormal="70" workbookViewId="0">
      <selection activeCell="L54" sqref="L54"/>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12" x14ac:dyDescent="0.25">
      <c r="A17" s="124">
        <v>1</v>
      </c>
      <c r="B17" s="125" t="s">
        <v>17</v>
      </c>
      <c r="C17" s="125"/>
      <c r="D17" s="126">
        <v>0</v>
      </c>
      <c r="E17" s="189" t="s">
        <v>16</v>
      </c>
      <c r="F17" s="189"/>
    </row>
    <row r="18" spans="1:12" x14ac:dyDescent="0.25">
      <c r="A18" s="124">
        <v>2</v>
      </c>
      <c r="B18" s="125" t="s">
        <v>17</v>
      </c>
      <c r="C18" s="125"/>
      <c r="D18" s="126">
        <v>0</v>
      </c>
      <c r="E18" s="189" t="s">
        <v>16</v>
      </c>
      <c r="F18" s="189"/>
    </row>
    <row r="19" spans="1:12" x14ac:dyDescent="0.25">
      <c r="A19" s="124">
        <v>3</v>
      </c>
      <c r="B19" s="125" t="s">
        <v>17</v>
      </c>
      <c r="C19" s="125"/>
      <c r="D19" s="126">
        <v>0</v>
      </c>
      <c r="E19" s="189" t="s">
        <v>16</v>
      </c>
      <c r="F19" s="189"/>
    </row>
    <row r="20" spans="1:12" x14ac:dyDescent="0.25">
      <c r="A20" s="124">
        <v>4</v>
      </c>
      <c r="B20" s="125" t="s">
        <v>17</v>
      </c>
      <c r="C20" s="125"/>
      <c r="D20" s="126">
        <v>0</v>
      </c>
      <c r="E20" s="189" t="s">
        <v>16</v>
      </c>
      <c r="F20" s="189"/>
    </row>
    <row r="21" spans="1:12" x14ac:dyDescent="0.25">
      <c r="A21" s="124">
        <v>5</v>
      </c>
      <c r="B21" s="125" t="s">
        <v>17</v>
      </c>
      <c r="C21" s="125"/>
      <c r="D21" s="126">
        <v>0</v>
      </c>
      <c r="E21" s="189" t="s">
        <v>16</v>
      </c>
      <c r="F21" s="189"/>
    </row>
    <row r="22" spans="1:12" x14ac:dyDescent="0.25">
      <c r="A22" s="124">
        <v>6</v>
      </c>
      <c r="B22" s="125" t="s">
        <v>17</v>
      </c>
      <c r="C22" s="125"/>
      <c r="D22" s="126">
        <v>0</v>
      </c>
      <c r="E22" s="189" t="s">
        <v>16</v>
      </c>
      <c r="F22" s="189"/>
    </row>
    <row r="23" spans="1:12" x14ac:dyDescent="0.25">
      <c r="A23" s="124">
        <v>7</v>
      </c>
      <c r="B23" s="125" t="s">
        <v>17</v>
      </c>
      <c r="C23" s="125"/>
      <c r="D23" s="126">
        <v>0</v>
      </c>
      <c r="E23" s="189" t="s">
        <v>16</v>
      </c>
      <c r="F23" s="189"/>
    </row>
    <row r="24" spans="1:12" x14ac:dyDescent="0.25">
      <c r="A24" s="124">
        <v>8</v>
      </c>
      <c r="B24" s="125" t="s">
        <v>17</v>
      </c>
      <c r="C24" s="125"/>
      <c r="D24" s="126">
        <v>0</v>
      </c>
      <c r="E24" s="189" t="s">
        <v>16</v>
      </c>
      <c r="F24" s="189"/>
      <c r="L24" s="135"/>
    </row>
    <row r="25" spans="1:12" x14ac:dyDescent="0.25">
      <c r="A25" s="124">
        <v>9</v>
      </c>
      <c r="B25" s="125" t="s">
        <v>17</v>
      </c>
      <c r="C25" s="125"/>
      <c r="D25" s="126">
        <v>0</v>
      </c>
      <c r="E25" s="189" t="s">
        <v>16</v>
      </c>
      <c r="F25" s="189"/>
    </row>
    <row r="26" spans="1:12" x14ac:dyDescent="0.25">
      <c r="A26" s="124">
        <v>10</v>
      </c>
      <c r="B26" s="125" t="s">
        <v>17</v>
      </c>
      <c r="C26" s="125"/>
      <c r="D26" s="126">
        <v>0</v>
      </c>
      <c r="E26" s="189" t="s">
        <v>16</v>
      </c>
      <c r="F26" s="189"/>
    </row>
    <row r="27" spans="1:12" x14ac:dyDescent="0.25">
      <c r="A27" s="187" t="s">
        <v>28</v>
      </c>
      <c r="B27" s="187"/>
      <c r="C27" s="103"/>
      <c r="D27" s="104">
        <f>SUM(D17:D26)</f>
        <v>0</v>
      </c>
      <c r="E27" s="103"/>
      <c r="F27" s="1"/>
    </row>
    <row r="29" spans="1:12" x14ac:dyDescent="0.25">
      <c r="A29" s="179" t="s">
        <v>30</v>
      </c>
      <c r="B29" s="179"/>
      <c r="C29" s="179"/>
      <c r="D29" s="142" t="s">
        <v>44</v>
      </c>
      <c r="E29" s="142"/>
      <c r="F29" s="19"/>
    </row>
    <row r="30" spans="1:12" x14ac:dyDescent="0.25">
      <c r="A30" s="10" t="s">
        <v>13</v>
      </c>
      <c r="B30" s="10" t="s">
        <v>14</v>
      </c>
      <c r="C30" s="10" t="s">
        <v>33</v>
      </c>
      <c r="D30" s="15" t="s">
        <v>31</v>
      </c>
      <c r="E30" s="15" t="s">
        <v>32</v>
      </c>
      <c r="F30" s="105"/>
    </row>
    <row r="31" spans="1:12" x14ac:dyDescent="0.25">
      <c r="A31" s="127">
        <v>1</v>
      </c>
      <c r="B31" s="128" t="s">
        <v>17</v>
      </c>
      <c r="C31" s="129">
        <v>0</v>
      </c>
      <c r="D31" s="129"/>
      <c r="E31" s="130" t="s">
        <v>16</v>
      </c>
      <c r="F31" s="131"/>
    </row>
    <row r="32" spans="1:12"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SUBTOTAL(109,Table35161315192123[Budgetteret beløb])</f>
        <v>0</v>
      </c>
      <c r="D46" s="29">
        <f>SUBTOTAL(109,Table35161315192123[Afholdt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SUBTOTAL(109,Table353171418202224[Budgetteret beløb])</f>
        <v>0</v>
      </c>
      <c r="D65" s="29">
        <f>SUBTOTAL(109,Table353171418202224[Afholdt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Table35161315192123[[#Totals],[Afholdt beløb]]+Table353171418202224[[#Totals],[Afholdt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GqVUXLFvU5ocd8v7zk59bjjWYaB8lMK9Z0zs59f4Zd5NAwJey1RckJiTEeMuDL9Bpao+brgsgFyBj3tgC6Cg4A==" saltValue="Lxbf9i9UToT7AbAy1PU8M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M55" sqref="M55"/>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SUBTOTAL(109,Table3516131519212325[Budgetteret beløb])</f>
        <v>0</v>
      </c>
      <c r="D46" s="29">
        <f>SUBTOTAL(109,Table3516131519212325[Afholdt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SUBTOTAL(109,Table35317141820222426[Budgetteret beløb])</f>
        <v>0</v>
      </c>
      <c r="D65" s="29">
        <f>SUBTOTAL(109,Table35317141820222426[Afholdt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Table3516131519212325[[#Totals],[Afholdt beløb]]+Table35317141820222426[[#Totals],[Afholdt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nWi7vjdeXxh5eCnDPkJd4bAoTQgpWCfHk/zwKmQiOfVp55Y8wjLVtjda4/IRQJpK1NYZNjauqmZft1z9d0dvQA==" saltValue="PaqAX43WxgSIlTiY1xTFw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3" zoomScale="70" zoomScaleNormal="70" workbookViewId="0">
      <selection activeCell="J65" sqref="J65"/>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v>0</v>
      </c>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SUBTOTAL(109,Table351613151921232527[Budgetteret beløb])</f>
        <v>0</v>
      </c>
      <c r="D46" s="29">
        <f>SUBTOTAL(109,Table351613151921232527[Afholdt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SUBTOTAL(109,Table3531714182022242628[Budgetteret beløb])</f>
        <v>0</v>
      </c>
      <c r="D65" s="29">
        <f>SUBTOTAL(109,Table3531714182022242628[Afholdt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Table351613151921232527[[#Totals],[Afholdt beløb]]+Table3531714182022242628[[#Totals],[Afholdt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tcKbJZ9qBbjz5W+JgEWSaSIq+cmyyp3q8q1bo/BTATuezqK/Y+eU+MEK6z9RUtwtrJDevSjCcYZVB73y23ZicA==" saltValue="DiIs3BQtLmMAg7EK/hthe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A7" sqref="A7:B7"/>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v>0</v>
      </c>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SUBTOTAL(109,Table35161315192123252729[Budgetteret beløb])</f>
        <v>0</v>
      </c>
      <c r="D46" s="29">
        <f>SUBTOTAL(109,Table35161315192123252729[Afholdt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c r="D50" s="129"/>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SUBTOTAL(109,Table353171418202224262830[Budgetteret beløb])</f>
        <v>0</v>
      </c>
      <c r="D65" s="29">
        <f>SUBTOTAL(109,Table353171418202224262830[Afholdt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Table35161315192123252729[[#Totals],[Afholdt beløb]]+Table353171418202224262830[[#Totals],[Afholdt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SBZrjMem/wdbTDXGZ1E7ggfamjM0sfWpqSAV4K3/E3OtSYjhAvct3/E4jXi/ptUrImSloksCJDWFO5OLOoH2EQ==" saltValue="ohw24V4ux9oESjvwtUlck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G1" workbookViewId="0">
      <selection activeCell="S60" sqref="S60"/>
    </sheetView>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3"/>
      <c r="B1" s="13"/>
      <c r="C1" s="13"/>
      <c r="D1" s="13"/>
      <c r="E1" s="21"/>
      <c r="F1" s="21"/>
      <c r="G1" s="21"/>
      <c r="H1" s="21" t="s">
        <v>54</v>
      </c>
      <c r="I1" s="21"/>
      <c r="J1" s="21"/>
      <c r="K1" s="13"/>
      <c r="L1" s="13"/>
      <c r="M1" s="21"/>
      <c r="N1" s="13"/>
      <c r="O1" s="13"/>
      <c r="P1" s="21"/>
      <c r="Q1" s="13"/>
      <c r="R1" s="13"/>
      <c r="S1" s="13"/>
      <c r="T1" s="13"/>
    </row>
    <row r="2" spans="1:23" x14ac:dyDescent="0.25">
      <c r="A2" s="13"/>
      <c r="B2" s="22" t="s">
        <v>55</v>
      </c>
      <c r="C2" s="13"/>
      <c r="D2" s="22" t="s">
        <v>27</v>
      </c>
      <c r="E2" s="22" t="s">
        <v>14</v>
      </c>
      <c r="F2" s="22" t="s">
        <v>56</v>
      </c>
      <c r="G2" s="22" t="s">
        <v>48</v>
      </c>
      <c r="H2" s="20" t="s">
        <v>14</v>
      </c>
      <c r="I2" s="20"/>
      <c r="J2" s="21" t="s">
        <v>57</v>
      </c>
      <c r="K2" s="13" t="s">
        <v>58</v>
      </c>
      <c r="L2" s="13"/>
      <c r="M2" s="21" t="s">
        <v>57</v>
      </c>
      <c r="N2" s="13" t="s">
        <v>59</v>
      </c>
      <c r="O2" s="13"/>
      <c r="P2" s="21" t="s">
        <v>57</v>
      </c>
      <c r="Q2" s="13" t="s">
        <v>23</v>
      </c>
      <c r="R2" s="13"/>
      <c r="S2" s="13" t="s">
        <v>14</v>
      </c>
      <c r="T2" s="13"/>
      <c r="V2" t="s">
        <v>57</v>
      </c>
      <c r="W2" s="13" t="s">
        <v>51</v>
      </c>
    </row>
    <row r="3" spans="1:23" x14ac:dyDescent="0.25">
      <c r="A3" s="21" t="s">
        <v>57</v>
      </c>
      <c r="B3" s="20" t="s">
        <v>60</v>
      </c>
      <c r="C3" s="13"/>
      <c r="D3" s="21" t="s">
        <v>57</v>
      </c>
      <c r="E3" s="23" t="s">
        <v>61</v>
      </c>
      <c r="F3" s="23"/>
      <c r="G3" s="21" t="s">
        <v>57</v>
      </c>
      <c r="H3" s="24" t="s">
        <v>62</v>
      </c>
      <c r="I3" s="13"/>
      <c r="J3" s="13"/>
      <c r="K3" s="13" t="s">
        <v>63</v>
      </c>
      <c r="L3" s="13"/>
      <c r="M3" s="13"/>
      <c r="N3" s="13" t="s">
        <v>64</v>
      </c>
      <c r="O3" s="13"/>
      <c r="P3" s="13"/>
      <c r="Q3" s="25">
        <v>44197</v>
      </c>
      <c r="R3" s="13"/>
      <c r="S3" s="24" t="s">
        <v>65</v>
      </c>
      <c r="T3" s="13"/>
      <c r="W3" s="13" t="s">
        <v>34</v>
      </c>
    </row>
    <row r="4" spans="1:23" x14ac:dyDescent="0.25">
      <c r="A4" s="13"/>
      <c r="B4" s="13" t="s">
        <v>66</v>
      </c>
      <c r="C4" s="13"/>
      <c r="D4" s="13"/>
      <c r="E4" s="23" t="s">
        <v>67</v>
      </c>
      <c r="F4" s="23"/>
      <c r="G4" s="13"/>
      <c r="H4" s="24" t="s">
        <v>68</v>
      </c>
      <c r="I4" s="13"/>
      <c r="J4" s="13"/>
      <c r="K4" s="13" t="s">
        <v>69</v>
      </c>
      <c r="L4" s="13"/>
      <c r="M4" s="13"/>
      <c r="N4" s="13" t="s">
        <v>42</v>
      </c>
      <c r="O4" s="13"/>
      <c r="P4" s="13"/>
      <c r="Q4" s="25">
        <v>44198</v>
      </c>
      <c r="R4" s="13"/>
      <c r="S4" s="24" t="s">
        <v>70</v>
      </c>
      <c r="T4" s="13"/>
      <c r="W4" s="13" t="s">
        <v>35</v>
      </c>
    </row>
    <row r="5" spans="1:23" x14ac:dyDescent="0.25">
      <c r="A5" s="13"/>
      <c r="B5" s="13" t="s">
        <v>71</v>
      </c>
      <c r="C5" s="13"/>
      <c r="D5" s="13"/>
      <c r="E5" s="23" t="s">
        <v>72</v>
      </c>
      <c r="F5" s="23"/>
      <c r="G5" s="13"/>
      <c r="H5" s="24" t="s">
        <v>73</v>
      </c>
      <c r="I5" s="13"/>
      <c r="J5" s="13"/>
      <c r="K5" s="13" t="s">
        <v>74</v>
      </c>
      <c r="L5" s="13"/>
      <c r="M5" s="13"/>
      <c r="N5" s="13" t="s">
        <v>43</v>
      </c>
      <c r="O5" s="13"/>
      <c r="P5" s="13"/>
      <c r="Q5" s="25">
        <v>44199</v>
      </c>
      <c r="R5" s="13"/>
      <c r="S5" s="24" t="s">
        <v>75</v>
      </c>
      <c r="T5" s="13"/>
      <c r="W5" s="13" t="s">
        <v>29</v>
      </c>
    </row>
    <row r="6" spans="1:23" x14ac:dyDescent="0.25">
      <c r="A6" s="13"/>
      <c r="B6" s="13" t="s">
        <v>76</v>
      </c>
      <c r="C6" s="13"/>
      <c r="D6" s="13"/>
      <c r="E6" s="23" t="s">
        <v>77</v>
      </c>
      <c r="F6" s="23"/>
      <c r="G6" s="13"/>
      <c r="H6" s="24" t="s">
        <v>78</v>
      </c>
      <c r="I6" s="13"/>
      <c r="J6" s="13"/>
      <c r="K6" s="13" t="s">
        <v>79</v>
      </c>
      <c r="L6" s="13"/>
      <c r="M6" s="13"/>
      <c r="N6" s="13"/>
      <c r="O6" s="13"/>
      <c r="P6" s="13"/>
      <c r="Q6" s="25">
        <v>44200</v>
      </c>
      <c r="R6" s="13"/>
      <c r="S6" s="24" t="s">
        <v>80</v>
      </c>
      <c r="T6" s="13"/>
      <c r="W6" s="13" t="s">
        <v>36</v>
      </c>
    </row>
    <row r="7" spans="1:23" x14ac:dyDescent="0.25">
      <c r="A7" s="13"/>
      <c r="B7" s="13" t="s">
        <v>81</v>
      </c>
      <c r="C7" s="13"/>
      <c r="D7" s="13"/>
      <c r="E7" s="23" t="s">
        <v>82</v>
      </c>
      <c r="F7" s="23"/>
      <c r="G7" s="13"/>
      <c r="H7" s="24" t="s">
        <v>83</v>
      </c>
      <c r="I7" s="13"/>
      <c r="J7" s="13"/>
      <c r="K7" s="13" t="s">
        <v>84</v>
      </c>
      <c r="L7" s="13"/>
      <c r="M7" s="13"/>
      <c r="N7" s="13"/>
      <c r="O7" s="13"/>
      <c r="P7" s="13"/>
      <c r="Q7" s="25">
        <v>44201</v>
      </c>
      <c r="R7" s="13"/>
      <c r="S7" s="24" t="s">
        <v>85</v>
      </c>
      <c r="T7" s="13"/>
      <c r="W7" s="13" t="s">
        <v>37</v>
      </c>
    </row>
    <row r="8" spans="1:23" x14ac:dyDescent="0.25">
      <c r="A8" s="20"/>
      <c r="B8" s="13" t="s">
        <v>86</v>
      </c>
      <c r="C8" s="13"/>
      <c r="D8" s="13"/>
      <c r="E8" s="23" t="s">
        <v>87</v>
      </c>
      <c r="F8" s="23"/>
      <c r="G8" s="20"/>
      <c r="H8" s="24" t="s">
        <v>88</v>
      </c>
      <c r="I8" s="13"/>
      <c r="J8" s="13"/>
      <c r="K8" s="13"/>
      <c r="L8" s="13"/>
      <c r="M8" s="13"/>
      <c r="N8" s="13"/>
      <c r="O8" s="13"/>
      <c r="P8" s="13"/>
      <c r="Q8" s="25">
        <v>44202</v>
      </c>
      <c r="R8" s="13"/>
      <c r="S8" s="24" t="s">
        <v>89</v>
      </c>
      <c r="T8" s="13"/>
      <c r="W8" t="s">
        <v>17</v>
      </c>
    </row>
    <row r="9" spans="1:23" x14ac:dyDescent="0.25">
      <c r="A9" s="13"/>
      <c r="B9" s="20" t="s">
        <v>90</v>
      </c>
      <c r="C9" s="13"/>
      <c r="D9" s="13"/>
      <c r="E9" s="23" t="s">
        <v>91</v>
      </c>
      <c r="F9" s="23"/>
      <c r="G9" s="13"/>
      <c r="H9" s="24" t="s">
        <v>92</v>
      </c>
      <c r="I9" s="13"/>
      <c r="J9" s="13"/>
      <c r="K9" s="13"/>
      <c r="L9" s="13"/>
      <c r="M9" s="13"/>
      <c r="N9" s="13"/>
      <c r="O9" s="13"/>
      <c r="P9" s="13"/>
      <c r="Q9" s="25">
        <v>44203</v>
      </c>
      <c r="R9" s="13"/>
      <c r="S9" s="24" t="s">
        <v>93</v>
      </c>
      <c r="T9" s="13"/>
    </row>
    <row r="10" spans="1:23" x14ac:dyDescent="0.25">
      <c r="A10" s="13"/>
      <c r="B10" s="13"/>
      <c r="C10" s="13"/>
      <c r="D10" s="13"/>
      <c r="E10" s="23" t="s">
        <v>94</v>
      </c>
      <c r="F10" s="23"/>
      <c r="G10" s="13"/>
      <c r="H10" s="24" t="s">
        <v>95</v>
      </c>
      <c r="I10" s="13"/>
      <c r="J10" s="13"/>
      <c r="K10" s="13"/>
      <c r="L10" s="13"/>
      <c r="M10" s="13"/>
      <c r="N10" s="13"/>
      <c r="O10" s="13"/>
      <c r="P10" s="13"/>
      <c r="Q10" s="25">
        <v>44204</v>
      </c>
      <c r="R10" s="13"/>
      <c r="S10" s="24" t="s">
        <v>96</v>
      </c>
      <c r="T10" s="13"/>
    </row>
    <row r="11" spans="1:23" x14ac:dyDescent="0.25">
      <c r="A11" s="13"/>
      <c r="B11" s="13"/>
      <c r="C11" s="13"/>
      <c r="D11" s="13"/>
      <c r="E11" s="23" t="s">
        <v>97</v>
      </c>
      <c r="F11" s="23"/>
      <c r="G11" s="13"/>
      <c r="H11" s="24" t="s">
        <v>98</v>
      </c>
      <c r="I11" s="13"/>
      <c r="J11" s="13"/>
      <c r="K11" s="13"/>
      <c r="L11" s="13"/>
      <c r="M11" s="13"/>
      <c r="N11" s="13"/>
      <c r="O11" s="13"/>
      <c r="P11" s="13"/>
      <c r="Q11" s="25">
        <v>44205</v>
      </c>
      <c r="R11" s="13"/>
      <c r="S11" s="24" t="s">
        <v>99</v>
      </c>
      <c r="T11" s="13"/>
    </row>
    <row r="12" spans="1:23" x14ac:dyDescent="0.25">
      <c r="A12" s="13"/>
      <c r="B12" s="13"/>
      <c r="C12" s="13"/>
      <c r="D12" s="13"/>
      <c r="E12" s="23"/>
      <c r="F12" s="23"/>
      <c r="G12" s="13"/>
      <c r="H12" s="24" t="s">
        <v>100</v>
      </c>
      <c r="I12" s="13"/>
      <c r="J12" s="13"/>
      <c r="K12" s="13"/>
      <c r="L12" s="13"/>
      <c r="M12" s="13"/>
      <c r="N12" s="13"/>
      <c r="O12" s="13"/>
      <c r="P12" s="13"/>
      <c r="Q12" s="25">
        <v>44206</v>
      </c>
      <c r="R12" s="13"/>
      <c r="S12" s="13" t="s">
        <v>17</v>
      </c>
      <c r="T12" s="13"/>
    </row>
    <row r="13" spans="1:23" x14ac:dyDescent="0.25">
      <c r="A13" s="13"/>
      <c r="B13" s="13"/>
      <c r="C13" s="13"/>
      <c r="D13" s="13"/>
      <c r="E13" s="23"/>
      <c r="F13" s="23"/>
      <c r="G13" s="13"/>
      <c r="H13" s="24" t="s">
        <v>101</v>
      </c>
      <c r="I13" s="13"/>
      <c r="J13" s="13"/>
      <c r="K13" s="13"/>
      <c r="L13" s="13"/>
      <c r="M13" s="13"/>
      <c r="N13" s="13"/>
      <c r="O13" s="13"/>
      <c r="P13" s="13"/>
      <c r="Q13" s="25">
        <v>44207</v>
      </c>
      <c r="R13" s="13"/>
      <c r="S13" s="13"/>
      <c r="T13" s="13"/>
    </row>
    <row r="14" spans="1:23" x14ac:dyDescent="0.25">
      <c r="A14" s="13"/>
      <c r="B14" s="13"/>
      <c r="C14" s="13"/>
      <c r="D14" s="13"/>
      <c r="E14" s="23"/>
      <c r="F14" s="23"/>
      <c r="G14" s="13"/>
      <c r="H14" s="24" t="s">
        <v>102</v>
      </c>
      <c r="I14" s="13"/>
      <c r="J14" s="13"/>
      <c r="K14" s="13"/>
      <c r="L14" s="13"/>
      <c r="M14" s="13"/>
      <c r="N14" s="13"/>
      <c r="O14" s="13"/>
      <c r="P14" s="13"/>
      <c r="Q14" s="25">
        <v>44208</v>
      </c>
      <c r="R14" s="13"/>
      <c r="S14" s="13"/>
      <c r="T14" s="13"/>
    </row>
    <row r="15" spans="1:23" x14ac:dyDescent="0.25">
      <c r="A15" s="13"/>
      <c r="B15" s="13"/>
      <c r="C15" s="13"/>
      <c r="D15" s="13"/>
      <c r="E15" s="23"/>
      <c r="F15" s="23"/>
      <c r="G15" s="20"/>
      <c r="H15" s="24" t="s">
        <v>103</v>
      </c>
      <c r="I15" s="13"/>
      <c r="J15" s="13"/>
      <c r="K15" s="13"/>
      <c r="L15" s="13"/>
      <c r="M15" s="13"/>
      <c r="N15" s="13"/>
      <c r="O15" s="13"/>
      <c r="P15" s="13"/>
      <c r="Q15" s="25">
        <v>44209</v>
      </c>
      <c r="R15" s="13"/>
      <c r="S15" s="13"/>
      <c r="T15" s="13"/>
    </row>
    <row r="16" spans="1:23" x14ac:dyDescent="0.25">
      <c r="A16" s="13"/>
      <c r="B16" s="13"/>
      <c r="C16" s="13"/>
      <c r="D16" s="13"/>
      <c r="E16" s="23"/>
      <c r="F16" s="23"/>
      <c r="G16" s="13"/>
      <c r="H16" s="24" t="s">
        <v>99</v>
      </c>
      <c r="I16" s="13"/>
      <c r="J16" s="13"/>
      <c r="K16" s="13"/>
      <c r="L16" s="13"/>
      <c r="M16" s="13"/>
      <c r="N16" s="13"/>
      <c r="O16" s="13"/>
      <c r="P16" s="13"/>
      <c r="Q16" s="25">
        <v>44210</v>
      </c>
      <c r="R16" s="13"/>
      <c r="S16" s="13"/>
      <c r="T16" s="13"/>
    </row>
    <row r="17" spans="1:20" x14ac:dyDescent="0.25">
      <c r="A17" s="13"/>
      <c r="B17" s="13"/>
      <c r="C17" s="13"/>
      <c r="D17" s="13"/>
      <c r="E17" s="23"/>
      <c r="F17" s="23"/>
      <c r="G17" s="13"/>
      <c r="H17" s="13" t="s">
        <v>17</v>
      </c>
      <c r="I17" s="13"/>
      <c r="J17" s="13"/>
      <c r="K17" s="13"/>
      <c r="L17" s="13"/>
      <c r="M17" s="13"/>
      <c r="N17" s="13"/>
      <c r="O17" s="13"/>
      <c r="P17" s="13"/>
      <c r="Q17" s="25">
        <v>44211</v>
      </c>
      <c r="R17" s="13"/>
      <c r="S17" s="13"/>
      <c r="T17" s="13"/>
    </row>
    <row r="18" spans="1:20" x14ac:dyDescent="0.25">
      <c r="A18" s="13"/>
      <c r="B18" s="13"/>
      <c r="C18" s="13"/>
      <c r="D18" s="13"/>
      <c r="E18" s="23"/>
      <c r="F18" s="23"/>
      <c r="G18" s="13"/>
      <c r="H18" s="13"/>
      <c r="I18" s="13"/>
      <c r="J18" s="13"/>
      <c r="K18" s="13"/>
      <c r="L18" s="13"/>
      <c r="M18" s="13"/>
      <c r="N18" s="13"/>
      <c r="O18" s="13"/>
      <c r="P18" s="13"/>
      <c r="Q18" s="25">
        <v>44212</v>
      </c>
      <c r="R18" s="13"/>
      <c r="S18" s="13"/>
      <c r="T18" s="13"/>
    </row>
    <row r="19" spans="1:20" x14ac:dyDescent="0.25">
      <c r="A19" s="13"/>
      <c r="B19" s="13"/>
      <c r="C19" s="13"/>
      <c r="D19" s="13"/>
      <c r="E19" s="23"/>
      <c r="F19" s="23"/>
      <c r="G19" s="13"/>
      <c r="H19" s="13"/>
      <c r="I19" s="13"/>
      <c r="J19" s="13"/>
      <c r="K19" s="13"/>
      <c r="L19" s="13"/>
      <c r="M19" s="13"/>
      <c r="N19" s="13"/>
      <c r="O19" s="13"/>
      <c r="P19" s="13"/>
      <c r="Q19" s="25">
        <v>44213</v>
      </c>
      <c r="R19" s="13"/>
      <c r="S19" s="13"/>
      <c r="T19" s="13"/>
    </row>
    <row r="20" spans="1:20" x14ac:dyDescent="0.25">
      <c r="A20" s="13"/>
      <c r="B20" s="13"/>
      <c r="C20" s="13"/>
      <c r="D20" s="13"/>
      <c r="E20" s="23"/>
      <c r="F20" s="23"/>
      <c r="G20" s="13"/>
      <c r="H20" s="13"/>
      <c r="I20" s="13"/>
      <c r="J20" s="13"/>
      <c r="K20" s="13"/>
      <c r="L20" s="13"/>
      <c r="M20" s="13"/>
      <c r="N20" s="13"/>
      <c r="O20" s="13"/>
      <c r="P20" s="13"/>
      <c r="Q20" s="25">
        <v>44214</v>
      </c>
      <c r="R20" s="13"/>
      <c r="S20" s="13"/>
      <c r="T20" s="13"/>
    </row>
    <row r="21" spans="1:20" x14ac:dyDescent="0.25">
      <c r="A21" s="13"/>
      <c r="B21" s="13"/>
      <c r="C21" s="13"/>
      <c r="D21" s="13"/>
      <c r="E21" s="26"/>
      <c r="F21" s="23"/>
      <c r="G21" s="13"/>
      <c r="H21" s="13"/>
      <c r="I21" s="13"/>
      <c r="J21" s="13"/>
      <c r="K21" s="13"/>
      <c r="L21" s="13"/>
      <c r="M21" s="13"/>
      <c r="N21" s="13"/>
      <c r="O21" s="13"/>
      <c r="P21" s="13"/>
      <c r="Q21" s="25">
        <v>44215</v>
      </c>
      <c r="R21" s="13"/>
      <c r="S21" s="13"/>
      <c r="T21" s="13"/>
    </row>
    <row r="22" spans="1:20" x14ac:dyDescent="0.25">
      <c r="A22" s="13"/>
      <c r="B22" s="13"/>
      <c r="C22" s="13"/>
      <c r="D22" s="13"/>
      <c r="E22" s="26"/>
      <c r="F22" s="23"/>
      <c r="G22" s="13"/>
      <c r="H22" s="13"/>
      <c r="I22" s="13"/>
      <c r="J22" s="13"/>
      <c r="K22" s="13"/>
      <c r="L22" s="13"/>
      <c r="M22" s="13"/>
      <c r="N22" s="13"/>
      <c r="O22" s="13"/>
      <c r="P22" s="13"/>
      <c r="Q22" s="25">
        <v>44216</v>
      </c>
      <c r="R22" s="13"/>
      <c r="S22" s="13"/>
      <c r="T22" s="13"/>
    </row>
    <row r="23" spans="1:20" x14ac:dyDescent="0.25">
      <c r="A23" s="13"/>
      <c r="B23" s="13"/>
      <c r="C23" s="13"/>
      <c r="D23" s="13"/>
      <c r="E23" s="26"/>
      <c r="F23" s="26"/>
      <c r="G23" s="13"/>
      <c r="H23" s="13"/>
      <c r="I23" s="13"/>
      <c r="J23" s="13"/>
      <c r="K23" s="13"/>
      <c r="L23" s="13"/>
      <c r="M23" s="13"/>
      <c r="N23" s="13"/>
      <c r="O23" s="13"/>
      <c r="P23" s="13"/>
      <c r="Q23" s="25">
        <v>44217</v>
      </c>
      <c r="R23" s="13"/>
      <c r="S23" s="13"/>
      <c r="T23" s="13"/>
    </row>
    <row r="24" spans="1:20" x14ac:dyDescent="0.25">
      <c r="A24" s="13"/>
      <c r="B24" s="13"/>
      <c r="C24" s="13"/>
      <c r="D24" s="13"/>
      <c r="E24" s="26"/>
      <c r="F24" s="26"/>
      <c r="G24" s="13"/>
      <c r="H24" s="13"/>
      <c r="I24" s="13"/>
      <c r="J24" s="13"/>
      <c r="K24" s="13"/>
      <c r="L24" s="13"/>
      <c r="M24" s="13"/>
      <c r="N24" s="13"/>
      <c r="O24" s="13"/>
      <c r="P24" s="13"/>
      <c r="Q24" s="25">
        <v>44218</v>
      </c>
      <c r="R24" s="13"/>
      <c r="S24" s="13"/>
      <c r="T24" s="13"/>
    </row>
    <row r="25" spans="1:20" x14ac:dyDescent="0.25">
      <c r="A25" s="13"/>
      <c r="B25" s="13"/>
      <c r="C25" s="13"/>
      <c r="D25" s="13"/>
      <c r="E25" s="23"/>
      <c r="F25" s="26"/>
      <c r="G25" s="13"/>
      <c r="H25" s="13"/>
      <c r="I25" s="13"/>
      <c r="J25" s="13"/>
      <c r="K25" s="13"/>
      <c r="L25" s="13"/>
      <c r="M25" s="13"/>
      <c r="N25" s="13"/>
      <c r="O25" s="13"/>
      <c r="P25" s="13"/>
      <c r="Q25" s="25">
        <v>44219</v>
      </c>
      <c r="R25" s="13"/>
      <c r="S25" s="13"/>
      <c r="T25" s="13"/>
    </row>
    <row r="26" spans="1:20" x14ac:dyDescent="0.25">
      <c r="A26" s="13"/>
      <c r="B26" s="13"/>
      <c r="C26" s="13"/>
      <c r="D26" s="13"/>
      <c r="E26" s="23"/>
      <c r="F26" s="26"/>
      <c r="G26" s="13"/>
      <c r="H26" s="13"/>
      <c r="I26" s="13"/>
      <c r="J26" s="13"/>
      <c r="K26" s="13"/>
      <c r="L26" s="13"/>
      <c r="M26" s="13"/>
      <c r="N26" s="13"/>
      <c r="O26" s="13"/>
      <c r="P26" s="13"/>
      <c r="Q26" s="25">
        <v>44220</v>
      </c>
      <c r="R26" s="13"/>
      <c r="S26" s="13"/>
      <c r="T26" s="13"/>
    </row>
    <row r="27" spans="1:20" x14ac:dyDescent="0.25">
      <c r="A27" s="13"/>
      <c r="B27" s="13"/>
      <c r="C27" s="13"/>
      <c r="D27" s="13"/>
      <c r="E27" s="26"/>
      <c r="F27" s="23"/>
      <c r="G27" s="13"/>
      <c r="H27" s="13"/>
      <c r="I27" s="13"/>
      <c r="J27" s="13"/>
      <c r="K27" s="13"/>
      <c r="L27" s="13"/>
      <c r="M27" s="13"/>
      <c r="N27" s="13"/>
      <c r="O27" s="13"/>
      <c r="P27" s="13"/>
      <c r="Q27" s="25">
        <v>44221</v>
      </c>
      <c r="R27" s="13"/>
      <c r="S27" s="13"/>
      <c r="T27" s="13"/>
    </row>
    <row r="28" spans="1:20" x14ac:dyDescent="0.25">
      <c r="A28" s="13"/>
      <c r="B28" s="13"/>
      <c r="C28" s="13"/>
      <c r="D28" s="13"/>
      <c r="E28" s="23"/>
      <c r="F28" s="23"/>
      <c r="G28" s="13"/>
      <c r="H28" s="13"/>
      <c r="I28" s="13"/>
      <c r="J28" s="13"/>
      <c r="K28" s="13"/>
      <c r="L28" s="13"/>
      <c r="M28" s="13"/>
      <c r="N28" s="13"/>
      <c r="O28" s="13"/>
      <c r="P28" s="13"/>
      <c r="Q28" s="25">
        <v>44222</v>
      </c>
      <c r="R28" s="13"/>
      <c r="S28" s="13"/>
      <c r="T28" s="13"/>
    </row>
    <row r="29" spans="1:20" x14ac:dyDescent="0.25">
      <c r="A29" s="13"/>
      <c r="B29" s="13"/>
      <c r="C29" s="13"/>
      <c r="D29" s="13"/>
      <c r="E29" s="23"/>
      <c r="F29" s="26"/>
      <c r="G29" s="13"/>
      <c r="H29" s="13"/>
      <c r="I29" s="13"/>
      <c r="J29" s="13"/>
      <c r="K29" s="13"/>
      <c r="L29" s="13"/>
      <c r="M29" s="13"/>
      <c r="N29" s="13"/>
      <c r="O29" s="13"/>
      <c r="P29" s="13"/>
      <c r="Q29" s="25">
        <v>44223</v>
      </c>
      <c r="R29" s="13"/>
      <c r="S29" s="13"/>
      <c r="T29" s="13"/>
    </row>
    <row r="30" spans="1:20" x14ac:dyDescent="0.25">
      <c r="A30" s="13"/>
      <c r="B30" s="13"/>
      <c r="C30" s="13"/>
      <c r="D30" s="13"/>
      <c r="E30" s="23"/>
      <c r="F30" s="23"/>
      <c r="G30" s="13"/>
      <c r="H30" s="13"/>
      <c r="I30" s="13"/>
      <c r="J30" s="13"/>
      <c r="K30" s="13"/>
      <c r="L30" s="13"/>
      <c r="M30" s="13"/>
      <c r="N30" s="13"/>
      <c r="O30" s="13"/>
      <c r="P30" s="13"/>
      <c r="Q30" s="25">
        <v>44224</v>
      </c>
      <c r="R30" s="13"/>
      <c r="S30" s="13"/>
      <c r="T30" s="13"/>
    </row>
    <row r="31" spans="1:20" x14ac:dyDescent="0.25">
      <c r="A31" s="13"/>
      <c r="B31" s="13"/>
      <c r="C31" s="13"/>
      <c r="D31" s="13"/>
      <c r="E31" s="23"/>
      <c r="F31" s="23"/>
      <c r="G31" s="13"/>
      <c r="H31" s="13"/>
      <c r="I31" s="13"/>
      <c r="J31" s="13"/>
      <c r="K31" s="13"/>
      <c r="L31" s="13"/>
      <c r="M31" s="13"/>
      <c r="N31" s="13"/>
      <c r="O31" s="13"/>
      <c r="P31" s="13"/>
      <c r="Q31" s="25">
        <v>44225</v>
      </c>
      <c r="R31" s="13"/>
      <c r="S31" s="13"/>
      <c r="T31" s="13"/>
    </row>
    <row r="32" spans="1:20" x14ac:dyDescent="0.25">
      <c r="A32" s="13"/>
      <c r="B32" s="13"/>
      <c r="C32" s="13"/>
      <c r="D32" s="13"/>
      <c r="E32" s="23"/>
      <c r="F32" s="23"/>
      <c r="G32" s="13"/>
      <c r="H32" s="27"/>
      <c r="I32" s="20"/>
      <c r="J32" s="13"/>
      <c r="K32" s="13"/>
      <c r="L32" s="13"/>
      <c r="M32" s="13"/>
      <c r="N32" s="13"/>
      <c r="O32" s="13"/>
      <c r="P32" s="13"/>
      <c r="Q32" s="25">
        <v>44226</v>
      </c>
      <c r="R32" s="13"/>
      <c r="S32" s="13"/>
      <c r="T32" s="13"/>
    </row>
    <row r="33" spans="1:20" x14ac:dyDescent="0.25">
      <c r="A33" s="13"/>
      <c r="B33" s="13"/>
      <c r="C33" s="13"/>
      <c r="D33" s="13"/>
      <c r="E33" s="23"/>
      <c r="F33" s="23"/>
      <c r="G33" s="13"/>
      <c r="H33" s="13"/>
      <c r="I33" s="13"/>
      <c r="J33" s="13"/>
      <c r="K33" s="13"/>
      <c r="L33" s="13"/>
      <c r="M33" s="13"/>
      <c r="N33" s="13"/>
      <c r="O33" s="13"/>
      <c r="P33" s="13"/>
      <c r="Q33" s="25">
        <v>44227</v>
      </c>
      <c r="R33" s="13"/>
      <c r="S33" s="13"/>
      <c r="T33" s="13"/>
    </row>
    <row r="34" spans="1:20" x14ac:dyDescent="0.25">
      <c r="A34" s="13"/>
      <c r="B34" s="13"/>
      <c r="C34" s="13"/>
      <c r="D34" s="13"/>
      <c r="E34" s="23"/>
      <c r="F34" s="23"/>
      <c r="G34" s="13"/>
      <c r="H34" s="20"/>
      <c r="I34" s="20"/>
      <c r="J34" s="13"/>
      <c r="K34" s="13"/>
      <c r="L34" s="13"/>
      <c r="M34" s="13"/>
      <c r="N34" s="13"/>
      <c r="O34" s="13"/>
      <c r="P34" s="13"/>
      <c r="Q34" s="25">
        <v>44228</v>
      </c>
      <c r="R34" s="13"/>
      <c r="S34" s="13"/>
      <c r="T34" s="13"/>
    </row>
    <row r="35" spans="1:20" x14ac:dyDescent="0.25">
      <c r="A35" s="13"/>
      <c r="B35" s="13"/>
      <c r="C35" s="13"/>
      <c r="D35" s="13"/>
      <c r="E35" s="23"/>
      <c r="F35" s="23"/>
      <c r="G35" s="13"/>
      <c r="H35" s="13"/>
      <c r="I35" s="13"/>
      <c r="J35" s="13"/>
      <c r="K35" s="13"/>
      <c r="L35" s="13"/>
      <c r="M35" s="13"/>
      <c r="N35" s="13"/>
      <c r="O35" s="13"/>
      <c r="P35" s="13"/>
      <c r="Q35" s="25">
        <v>44229</v>
      </c>
      <c r="R35" s="13"/>
      <c r="S35" s="13"/>
      <c r="T35" s="13"/>
    </row>
    <row r="36" spans="1:20" x14ac:dyDescent="0.25">
      <c r="A36" s="13"/>
      <c r="B36" s="13"/>
      <c r="C36" s="13"/>
      <c r="D36" s="13"/>
      <c r="E36" s="13"/>
      <c r="F36" s="23"/>
      <c r="G36" s="13"/>
      <c r="H36" s="13"/>
      <c r="I36" s="13"/>
      <c r="J36" s="13"/>
      <c r="K36" s="13"/>
      <c r="L36" s="13"/>
      <c r="M36" s="13"/>
      <c r="N36" s="13"/>
      <c r="O36" s="13"/>
      <c r="P36" s="13"/>
      <c r="Q36" s="25">
        <v>44230</v>
      </c>
      <c r="R36" s="13"/>
      <c r="S36" s="13"/>
      <c r="T36" s="13"/>
    </row>
    <row r="37" spans="1:20" x14ac:dyDescent="0.25">
      <c r="A37" s="13"/>
      <c r="B37" s="13"/>
      <c r="C37" s="13"/>
      <c r="D37" s="13"/>
      <c r="E37" s="13"/>
      <c r="F37" s="23"/>
      <c r="G37" s="13"/>
      <c r="H37" s="13"/>
      <c r="I37" s="13"/>
      <c r="J37" s="13"/>
      <c r="K37" s="13"/>
      <c r="L37" s="13"/>
      <c r="M37" s="13"/>
      <c r="N37" s="13"/>
      <c r="O37" s="13"/>
      <c r="P37" s="13"/>
      <c r="Q37" s="25">
        <v>44231</v>
      </c>
      <c r="R37" s="13"/>
      <c r="S37" s="13"/>
      <c r="T37" s="13"/>
    </row>
    <row r="38" spans="1:20" x14ac:dyDescent="0.25">
      <c r="A38" s="13"/>
      <c r="B38" s="13"/>
      <c r="C38" s="13"/>
      <c r="D38" s="13"/>
      <c r="E38" s="13"/>
      <c r="F38" s="13"/>
      <c r="G38" s="13"/>
      <c r="H38" s="13"/>
      <c r="I38" s="13"/>
      <c r="J38" s="13"/>
      <c r="K38" s="13"/>
      <c r="L38" s="13"/>
      <c r="M38" s="13"/>
      <c r="N38" s="13"/>
      <c r="O38" s="13"/>
      <c r="P38" s="13"/>
      <c r="Q38" s="25">
        <v>44232</v>
      </c>
      <c r="R38" s="13"/>
      <c r="S38" s="13"/>
      <c r="T38" s="13"/>
    </row>
    <row r="39" spans="1:20" x14ac:dyDescent="0.25">
      <c r="A39" s="13"/>
      <c r="B39" s="13"/>
      <c r="C39" s="13"/>
      <c r="D39" s="13"/>
      <c r="E39" s="13"/>
      <c r="F39" s="13"/>
      <c r="G39" s="13"/>
      <c r="H39" s="13"/>
      <c r="I39" s="13"/>
      <c r="J39" s="13"/>
      <c r="K39" s="13"/>
      <c r="L39" s="13"/>
      <c r="M39" s="13"/>
      <c r="N39" s="13"/>
      <c r="O39" s="13"/>
      <c r="P39" s="13"/>
      <c r="Q39" s="25">
        <v>44233</v>
      </c>
      <c r="R39" s="13"/>
      <c r="S39" s="13"/>
      <c r="T39" s="13"/>
    </row>
    <row r="40" spans="1:20" x14ac:dyDescent="0.25">
      <c r="A40" s="13"/>
      <c r="B40" s="13"/>
      <c r="C40" s="13"/>
      <c r="D40" s="13"/>
      <c r="E40" s="13"/>
      <c r="F40" s="13"/>
      <c r="G40" s="13"/>
      <c r="H40" s="13"/>
      <c r="I40" s="13"/>
      <c r="J40" s="13"/>
      <c r="K40" s="13"/>
      <c r="L40" s="13"/>
      <c r="M40" s="13"/>
      <c r="N40" s="13"/>
      <c r="O40" s="13"/>
      <c r="P40" s="13"/>
      <c r="Q40" s="25">
        <v>44234</v>
      </c>
      <c r="R40" s="13"/>
      <c r="S40" s="13"/>
      <c r="T40" s="13"/>
    </row>
    <row r="41" spans="1:20" x14ac:dyDescent="0.25">
      <c r="A41" s="13"/>
      <c r="B41" s="13"/>
      <c r="C41" s="13"/>
      <c r="D41" s="13"/>
      <c r="E41" s="13"/>
      <c r="F41" s="13"/>
      <c r="G41" s="13"/>
      <c r="H41" s="20"/>
      <c r="I41" s="20"/>
      <c r="J41" s="13"/>
      <c r="K41" s="13"/>
      <c r="L41" s="13"/>
      <c r="M41" s="13"/>
      <c r="N41" s="13"/>
      <c r="O41" s="13"/>
      <c r="P41" s="13"/>
      <c r="Q41" s="25">
        <v>44235</v>
      </c>
      <c r="R41" s="13"/>
      <c r="S41" s="13"/>
      <c r="T41" s="13"/>
    </row>
    <row r="42" spans="1:20" x14ac:dyDescent="0.25">
      <c r="A42" s="13"/>
      <c r="B42" s="13"/>
      <c r="C42" s="13"/>
      <c r="D42" s="13"/>
      <c r="E42" s="13"/>
      <c r="F42" s="13"/>
      <c r="G42" s="13"/>
      <c r="H42" s="13"/>
      <c r="I42" s="13"/>
      <c r="J42" s="13"/>
      <c r="K42" s="13"/>
      <c r="L42" s="13"/>
      <c r="M42" s="13"/>
      <c r="N42" s="13"/>
      <c r="O42" s="13"/>
      <c r="P42" s="13"/>
      <c r="Q42" s="25">
        <v>44539</v>
      </c>
      <c r="R42" s="13"/>
      <c r="S42" s="13"/>
      <c r="T42" s="13"/>
    </row>
    <row r="43" spans="1:20" x14ac:dyDescent="0.25">
      <c r="A43" s="13"/>
      <c r="B43" s="13"/>
      <c r="C43" s="13"/>
      <c r="D43" s="13"/>
      <c r="E43" s="13"/>
      <c r="F43" s="13"/>
      <c r="G43" s="13"/>
      <c r="H43" s="13"/>
      <c r="I43" s="13"/>
      <c r="J43" s="13"/>
      <c r="K43" s="13"/>
      <c r="L43" s="13"/>
      <c r="M43" s="13"/>
      <c r="N43" s="13"/>
      <c r="O43" s="13"/>
      <c r="P43" s="13"/>
      <c r="Q43" s="25">
        <v>44237</v>
      </c>
      <c r="R43" s="13"/>
      <c r="S43" s="13"/>
      <c r="T43" s="13"/>
    </row>
    <row r="44" spans="1:20" x14ac:dyDescent="0.25">
      <c r="A44" s="13"/>
      <c r="B44" s="13"/>
      <c r="C44" s="13"/>
      <c r="D44" s="13"/>
      <c r="E44" s="13"/>
      <c r="F44" s="13"/>
      <c r="G44" s="13"/>
      <c r="H44" s="13"/>
      <c r="I44" s="13"/>
      <c r="J44" s="13"/>
      <c r="K44" s="13"/>
      <c r="L44" s="13"/>
      <c r="M44" s="13"/>
      <c r="N44" s="13"/>
      <c r="O44" s="13"/>
      <c r="P44" s="13"/>
      <c r="Q44" s="25">
        <v>44238</v>
      </c>
      <c r="R44" s="13"/>
      <c r="S44" s="13"/>
      <c r="T44" s="13"/>
    </row>
    <row r="45" spans="1:20" x14ac:dyDescent="0.25">
      <c r="A45" s="13"/>
      <c r="B45" s="13"/>
      <c r="C45" s="13"/>
      <c r="D45" s="13"/>
      <c r="E45" s="13"/>
      <c r="F45" s="13"/>
      <c r="G45" s="13"/>
      <c r="H45" s="13"/>
      <c r="I45" s="13"/>
      <c r="J45" s="13"/>
      <c r="K45" s="13"/>
      <c r="L45" s="13"/>
      <c r="M45" s="13"/>
      <c r="N45" s="13"/>
      <c r="O45" s="13"/>
      <c r="P45" s="13"/>
      <c r="Q45" s="25">
        <v>44239</v>
      </c>
      <c r="R45" s="13"/>
      <c r="S45" s="13"/>
      <c r="T45" s="13"/>
    </row>
    <row r="46" spans="1:20" x14ac:dyDescent="0.25">
      <c r="A46" s="13"/>
      <c r="B46" s="13"/>
      <c r="C46" s="13"/>
      <c r="D46" s="13"/>
      <c r="E46" s="13"/>
      <c r="F46" s="13"/>
      <c r="G46" s="13"/>
      <c r="H46" s="13"/>
      <c r="I46" s="13"/>
      <c r="J46" s="13"/>
      <c r="K46" s="13"/>
      <c r="L46" s="13"/>
      <c r="M46" s="13"/>
      <c r="N46" s="13"/>
      <c r="O46" s="13"/>
      <c r="P46" s="13"/>
      <c r="Q46" s="25">
        <v>44240</v>
      </c>
      <c r="R46" s="13"/>
      <c r="S46" s="13"/>
      <c r="T46" s="13"/>
    </row>
    <row r="47" spans="1:20" x14ac:dyDescent="0.25">
      <c r="A47" s="13"/>
      <c r="B47" s="13"/>
      <c r="C47" s="13"/>
      <c r="D47" s="13"/>
      <c r="E47" s="13"/>
      <c r="F47" s="13"/>
      <c r="G47" s="13"/>
      <c r="H47" s="13"/>
      <c r="I47" s="13"/>
      <c r="J47" s="13"/>
      <c r="K47" s="13"/>
      <c r="L47" s="13"/>
      <c r="M47" s="13"/>
      <c r="N47" s="13"/>
      <c r="O47" s="13"/>
      <c r="P47" s="13"/>
      <c r="Q47" s="25">
        <v>44241</v>
      </c>
      <c r="R47" s="13"/>
      <c r="S47" s="13"/>
      <c r="T47" s="13"/>
    </row>
    <row r="48" spans="1:20" x14ac:dyDescent="0.25">
      <c r="A48" s="13"/>
      <c r="B48" s="13"/>
      <c r="C48" s="13"/>
      <c r="D48" s="13"/>
      <c r="E48" s="13"/>
      <c r="F48" s="13"/>
      <c r="G48" s="13"/>
      <c r="H48" s="13"/>
      <c r="I48" s="13"/>
      <c r="J48" s="13"/>
      <c r="K48" s="13"/>
      <c r="L48" s="13"/>
      <c r="M48" s="13"/>
      <c r="N48" s="13"/>
      <c r="O48" s="13"/>
      <c r="P48" s="13"/>
      <c r="Q48" s="25">
        <v>44242</v>
      </c>
      <c r="R48" s="13"/>
      <c r="S48" s="13"/>
      <c r="T48" s="13"/>
    </row>
    <row r="49" spans="1:20" x14ac:dyDescent="0.25">
      <c r="A49" s="13"/>
      <c r="B49" s="13"/>
      <c r="C49" s="13"/>
      <c r="D49" s="13"/>
      <c r="E49" s="13"/>
      <c r="F49" s="13"/>
      <c r="G49" s="13"/>
      <c r="H49" s="13"/>
      <c r="I49" s="13"/>
      <c r="J49" s="13"/>
      <c r="K49" s="13"/>
      <c r="L49" s="13"/>
      <c r="M49" s="13"/>
      <c r="N49" s="13"/>
      <c r="O49" s="13"/>
      <c r="P49" s="13"/>
      <c r="Q49" s="25">
        <v>44243</v>
      </c>
      <c r="R49" s="13"/>
      <c r="S49" s="13"/>
      <c r="T49" s="13"/>
    </row>
    <row r="50" spans="1:20" x14ac:dyDescent="0.25">
      <c r="A50" s="13"/>
      <c r="B50" s="13"/>
      <c r="C50" s="13"/>
      <c r="D50" s="13"/>
      <c r="E50" s="13"/>
      <c r="F50" s="13"/>
      <c r="G50" s="13"/>
      <c r="H50" s="13"/>
      <c r="I50" s="13"/>
      <c r="J50" s="13"/>
      <c r="K50" s="13"/>
      <c r="L50" s="13"/>
      <c r="M50" s="13"/>
      <c r="N50" s="13"/>
      <c r="O50" s="13"/>
      <c r="P50" s="13"/>
      <c r="Q50" s="25">
        <v>44244</v>
      </c>
      <c r="R50" s="13"/>
      <c r="S50" s="13"/>
      <c r="T50" s="13"/>
    </row>
    <row r="51" spans="1:20" x14ac:dyDescent="0.25">
      <c r="A51" s="13"/>
      <c r="B51" s="13"/>
      <c r="C51" s="13"/>
      <c r="D51" s="13"/>
      <c r="E51" s="13"/>
      <c r="F51" s="13"/>
      <c r="G51" s="13"/>
      <c r="H51" s="13"/>
      <c r="I51" s="13"/>
      <c r="J51" s="13"/>
      <c r="K51" s="13"/>
      <c r="L51" s="13"/>
      <c r="M51" s="13"/>
      <c r="N51" s="13"/>
      <c r="O51" s="13"/>
      <c r="P51" s="13"/>
      <c r="Q51" s="25">
        <v>44245</v>
      </c>
      <c r="R51" s="13"/>
      <c r="S51" s="13"/>
      <c r="T51" s="13"/>
    </row>
    <row r="52" spans="1:20" x14ac:dyDescent="0.25">
      <c r="A52" s="13"/>
      <c r="B52" s="13"/>
      <c r="C52" s="13"/>
      <c r="D52" s="13"/>
      <c r="E52" s="13"/>
      <c r="F52" s="13"/>
      <c r="G52" s="13"/>
      <c r="H52" s="13"/>
      <c r="I52" s="13"/>
      <c r="J52" s="13"/>
      <c r="K52" s="13"/>
      <c r="L52" s="13"/>
      <c r="M52" s="13"/>
      <c r="N52" s="13"/>
      <c r="O52" s="13"/>
      <c r="P52" s="13"/>
      <c r="Q52" s="25">
        <v>44246</v>
      </c>
      <c r="R52" s="13"/>
      <c r="S52" s="13"/>
      <c r="T52" s="13"/>
    </row>
    <row r="53" spans="1:20" x14ac:dyDescent="0.25">
      <c r="A53" s="13"/>
      <c r="B53" s="13"/>
      <c r="C53" s="13"/>
      <c r="D53" s="13"/>
      <c r="E53" s="13"/>
      <c r="F53" s="13"/>
      <c r="G53" s="13"/>
      <c r="H53" s="13"/>
      <c r="I53" s="13"/>
      <c r="J53" s="13"/>
      <c r="K53" s="13"/>
      <c r="L53" s="13"/>
      <c r="M53" s="13"/>
      <c r="N53" s="13"/>
      <c r="O53" s="13"/>
      <c r="P53" s="13"/>
      <c r="Q53" s="25">
        <v>44247</v>
      </c>
      <c r="R53" s="13"/>
      <c r="S53" s="13"/>
      <c r="T53" s="13"/>
    </row>
    <row r="54" spans="1:20" x14ac:dyDescent="0.25">
      <c r="A54" s="13"/>
      <c r="B54" s="13"/>
      <c r="C54" s="13"/>
      <c r="D54" s="13"/>
      <c r="E54" s="13"/>
      <c r="F54" s="13"/>
      <c r="G54" s="13"/>
      <c r="H54" s="13"/>
      <c r="I54" s="13"/>
      <c r="J54" s="13"/>
      <c r="K54" s="13"/>
      <c r="L54" s="13"/>
      <c r="M54" s="13"/>
      <c r="N54" s="13"/>
      <c r="O54" s="13"/>
      <c r="P54" s="13"/>
      <c r="Q54" s="25">
        <v>44248</v>
      </c>
      <c r="R54" s="13"/>
      <c r="S54" s="13"/>
      <c r="T54" s="13"/>
    </row>
    <row r="55" spans="1:20" x14ac:dyDescent="0.25">
      <c r="A55" s="13"/>
      <c r="B55" s="13"/>
      <c r="C55" s="13"/>
      <c r="D55" s="13"/>
      <c r="E55" s="13"/>
      <c r="F55" s="13"/>
      <c r="G55" s="13"/>
      <c r="H55" s="13"/>
      <c r="I55" s="13"/>
      <c r="J55" s="13"/>
      <c r="K55" s="13"/>
      <c r="L55" s="13"/>
      <c r="M55" s="13"/>
      <c r="N55" s="13"/>
      <c r="O55" s="13"/>
      <c r="P55" s="13"/>
      <c r="Q55" s="25">
        <v>44249</v>
      </c>
      <c r="R55" s="13"/>
      <c r="S55" s="13"/>
      <c r="T55" s="13"/>
    </row>
    <row r="56" spans="1:20" x14ac:dyDescent="0.25">
      <c r="A56" s="13"/>
      <c r="B56" s="13"/>
      <c r="C56" s="13"/>
      <c r="D56" s="13"/>
      <c r="E56" s="13"/>
      <c r="F56" s="13"/>
      <c r="G56" s="13"/>
      <c r="H56" s="13"/>
      <c r="I56" s="13"/>
      <c r="J56" s="13"/>
      <c r="K56" s="13"/>
      <c r="L56" s="13"/>
      <c r="M56" s="13"/>
      <c r="N56" s="13"/>
      <c r="O56" s="13"/>
      <c r="P56" s="13"/>
      <c r="Q56" s="25">
        <v>44250</v>
      </c>
      <c r="R56" s="13"/>
      <c r="S56" s="13"/>
      <c r="T56" s="13"/>
    </row>
    <row r="57" spans="1:20" x14ac:dyDescent="0.25">
      <c r="A57" s="13"/>
      <c r="B57" s="13"/>
      <c r="C57" s="13"/>
      <c r="D57" s="13"/>
      <c r="E57" s="13"/>
      <c r="F57" s="13"/>
      <c r="G57" s="13"/>
      <c r="H57" s="13"/>
      <c r="I57" s="13"/>
      <c r="J57" s="13"/>
      <c r="K57" s="13"/>
      <c r="L57" s="13"/>
      <c r="M57" s="13"/>
      <c r="N57" s="13"/>
      <c r="O57" s="13"/>
      <c r="P57" s="13"/>
      <c r="Q57" s="25">
        <v>44251</v>
      </c>
      <c r="R57" s="13"/>
      <c r="S57" s="13"/>
      <c r="T57" s="13"/>
    </row>
    <row r="58" spans="1:20" x14ac:dyDescent="0.25">
      <c r="A58" s="13"/>
      <c r="B58" s="13"/>
      <c r="C58" s="13"/>
      <c r="D58" s="13"/>
      <c r="E58" s="13"/>
      <c r="F58" s="13"/>
      <c r="G58" s="13"/>
      <c r="H58" s="13"/>
      <c r="I58" s="13"/>
      <c r="J58" s="13"/>
      <c r="K58" s="13"/>
      <c r="L58" s="13"/>
      <c r="M58" s="13"/>
      <c r="N58" s="13"/>
      <c r="O58" s="13"/>
      <c r="P58" s="13"/>
      <c r="Q58" s="25">
        <v>44252</v>
      </c>
      <c r="R58" s="13"/>
      <c r="S58" s="13"/>
      <c r="T58" s="13"/>
    </row>
    <row r="59" spans="1:20" x14ac:dyDescent="0.25">
      <c r="A59" s="13"/>
      <c r="B59" s="13"/>
      <c r="C59" s="13"/>
      <c r="D59" s="13"/>
      <c r="E59" s="13"/>
      <c r="F59" s="13"/>
      <c r="G59" s="13"/>
      <c r="H59" s="13"/>
      <c r="I59" s="13"/>
      <c r="J59" s="13"/>
      <c r="K59" s="13"/>
      <c r="L59" s="13"/>
      <c r="M59" s="13"/>
      <c r="N59" s="13"/>
      <c r="O59" s="13"/>
      <c r="P59" s="13"/>
      <c r="Q59" s="25">
        <v>44253</v>
      </c>
      <c r="R59" s="13"/>
      <c r="S59" s="13"/>
      <c r="T59" s="13"/>
    </row>
    <row r="60" spans="1:20" x14ac:dyDescent="0.25">
      <c r="A60" s="13"/>
      <c r="B60" s="13"/>
      <c r="C60" s="13"/>
      <c r="D60" s="13"/>
      <c r="E60" s="13"/>
      <c r="F60" s="13"/>
      <c r="G60" s="13"/>
      <c r="H60" s="13"/>
      <c r="I60" s="13"/>
      <c r="J60" s="13"/>
      <c r="K60" s="13"/>
      <c r="L60" s="13"/>
      <c r="M60" s="13"/>
      <c r="N60" s="13"/>
      <c r="O60" s="13"/>
      <c r="P60" s="13"/>
      <c r="Q60" s="25">
        <v>44254</v>
      </c>
      <c r="R60" s="13"/>
      <c r="S60" s="13"/>
      <c r="T60" s="13"/>
    </row>
    <row r="61" spans="1:20" x14ac:dyDescent="0.25">
      <c r="A61" s="13"/>
      <c r="B61" s="13"/>
      <c r="C61" s="13"/>
      <c r="D61" s="13"/>
      <c r="E61" s="13"/>
      <c r="F61" s="13"/>
      <c r="G61" s="13"/>
      <c r="H61" s="13"/>
      <c r="I61" s="13"/>
      <c r="J61" s="13"/>
      <c r="K61" s="13"/>
      <c r="L61" s="13"/>
      <c r="M61" s="13"/>
      <c r="N61" s="13"/>
      <c r="O61" s="13"/>
      <c r="P61" s="13"/>
      <c r="Q61" s="25">
        <v>44255</v>
      </c>
      <c r="R61" s="13"/>
      <c r="S61" s="13"/>
      <c r="T61" s="13"/>
    </row>
    <row r="62" spans="1:20" x14ac:dyDescent="0.25">
      <c r="A62" s="13"/>
      <c r="B62" s="13"/>
      <c r="C62" s="13"/>
      <c r="D62" s="13"/>
      <c r="E62" s="13"/>
      <c r="F62" s="13"/>
      <c r="G62" s="13"/>
      <c r="H62" s="13"/>
      <c r="I62" s="13"/>
      <c r="J62" s="13"/>
      <c r="K62" s="13"/>
      <c r="L62" s="13"/>
      <c r="M62" s="13"/>
      <c r="N62" s="13"/>
      <c r="O62" s="13"/>
      <c r="P62" s="13"/>
      <c r="Q62" s="25" t="s">
        <v>11</v>
      </c>
      <c r="R62" s="13"/>
      <c r="S62" s="13"/>
      <c r="T62" s="13"/>
    </row>
    <row r="63" spans="1:20" x14ac:dyDescent="0.25">
      <c r="A63" s="13"/>
      <c r="B63" s="13"/>
      <c r="C63" s="13"/>
      <c r="D63" s="13"/>
      <c r="E63" s="13"/>
      <c r="F63" s="13"/>
      <c r="G63" s="13"/>
      <c r="H63" s="13"/>
      <c r="I63" s="13"/>
      <c r="J63" s="13"/>
      <c r="K63" s="13"/>
      <c r="L63" s="13"/>
      <c r="M63" s="13"/>
      <c r="N63" s="13"/>
      <c r="O63" s="13"/>
      <c r="P63" s="13"/>
      <c r="R63" s="13"/>
      <c r="S63" s="13"/>
      <c r="T63" s="13"/>
    </row>
    <row r="64" spans="1:20" x14ac:dyDescent="0.25">
      <c r="A64" s="13"/>
      <c r="B64" s="13"/>
      <c r="C64" s="13"/>
      <c r="D64" s="13"/>
      <c r="E64" s="13"/>
      <c r="F64" s="13"/>
      <c r="G64" s="13"/>
      <c r="H64" s="13"/>
      <c r="I64" s="13"/>
      <c r="J64" s="13"/>
      <c r="K64" s="13"/>
      <c r="L64" s="13"/>
      <c r="M64" s="13"/>
      <c r="N64" s="13"/>
      <c r="O64" s="13"/>
      <c r="P64" s="13"/>
      <c r="R64" s="13"/>
      <c r="S64" s="13"/>
      <c r="T64" s="13"/>
    </row>
  </sheetData>
  <sheetProtection algorithmName="SHA-512" hashValue="ZWGzJ3BTHcTsXqz2ALaLuKZ1JJME2NXYoQbEetWB5SkeZ57VwIC3Ng5prmEh1F7CYkasPzpLP9fVSTUz4iwhQw==" saltValue="WrzoOynxdbOquMXNAj6Ztg==" spinCount="100000" sheet="1" objects="1" scenarios="1"/>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3" sqref="A13:K14"/>
    </sheetView>
  </sheetViews>
  <sheetFormatPr defaultColWidth="8.85546875" defaultRowHeight="15" x14ac:dyDescent="0.25"/>
  <cols>
    <col min="1" max="16384" width="8.85546875" style="40"/>
  </cols>
  <sheetData>
    <row r="1" spans="1:11" x14ac:dyDescent="0.25">
      <c r="A1" s="152" t="s">
        <v>115</v>
      </c>
      <c r="B1" s="152"/>
      <c r="C1" s="152"/>
      <c r="D1" s="152"/>
      <c r="E1" s="152"/>
      <c r="F1" s="152"/>
      <c r="G1" s="152"/>
      <c r="H1" s="152"/>
      <c r="I1" s="152"/>
      <c r="J1" s="152"/>
      <c r="K1" s="152"/>
    </row>
    <row r="2" spans="1:11" x14ac:dyDescent="0.25">
      <c r="A2" s="152"/>
      <c r="B2" s="152"/>
      <c r="C2" s="152"/>
      <c r="D2" s="152"/>
      <c r="E2" s="152"/>
      <c r="F2" s="152"/>
      <c r="G2" s="152"/>
      <c r="H2" s="152"/>
      <c r="I2" s="152"/>
      <c r="J2" s="152"/>
      <c r="K2" s="152"/>
    </row>
    <row r="3" spans="1:11" x14ac:dyDescent="0.25">
      <c r="A3" s="152"/>
      <c r="B3" s="152"/>
      <c r="C3" s="152"/>
      <c r="D3" s="152"/>
      <c r="E3" s="152"/>
      <c r="F3" s="152"/>
      <c r="G3" s="152"/>
      <c r="H3" s="152"/>
      <c r="I3" s="152"/>
      <c r="J3" s="152"/>
      <c r="K3" s="152"/>
    </row>
    <row r="4" spans="1:11" x14ac:dyDescent="0.25">
      <c r="A4" s="90"/>
      <c r="B4" s="90"/>
      <c r="C4" s="90"/>
      <c r="D4" s="90"/>
      <c r="E4" s="90"/>
      <c r="F4" s="90"/>
      <c r="G4" s="90"/>
      <c r="H4" s="90"/>
      <c r="I4" s="90"/>
      <c r="J4" s="91"/>
      <c r="K4" s="91"/>
    </row>
    <row r="5" spans="1:11" x14ac:dyDescent="0.25">
      <c r="A5" s="153" t="s">
        <v>116</v>
      </c>
      <c r="B5" s="153"/>
      <c r="C5" s="153"/>
      <c r="D5" s="153"/>
      <c r="E5" s="153"/>
      <c r="F5" s="153"/>
      <c r="G5" s="153"/>
      <c r="H5" s="153"/>
      <c r="I5" s="153"/>
      <c r="J5" s="153"/>
      <c r="K5" s="153"/>
    </row>
    <row r="6" spans="1:11" x14ac:dyDescent="0.25">
      <c r="A6" s="154" t="s">
        <v>117</v>
      </c>
      <c r="B6" s="154"/>
      <c r="C6" s="154"/>
      <c r="D6" s="154"/>
      <c r="E6" s="154"/>
      <c r="F6" s="154"/>
      <c r="G6" s="154"/>
      <c r="H6" s="154"/>
      <c r="I6" s="154"/>
      <c r="J6" s="154"/>
      <c r="K6" s="154"/>
    </row>
    <row r="7" spans="1:11" x14ac:dyDescent="0.25">
      <c r="A7" s="92"/>
      <c r="B7" s="92"/>
      <c r="C7" s="92"/>
      <c r="D7" s="92"/>
      <c r="E7" s="92"/>
      <c r="F7" s="92"/>
      <c r="G7" s="92"/>
      <c r="H7" s="92"/>
      <c r="I7" s="92"/>
      <c r="J7" s="93"/>
      <c r="K7" s="93"/>
    </row>
    <row r="8" spans="1:11" x14ac:dyDescent="0.25">
      <c r="A8" s="155" t="s">
        <v>118</v>
      </c>
      <c r="B8" s="155"/>
      <c r="C8" s="155"/>
      <c r="D8" s="155"/>
      <c r="E8" s="155"/>
      <c r="F8" s="155"/>
      <c r="G8" s="155"/>
      <c r="H8" s="155"/>
      <c r="I8" s="155"/>
      <c r="J8" s="155"/>
      <c r="K8" s="155"/>
    </row>
    <row r="9" spans="1:11" x14ac:dyDescent="0.25">
      <c r="A9" s="155"/>
      <c r="B9" s="155"/>
      <c r="C9" s="155"/>
      <c r="D9" s="155"/>
      <c r="E9" s="155"/>
      <c r="F9" s="155"/>
      <c r="G9" s="155"/>
      <c r="H9" s="155"/>
      <c r="I9" s="155"/>
      <c r="J9" s="155"/>
      <c r="K9" s="155"/>
    </row>
    <row r="10" spans="1:11" ht="15.75" thickBot="1" x14ac:dyDescent="0.3">
      <c r="A10" s="92" t="s">
        <v>42</v>
      </c>
      <c r="B10" s="92" t="s">
        <v>43</v>
      </c>
    </row>
    <row r="11" spans="1:11" ht="15.75" thickBot="1" x14ac:dyDescent="0.3">
      <c r="A11" s="97"/>
      <c r="B11" s="97"/>
      <c r="C11" s="156"/>
      <c r="D11" s="154"/>
      <c r="E11" s="154"/>
      <c r="F11" s="154"/>
      <c r="G11" s="154"/>
      <c r="H11" s="154"/>
      <c r="I11" s="154"/>
      <c r="J11" s="154"/>
      <c r="K11" s="154"/>
    </row>
    <row r="12" spans="1:11" x14ac:dyDescent="0.25">
      <c r="A12" s="94"/>
      <c r="B12" s="94"/>
      <c r="C12" s="95"/>
      <c r="D12" s="96"/>
      <c r="E12" s="96"/>
      <c r="F12" s="96"/>
      <c r="G12" s="96"/>
      <c r="H12" s="96"/>
      <c r="I12" s="96"/>
      <c r="J12" s="96"/>
      <c r="K12" s="96"/>
    </row>
    <row r="13" spans="1:11" x14ac:dyDescent="0.25">
      <c r="A13" s="157" t="s">
        <v>119</v>
      </c>
      <c r="B13" s="157"/>
      <c r="C13" s="157"/>
      <c r="D13" s="157"/>
      <c r="E13" s="157"/>
      <c r="F13" s="157"/>
      <c r="G13" s="157"/>
      <c r="H13" s="157"/>
      <c r="I13" s="157"/>
      <c r="J13" s="157"/>
      <c r="K13" s="157"/>
    </row>
    <row r="14" spans="1:11" ht="15.75" thickBot="1" x14ac:dyDescent="0.3">
      <c r="A14" s="158"/>
      <c r="B14" s="158"/>
      <c r="C14" s="158"/>
      <c r="D14" s="158"/>
      <c r="E14" s="158"/>
      <c r="F14" s="158"/>
      <c r="G14" s="158"/>
      <c r="H14" s="158"/>
      <c r="I14" s="158"/>
      <c r="J14" s="158"/>
      <c r="K14" s="158"/>
    </row>
    <row r="15" spans="1:11" x14ac:dyDescent="0.25">
      <c r="A15" s="143"/>
      <c r="B15" s="144"/>
      <c r="C15" s="144"/>
      <c r="D15" s="144"/>
      <c r="E15" s="144"/>
      <c r="F15" s="144"/>
      <c r="G15" s="144"/>
      <c r="H15" s="144"/>
      <c r="I15" s="144"/>
      <c r="J15" s="144"/>
      <c r="K15" s="145"/>
    </row>
    <row r="16" spans="1:11" x14ac:dyDescent="0.25">
      <c r="A16" s="146"/>
      <c r="B16" s="147"/>
      <c r="C16" s="147"/>
      <c r="D16" s="147"/>
      <c r="E16" s="147"/>
      <c r="F16" s="147"/>
      <c r="G16" s="147"/>
      <c r="H16" s="147"/>
      <c r="I16" s="147"/>
      <c r="J16" s="147"/>
      <c r="K16" s="148"/>
    </row>
    <row r="17" spans="1:11" x14ac:dyDescent="0.25">
      <c r="A17" s="146"/>
      <c r="B17" s="147"/>
      <c r="C17" s="147"/>
      <c r="D17" s="147"/>
      <c r="E17" s="147"/>
      <c r="F17" s="147"/>
      <c r="G17" s="147"/>
      <c r="H17" s="147"/>
      <c r="I17" s="147"/>
      <c r="J17" s="147"/>
      <c r="K17" s="148"/>
    </row>
    <row r="18" spans="1:11" x14ac:dyDescent="0.25">
      <c r="A18" s="146"/>
      <c r="B18" s="147"/>
      <c r="C18" s="147"/>
      <c r="D18" s="147"/>
      <c r="E18" s="147"/>
      <c r="F18" s="147"/>
      <c r="G18" s="147"/>
      <c r="H18" s="147"/>
      <c r="I18" s="147"/>
      <c r="J18" s="147"/>
      <c r="K18" s="148"/>
    </row>
    <row r="19" spans="1:11" x14ac:dyDescent="0.25">
      <c r="A19" s="146"/>
      <c r="B19" s="147"/>
      <c r="C19" s="147"/>
      <c r="D19" s="147"/>
      <c r="E19" s="147"/>
      <c r="F19" s="147"/>
      <c r="G19" s="147"/>
      <c r="H19" s="147"/>
      <c r="I19" s="147"/>
      <c r="J19" s="147"/>
      <c r="K19" s="148"/>
    </row>
    <row r="20" spans="1:11" x14ac:dyDescent="0.25">
      <c r="A20" s="146"/>
      <c r="B20" s="147"/>
      <c r="C20" s="147"/>
      <c r="D20" s="147"/>
      <c r="E20" s="147"/>
      <c r="F20" s="147"/>
      <c r="G20" s="147"/>
      <c r="H20" s="147"/>
      <c r="I20" s="147"/>
      <c r="J20" s="147"/>
      <c r="K20" s="148"/>
    </row>
    <row r="21" spans="1:11" x14ac:dyDescent="0.25">
      <c r="A21" s="146"/>
      <c r="B21" s="147"/>
      <c r="C21" s="147"/>
      <c r="D21" s="147"/>
      <c r="E21" s="147"/>
      <c r="F21" s="147"/>
      <c r="G21" s="147"/>
      <c r="H21" s="147"/>
      <c r="I21" s="147"/>
      <c r="J21" s="147"/>
      <c r="K21" s="148"/>
    </row>
    <row r="22" spans="1:11" x14ac:dyDescent="0.25">
      <c r="A22" s="146"/>
      <c r="B22" s="147"/>
      <c r="C22" s="147"/>
      <c r="D22" s="147"/>
      <c r="E22" s="147"/>
      <c r="F22" s="147"/>
      <c r="G22" s="147"/>
      <c r="H22" s="147"/>
      <c r="I22" s="147"/>
      <c r="J22" s="147"/>
      <c r="K22" s="148"/>
    </row>
    <row r="23" spans="1:11" x14ac:dyDescent="0.25">
      <c r="A23" s="146"/>
      <c r="B23" s="147"/>
      <c r="C23" s="147"/>
      <c r="D23" s="147"/>
      <c r="E23" s="147"/>
      <c r="F23" s="147"/>
      <c r="G23" s="147"/>
      <c r="H23" s="147"/>
      <c r="I23" s="147"/>
      <c r="J23" s="147"/>
      <c r="K23" s="148"/>
    </row>
    <row r="24" spans="1:11" x14ac:dyDescent="0.25">
      <c r="A24" s="146"/>
      <c r="B24" s="147"/>
      <c r="C24" s="147"/>
      <c r="D24" s="147"/>
      <c r="E24" s="147"/>
      <c r="F24" s="147"/>
      <c r="G24" s="147"/>
      <c r="H24" s="147"/>
      <c r="I24" s="147"/>
      <c r="J24" s="147"/>
      <c r="K24" s="148"/>
    </row>
    <row r="25" spans="1:11" x14ac:dyDescent="0.25">
      <c r="A25" s="146"/>
      <c r="B25" s="147"/>
      <c r="C25" s="147"/>
      <c r="D25" s="147"/>
      <c r="E25" s="147"/>
      <c r="F25" s="147"/>
      <c r="G25" s="147"/>
      <c r="H25" s="147"/>
      <c r="I25" s="147"/>
      <c r="J25" s="147"/>
      <c r="K25" s="148"/>
    </row>
    <row r="26" spans="1:11" x14ac:dyDescent="0.25">
      <c r="A26" s="146"/>
      <c r="B26" s="147"/>
      <c r="C26" s="147"/>
      <c r="D26" s="147"/>
      <c r="E26" s="147"/>
      <c r="F26" s="147"/>
      <c r="G26" s="147"/>
      <c r="H26" s="147"/>
      <c r="I26" s="147"/>
      <c r="J26" s="147"/>
      <c r="K26" s="148"/>
    </row>
    <row r="27" spans="1:11" x14ac:dyDescent="0.25">
      <c r="A27" s="146"/>
      <c r="B27" s="147"/>
      <c r="C27" s="147"/>
      <c r="D27" s="147"/>
      <c r="E27" s="147"/>
      <c r="F27" s="147"/>
      <c r="G27" s="147"/>
      <c r="H27" s="147"/>
      <c r="I27" s="147"/>
      <c r="J27" s="147"/>
      <c r="K27" s="148"/>
    </row>
    <row r="28" spans="1:11" x14ac:dyDescent="0.25">
      <c r="A28" s="146"/>
      <c r="B28" s="147"/>
      <c r="C28" s="147"/>
      <c r="D28" s="147"/>
      <c r="E28" s="147"/>
      <c r="F28" s="147"/>
      <c r="G28" s="147"/>
      <c r="H28" s="147"/>
      <c r="I28" s="147"/>
      <c r="J28" s="147"/>
      <c r="K28" s="148"/>
    </row>
    <row r="29" spans="1:11" x14ac:dyDescent="0.25">
      <c r="A29" s="146"/>
      <c r="B29" s="147"/>
      <c r="C29" s="147"/>
      <c r="D29" s="147"/>
      <c r="E29" s="147"/>
      <c r="F29" s="147"/>
      <c r="G29" s="147"/>
      <c r="H29" s="147"/>
      <c r="I29" s="147"/>
      <c r="J29" s="147"/>
      <c r="K29" s="148"/>
    </row>
    <row r="30" spans="1:11" x14ac:dyDescent="0.25">
      <c r="A30" s="146"/>
      <c r="B30" s="147"/>
      <c r="C30" s="147"/>
      <c r="D30" s="147"/>
      <c r="E30" s="147"/>
      <c r="F30" s="147"/>
      <c r="G30" s="147"/>
      <c r="H30" s="147"/>
      <c r="I30" s="147"/>
      <c r="J30" s="147"/>
      <c r="K30" s="148"/>
    </row>
    <row r="31" spans="1:11" x14ac:dyDescent="0.25">
      <c r="A31" s="146"/>
      <c r="B31" s="147"/>
      <c r="C31" s="147"/>
      <c r="D31" s="147"/>
      <c r="E31" s="147"/>
      <c r="F31" s="147"/>
      <c r="G31" s="147"/>
      <c r="H31" s="147"/>
      <c r="I31" s="147"/>
      <c r="J31" s="147"/>
      <c r="K31" s="148"/>
    </row>
    <row r="32" spans="1:11" x14ac:dyDescent="0.25">
      <c r="A32" s="146"/>
      <c r="B32" s="147"/>
      <c r="C32" s="147"/>
      <c r="D32" s="147"/>
      <c r="E32" s="147"/>
      <c r="F32" s="147"/>
      <c r="G32" s="147"/>
      <c r="H32" s="147"/>
      <c r="I32" s="147"/>
      <c r="J32" s="147"/>
      <c r="K32" s="148"/>
    </row>
    <row r="33" spans="1:11" x14ac:dyDescent="0.25">
      <c r="A33" s="146"/>
      <c r="B33" s="147"/>
      <c r="C33" s="147"/>
      <c r="D33" s="147"/>
      <c r="E33" s="147"/>
      <c r="F33" s="147"/>
      <c r="G33" s="147"/>
      <c r="H33" s="147"/>
      <c r="I33" s="147"/>
      <c r="J33" s="147"/>
      <c r="K33" s="148"/>
    </row>
    <row r="34" spans="1:11" x14ac:dyDescent="0.25">
      <c r="A34" s="146"/>
      <c r="B34" s="147"/>
      <c r="C34" s="147"/>
      <c r="D34" s="147"/>
      <c r="E34" s="147"/>
      <c r="F34" s="147"/>
      <c r="G34" s="147"/>
      <c r="H34" s="147"/>
      <c r="I34" s="147"/>
      <c r="J34" s="147"/>
      <c r="K34" s="148"/>
    </row>
    <row r="35" spans="1:11" ht="15.75" thickBot="1" x14ac:dyDescent="0.3">
      <c r="A35" s="149"/>
      <c r="B35" s="150"/>
      <c r="C35" s="150"/>
      <c r="D35" s="150"/>
      <c r="E35" s="150"/>
      <c r="F35" s="150"/>
      <c r="G35" s="150"/>
      <c r="H35" s="150"/>
      <c r="I35" s="150"/>
      <c r="J35" s="150"/>
      <c r="K35" s="151"/>
    </row>
  </sheetData>
  <sheetProtection algorithmName="SHA-512" hashValue="7rvVnIHEgzrWxDN7TNcTBq99WcRx1H98++Yg9Ersf5d69ABIYXoo8A3oLgAWNfBfIC9rsPD96qcZrNlqxwJcBA==" saltValue="4HhBBww4arsxOLDuh6Ihk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48" sqref="D48"/>
    </sheetView>
  </sheetViews>
  <sheetFormatPr defaultColWidth="8.85546875" defaultRowHeight="15" x14ac:dyDescent="0.25"/>
  <cols>
    <col min="1" max="16384" width="8.85546875" style="40"/>
  </cols>
  <sheetData>
    <row r="1" spans="1:12" x14ac:dyDescent="0.25">
      <c r="A1" s="159" t="s">
        <v>120</v>
      </c>
      <c r="B1" s="159"/>
      <c r="C1" s="159"/>
      <c r="D1" s="159"/>
      <c r="E1" s="159"/>
      <c r="F1" s="159"/>
      <c r="G1" s="159"/>
      <c r="H1" s="159"/>
      <c r="I1" s="159"/>
      <c r="J1" s="159"/>
      <c r="K1" s="159"/>
    </row>
    <row r="2" spans="1:12" x14ac:dyDescent="0.25">
      <c r="A2" s="159"/>
      <c r="B2" s="159"/>
      <c r="C2" s="159"/>
      <c r="D2" s="159"/>
      <c r="E2" s="159"/>
      <c r="F2" s="159"/>
      <c r="G2" s="159"/>
      <c r="H2" s="159"/>
      <c r="I2" s="159"/>
      <c r="J2" s="159"/>
      <c r="K2" s="159"/>
    </row>
    <row r="3" spans="1:12" x14ac:dyDescent="0.25">
      <c r="A3" s="160" t="s">
        <v>121</v>
      </c>
      <c r="B3" s="160"/>
      <c r="C3" s="160"/>
      <c r="D3" s="160"/>
      <c r="E3" s="160"/>
      <c r="F3" s="160"/>
      <c r="G3" s="160"/>
      <c r="H3" s="160"/>
    </row>
    <row r="4" spans="1:12" x14ac:dyDescent="0.25">
      <c r="A4" s="161" t="s">
        <v>128</v>
      </c>
      <c r="B4" s="161"/>
      <c r="C4" s="161"/>
      <c r="D4" s="161"/>
      <c r="E4" s="161"/>
      <c r="F4" s="161"/>
      <c r="G4" s="161"/>
      <c r="H4" s="161"/>
      <c r="I4" s="161"/>
      <c r="J4" s="161"/>
      <c r="K4" s="161"/>
    </row>
    <row r="5" spans="1:12" x14ac:dyDescent="0.25">
      <c r="A5" s="161"/>
      <c r="B5" s="161"/>
      <c r="C5" s="161"/>
      <c r="D5" s="161"/>
      <c r="E5" s="161"/>
      <c r="F5" s="161"/>
      <c r="G5" s="161"/>
      <c r="H5" s="161"/>
      <c r="I5" s="161"/>
      <c r="J5" s="161"/>
      <c r="K5" s="161"/>
    </row>
    <row r="6" spans="1:12" x14ac:dyDescent="0.25">
      <c r="A6" s="161"/>
      <c r="B6" s="161"/>
      <c r="C6" s="161"/>
      <c r="D6" s="161"/>
      <c r="E6" s="161"/>
      <c r="F6" s="161"/>
      <c r="G6" s="161"/>
      <c r="H6" s="161"/>
      <c r="I6" s="161"/>
      <c r="J6" s="161"/>
      <c r="K6" s="161"/>
    </row>
    <row r="7" spans="1:12" x14ac:dyDescent="0.25">
      <c r="A7" s="161"/>
      <c r="B7" s="161"/>
      <c r="C7" s="161"/>
      <c r="D7" s="161"/>
      <c r="E7" s="161"/>
      <c r="F7" s="161"/>
      <c r="G7" s="161"/>
      <c r="H7" s="161"/>
      <c r="I7" s="161"/>
      <c r="J7" s="161"/>
      <c r="K7" s="161"/>
    </row>
    <row r="8" spans="1:12" x14ac:dyDescent="0.25">
      <c r="A8" s="161"/>
      <c r="B8" s="161"/>
      <c r="C8" s="161"/>
      <c r="D8" s="161"/>
      <c r="E8" s="161"/>
      <c r="F8" s="161"/>
      <c r="G8" s="161"/>
      <c r="H8" s="161"/>
      <c r="I8" s="161"/>
      <c r="J8" s="161"/>
      <c r="K8" s="161"/>
    </row>
    <row r="9" spans="1:12" x14ac:dyDescent="0.25">
      <c r="A9" s="161"/>
      <c r="B9" s="161"/>
      <c r="C9" s="161"/>
      <c r="D9" s="161"/>
      <c r="E9" s="161"/>
      <c r="F9" s="161"/>
      <c r="G9" s="161"/>
      <c r="H9" s="161"/>
      <c r="I9" s="161"/>
      <c r="J9" s="161"/>
      <c r="K9" s="161"/>
    </row>
    <row r="10" spans="1:12" x14ac:dyDescent="0.25">
      <c r="A10" s="161"/>
      <c r="B10" s="161"/>
      <c r="C10" s="161"/>
      <c r="D10" s="161"/>
      <c r="E10" s="161"/>
      <c r="F10" s="161"/>
      <c r="G10" s="161"/>
      <c r="H10" s="161"/>
      <c r="I10" s="161"/>
      <c r="J10" s="161"/>
      <c r="K10" s="161"/>
    </row>
    <row r="11" spans="1:12" x14ac:dyDescent="0.25">
      <c r="A11" s="98"/>
      <c r="B11" s="98"/>
      <c r="C11" s="98"/>
      <c r="D11" s="98"/>
      <c r="E11" s="98"/>
      <c r="F11" s="98"/>
      <c r="G11" s="98"/>
      <c r="H11" s="98"/>
      <c r="I11" s="98"/>
      <c r="J11" s="98"/>
      <c r="K11" s="98"/>
    </row>
    <row r="12" spans="1:12" x14ac:dyDescent="0.25">
      <c r="A12" s="99"/>
      <c r="B12" s="99"/>
      <c r="C12" s="99"/>
      <c r="D12" s="99"/>
      <c r="E12" s="99"/>
      <c r="F12" s="99"/>
      <c r="G12" s="99"/>
      <c r="H12" s="99"/>
      <c r="I12" s="99"/>
      <c r="J12" s="99"/>
      <c r="K12" s="99"/>
    </row>
    <row r="13" spans="1:12" x14ac:dyDescent="0.25">
      <c r="A13" s="1"/>
      <c r="B13" s="1"/>
      <c r="C13" s="1"/>
      <c r="D13" s="1"/>
      <c r="E13" s="1"/>
      <c r="F13" s="1"/>
      <c r="G13" s="1"/>
      <c r="H13" s="1"/>
      <c r="I13" s="1"/>
      <c r="J13" s="1"/>
      <c r="K13" s="1"/>
      <c r="L13" s="1"/>
    </row>
    <row r="14" spans="1:12" x14ac:dyDescent="0.25">
      <c r="A14" s="1" t="s">
        <v>122</v>
      </c>
      <c r="B14" s="1"/>
      <c r="C14" s="1"/>
      <c r="D14" s="1"/>
      <c r="E14" s="1"/>
      <c r="F14" s="1"/>
      <c r="G14" s="1"/>
      <c r="H14" s="1"/>
      <c r="I14" s="1"/>
      <c r="J14" s="1"/>
      <c r="K14" s="1"/>
      <c r="L14" s="1"/>
    </row>
    <row r="15" spans="1:12" x14ac:dyDescent="0.25">
      <c r="A15" s="33"/>
      <c r="B15" s="33"/>
      <c r="C15" s="33"/>
      <c r="D15" s="33"/>
      <c r="E15" s="33"/>
      <c r="F15" s="1"/>
      <c r="G15" s="1"/>
      <c r="H15" s="1"/>
      <c r="I15" s="1"/>
      <c r="J15" s="1"/>
      <c r="K15" s="1"/>
      <c r="L15" s="1"/>
    </row>
    <row r="16" spans="1:12" ht="15.75" thickBot="1" x14ac:dyDescent="0.3">
      <c r="A16" s="34"/>
      <c r="B16" s="34"/>
      <c r="C16" s="34"/>
      <c r="D16" s="34"/>
      <c r="E16" s="34"/>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123</v>
      </c>
      <c r="B18" s="1"/>
      <c r="C18" s="1"/>
      <c r="D18" s="1"/>
      <c r="E18" s="1"/>
      <c r="F18" s="1"/>
      <c r="G18" s="1"/>
      <c r="H18" s="1"/>
      <c r="I18" s="1"/>
      <c r="J18" s="1"/>
      <c r="K18" s="1"/>
      <c r="L18" s="1"/>
    </row>
    <row r="19" spans="1:12" x14ac:dyDescent="0.25">
      <c r="A19" s="33"/>
      <c r="B19" s="33"/>
      <c r="C19" s="33"/>
      <c r="D19" s="33"/>
      <c r="E19" s="33"/>
      <c r="F19" s="1"/>
      <c r="G19" s="1"/>
      <c r="H19" s="1"/>
      <c r="I19" s="1"/>
      <c r="J19" s="1"/>
      <c r="K19" s="1"/>
      <c r="L19" s="1"/>
    </row>
    <row r="20" spans="1:12" ht="15.75" thickBot="1" x14ac:dyDescent="0.3">
      <c r="A20" s="34"/>
      <c r="B20" s="34"/>
      <c r="C20" s="34"/>
      <c r="D20" s="34"/>
      <c r="E20" s="34"/>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124</v>
      </c>
      <c r="B22" s="1"/>
      <c r="C22" s="1"/>
      <c r="D22" s="1"/>
      <c r="E22" s="1"/>
      <c r="F22" s="1"/>
      <c r="G22" s="1"/>
      <c r="H22" s="1"/>
      <c r="I22" s="1" t="s">
        <v>125</v>
      </c>
      <c r="J22" s="1"/>
      <c r="K22" s="1"/>
      <c r="L22" s="1"/>
    </row>
    <row r="23" spans="1:12" x14ac:dyDescent="0.25">
      <c r="A23" s="33"/>
      <c r="B23" s="33"/>
      <c r="C23" s="33"/>
      <c r="D23" s="33"/>
      <c r="E23" s="33"/>
      <c r="F23" s="1"/>
      <c r="G23" s="1"/>
      <c r="H23" s="1"/>
      <c r="I23" s="33"/>
      <c r="J23" s="33"/>
      <c r="K23" s="33"/>
      <c r="L23" s="33"/>
    </row>
    <row r="24" spans="1:12" ht="15.75" thickBot="1" x14ac:dyDescent="0.3">
      <c r="A24" s="34"/>
      <c r="B24" s="34"/>
      <c r="C24" s="34"/>
      <c r="D24" s="34"/>
      <c r="E24" s="34"/>
      <c r="F24" s="1"/>
      <c r="G24" s="1"/>
      <c r="H24" s="1"/>
      <c r="I24" s="34"/>
      <c r="J24" s="34"/>
      <c r="K24" s="34"/>
      <c r="L24" s="34"/>
    </row>
  </sheetData>
  <sheetProtection algorithmName="SHA-512" hashValue="HAxd+Sye/ORpJ84H9YrxFZAsCFWtR+ETaL6lL4n1odMzPVDZGHBr6CHPS/WZMiFpu3vgToDPckDdU3Ekh9glug==" saltValue="6MoTnBlPdWa2QvfHgnEoLw=="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D18" sqref="D18"/>
    </sheetView>
  </sheetViews>
  <sheetFormatPr defaultColWidth="8.85546875" defaultRowHeight="15" x14ac:dyDescent="0.25"/>
  <cols>
    <col min="1" max="1" width="8.85546875" style="40"/>
    <col min="2" max="2" width="44.5703125" style="40" customWidth="1"/>
    <col min="3" max="3" width="8.85546875" style="40"/>
    <col min="4" max="4" width="63.140625" style="40" customWidth="1"/>
    <col min="5" max="16384" width="8.85546875" style="40"/>
  </cols>
  <sheetData>
    <row r="1" spans="1:4" x14ac:dyDescent="0.25">
      <c r="A1" s="162" t="s">
        <v>53</v>
      </c>
      <c r="B1" s="163"/>
      <c r="C1" s="163"/>
      <c r="D1" s="164"/>
    </row>
    <row r="2" spans="1:4" x14ac:dyDescent="0.25">
      <c r="A2" s="165" t="s">
        <v>127</v>
      </c>
      <c r="B2" s="166"/>
      <c r="C2" s="169"/>
      <c r="D2" s="170"/>
    </row>
    <row r="3" spans="1:4" x14ac:dyDescent="0.25">
      <c r="A3" s="165"/>
      <c r="B3" s="166"/>
      <c r="C3" s="169"/>
      <c r="D3" s="170"/>
    </row>
    <row r="4" spans="1:4" x14ac:dyDescent="0.25">
      <c r="A4" s="165"/>
      <c r="B4" s="166"/>
      <c r="C4" s="169"/>
      <c r="D4" s="170"/>
    </row>
    <row r="5" spans="1:4" x14ac:dyDescent="0.25">
      <c r="A5" s="165"/>
      <c r="B5" s="166"/>
      <c r="C5" s="169"/>
      <c r="D5" s="170"/>
    </row>
    <row r="6" spans="1:4" x14ac:dyDescent="0.25">
      <c r="A6" s="165"/>
      <c r="B6" s="166"/>
      <c r="C6" s="169"/>
      <c r="D6" s="170"/>
    </row>
    <row r="7" spans="1:4" x14ac:dyDescent="0.25">
      <c r="A7" s="165"/>
      <c r="B7" s="166"/>
      <c r="C7" s="169"/>
      <c r="D7" s="170"/>
    </row>
    <row r="8" spans="1:4" x14ac:dyDescent="0.25">
      <c r="A8" s="165"/>
      <c r="B8" s="166"/>
      <c r="C8" s="169"/>
      <c r="D8" s="170"/>
    </row>
    <row r="9" spans="1:4" x14ac:dyDescent="0.25">
      <c r="A9" s="165"/>
      <c r="B9" s="166"/>
      <c r="C9" s="169"/>
      <c r="D9" s="170"/>
    </row>
    <row r="10" spans="1:4" x14ac:dyDescent="0.25">
      <c r="A10" s="165"/>
      <c r="B10" s="166"/>
      <c r="C10" s="169"/>
      <c r="D10" s="170"/>
    </row>
    <row r="11" spans="1:4" x14ac:dyDescent="0.25">
      <c r="A11" s="165"/>
      <c r="B11" s="166"/>
      <c r="C11" s="169"/>
      <c r="D11" s="170"/>
    </row>
    <row r="12" spans="1:4" x14ac:dyDescent="0.25">
      <c r="A12" s="165"/>
      <c r="B12" s="166"/>
      <c r="C12" s="169"/>
      <c r="D12" s="170"/>
    </row>
    <row r="13" spans="1:4" ht="368.25" customHeight="1" thickBot="1" x14ac:dyDescent="0.3">
      <c r="A13" s="167"/>
      <c r="B13" s="168"/>
      <c r="C13" s="171"/>
      <c r="D13" s="172"/>
    </row>
  </sheetData>
  <sheetProtection algorithmName="SHA-512" hashValue="NIapuH9uvg2pBpgWRx4HHKWCy5XpmLQnOA1Yk9wQkqNTVrRQgoRVYeSzcWHJ1+oXo4L6XnCWLvrxDXaPKgagcA==" saltValue="hHwfr7q7rpgzAppdT9Fudw=="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ColWidth="8.85546875" defaultRowHeight="15" x14ac:dyDescent="0.25"/>
  <cols>
    <col min="1" max="1" width="8.85546875" style="40"/>
    <col min="2" max="2" width="31.140625" style="40" customWidth="1"/>
    <col min="3" max="3" width="8.85546875" style="40"/>
    <col min="4" max="4" width="33.85546875" style="40" customWidth="1"/>
    <col min="5" max="16384" width="8.85546875" style="40"/>
  </cols>
  <sheetData>
    <row r="1" spans="1:4" x14ac:dyDescent="0.25">
      <c r="A1" s="162" t="s">
        <v>52</v>
      </c>
      <c r="B1" s="163"/>
      <c r="C1" s="163"/>
      <c r="D1" s="164"/>
    </row>
    <row r="2" spans="1:4" x14ac:dyDescent="0.25">
      <c r="A2" s="165" t="s">
        <v>131</v>
      </c>
      <c r="B2" s="166"/>
      <c r="C2" s="169"/>
      <c r="D2" s="170"/>
    </row>
    <row r="3" spans="1:4" x14ac:dyDescent="0.25">
      <c r="A3" s="165"/>
      <c r="B3" s="166"/>
      <c r="C3" s="169"/>
      <c r="D3" s="170"/>
    </row>
    <row r="4" spans="1:4" x14ac:dyDescent="0.25">
      <c r="A4" s="165"/>
      <c r="B4" s="166"/>
      <c r="C4" s="169"/>
      <c r="D4" s="170"/>
    </row>
    <row r="5" spans="1:4" x14ac:dyDescent="0.25">
      <c r="A5" s="165"/>
      <c r="B5" s="166"/>
      <c r="C5" s="169"/>
      <c r="D5" s="170"/>
    </row>
    <row r="6" spans="1:4" x14ac:dyDescent="0.25">
      <c r="A6" s="165"/>
      <c r="B6" s="166"/>
      <c r="C6" s="169"/>
      <c r="D6" s="170"/>
    </row>
    <row r="7" spans="1:4" x14ac:dyDescent="0.25">
      <c r="A7" s="165"/>
      <c r="B7" s="166"/>
      <c r="C7" s="169"/>
      <c r="D7" s="170"/>
    </row>
    <row r="8" spans="1:4" x14ac:dyDescent="0.25">
      <c r="A8" s="165"/>
      <c r="B8" s="166"/>
      <c r="C8" s="169"/>
      <c r="D8" s="170"/>
    </row>
    <row r="9" spans="1:4" x14ac:dyDescent="0.25">
      <c r="A9" s="165"/>
      <c r="B9" s="166"/>
      <c r="C9" s="169"/>
      <c r="D9" s="170"/>
    </row>
    <row r="10" spans="1:4" x14ac:dyDescent="0.25">
      <c r="A10" s="165"/>
      <c r="B10" s="166"/>
      <c r="C10" s="169"/>
      <c r="D10" s="170"/>
    </row>
    <row r="11" spans="1:4" x14ac:dyDescent="0.25">
      <c r="A11" s="165"/>
      <c r="B11" s="166"/>
      <c r="C11" s="169"/>
      <c r="D11" s="170"/>
    </row>
    <row r="12" spans="1:4" x14ac:dyDescent="0.25">
      <c r="A12" s="165"/>
      <c r="B12" s="166"/>
      <c r="C12" s="169"/>
      <c r="D12" s="170"/>
    </row>
    <row r="13" spans="1:4" ht="15.75" thickBot="1" x14ac:dyDescent="0.3">
      <c r="A13" s="167"/>
      <c r="B13" s="168"/>
      <c r="C13" s="171"/>
      <c r="D13" s="172"/>
    </row>
  </sheetData>
  <sheetProtection algorithmName="SHA-512" hashValue="FGWi0QVjrgT2IGhVFq2IpSFW8pxwDnH+AhxjfYQa5jBs1RXllH6VmdySp0Z8DR+h3Jlraz2inCD/Lbl1LfeRHg==" saltValue="mG4SIavUFGTsWo/leBWPxg=="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B103" sqref="B103"/>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119" style="40" customWidth="1"/>
    <col min="7" max="16384" width="8.85546875" style="40"/>
  </cols>
  <sheetData>
    <row r="1" spans="1:8" ht="15.75" thickBot="1" x14ac:dyDescent="0.3">
      <c r="A1" s="1"/>
      <c r="B1" s="1"/>
      <c r="C1" s="1"/>
      <c r="D1" s="1"/>
      <c r="E1" s="1"/>
      <c r="F1" s="1"/>
    </row>
    <row r="2" spans="1:8" ht="30.6" customHeight="1" x14ac:dyDescent="0.25">
      <c r="A2" s="182" t="s">
        <v>0</v>
      </c>
      <c r="B2" s="183"/>
      <c r="C2" s="183"/>
      <c r="D2" s="183"/>
      <c r="E2" s="177" t="s">
        <v>46</v>
      </c>
      <c r="F2" s="178"/>
      <c r="G2" s="14"/>
      <c r="H2" s="14"/>
    </row>
    <row r="3" spans="1:8" x14ac:dyDescent="0.25">
      <c r="A3" s="2"/>
      <c r="B3" s="3"/>
      <c r="C3" s="4"/>
      <c r="D3" s="3"/>
      <c r="E3" s="173" t="s">
        <v>47</v>
      </c>
      <c r="F3" s="174"/>
    </row>
    <row r="4" spans="1:8" x14ac:dyDescent="0.25">
      <c r="A4" s="184" t="s">
        <v>1</v>
      </c>
      <c r="B4" s="185"/>
      <c r="C4" s="113"/>
      <c r="D4" s="3"/>
      <c r="E4" s="173"/>
      <c r="F4" s="174"/>
    </row>
    <row r="5" spans="1:8" x14ac:dyDescent="0.25">
      <c r="A5" s="184" t="s">
        <v>2</v>
      </c>
      <c r="B5" s="185"/>
      <c r="C5" s="114"/>
      <c r="D5" s="3"/>
      <c r="E5" s="173"/>
      <c r="F5" s="174"/>
    </row>
    <row r="6" spans="1:8" x14ac:dyDescent="0.25">
      <c r="A6" s="184" t="s">
        <v>3</v>
      </c>
      <c r="B6" s="185"/>
      <c r="C6" s="115"/>
      <c r="D6" s="3"/>
      <c r="E6" s="173"/>
      <c r="F6" s="174"/>
    </row>
    <row r="7" spans="1:8" x14ac:dyDescent="0.25">
      <c r="A7" s="36"/>
      <c r="B7" s="37" t="s">
        <v>129</v>
      </c>
      <c r="C7" s="115"/>
      <c r="D7" s="3"/>
      <c r="E7" s="173"/>
      <c r="F7" s="174"/>
    </row>
    <row r="8" spans="1:8" x14ac:dyDescent="0.25">
      <c r="A8" s="184" t="s">
        <v>4</v>
      </c>
      <c r="B8" s="185"/>
      <c r="C8" s="116"/>
      <c r="D8" s="3"/>
      <c r="E8" s="173"/>
      <c r="F8" s="174"/>
    </row>
    <row r="9" spans="1:8" x14ac:dyDescent="0.25">
      <c r="A9" s="180" t="s">
        <v>5</v>
      </c>
      <c r="B9" s="181"/>
      <c r="C9" s="117"/>
      <c r="D9" s="3"/>
      <c r="E9" s="173"/>
      <c r="F9" s="174"/>
    </row>
    <row r="10" spans="1:8" x14ac:dyDescent="0.25">
      <c r="A10" s="5"/>
      <c r="B10" s="35" t="s">
        <v>6</v>
      </c>
      <c r="C10" s="118"/>
      <c r="D10" s="3"/>
      <c r="E10" s="173"/>
      <c r="F10" s="174"/>
    </row>
    <row r="11" spans="1:8" ht="29.1" customHeight="1" x14ac:dyDescent="0.25">
      <c r="A11" s="180" t="s">
        <v>7</v>
      </c>
      <c r="B11" s="181"/>
      <c r="C11" s="119"/>
      <c r="D11" s="3"/>
      <c r="E11" s="173"/>
      <c r="F11" s="174"/>
    </row>
    <row r="12" spans="1:8" ht="23.45" customHeight="1" x14ac:dyDescent="0.25">
      <c r="A12" s="16"/>
      <c r="B12" s="17"/>
      <c r="C12" s="4"/>
      <c r="D12" s="3"/>
      <c r="E12" s="173"/>
      <c r="F12" s="174"/>
    </row>
    <row r="13" spans="1:8" ht="23.45" customHeight="1" x14ac:dyDescent="0.25">
      <c r="A13" s="16"/>
      <c r="B13" s="31" t="s">
        <v>105</v>
      </c>
      <c r="C13" s="120"/>
      <c r="D13" s="3"/>
      <c r="E13" s="173"/>
      <c r="F13" s="174"/>
    </row>
    <row r="14" spans="1:8" ht="23.45" customHeight="1" x14ac:dyDescent="0.25">
      <c r="A14" s="16"/>
      <c r="B14" s="30"/>
      <c r="C14" s="4"/>
      <c r="D14" s="3"/>
      <c r="E14" s="173"/>
      <c r="F14" s="174"/>
    </row>
    <row r="15" spans="1:8" x14ac:dyDescent="0.25">
      <c r="A15" s="6"/>
      <c r="B15" s="7"/>
      <c r="C15" s="8" t="s">
        <v>8</v>
      </c>
      <c r="D15" s="18" t="s">
        <v>9</v>
      </c>
      <c r="E15" s="173"/>
      <c r="F15" s="174"/>
    </row>
    <row r="16" spans="1:8" x14ac:dyDescent="0.25">
      <c r="A16" s="6"/>
      <c r="B16" s="35" t="s">
        <v>10</v>
      </c>
      <c r="C16" s="121" t="s">
        <v>11</v>
      </c>
      <c r="D16" s="121" t="s">
        <v>11</v>
      </c>
      <c r="E16" s="173"/>
      <c r="F16" s="174"/>
    </row>
    <row r="17" spans="1:6" ht="15.75" thickBot="1" x14ac:dyDescent="0.3">
      <c r="A17" s="9"/>
      <c r="B17" s="32" t="s">
        <v>12</v>
      </c>
      <c r="C17" s="122"/>
      <c r="D17" s="123"/>
      <c r="E17" s="175"/>
      <c r="F17" s="176"/>
    </row>
    <row r="18" spans="1:6" x14ac:dyDescent="0.25">
      <c r="A18" s="1"/>
      <c r="B18" s="1"/>
      <c r="C18" s="1"/>
      <c r="D18" s="1"/>
      <c r="E18" s="1"/>
      <c r="F18" s="1"/>
    </row>
    <row r="19" spans="1:6" ht="18" x14ac:dyDescent="0.25">
      <c r="A19" s="186" t="s">
        <v>51</v>
      </c>
      <c r="B19" s="186"/>
      <c r="C19" s="186"/>
      <c r="D19" s="186"/>
      <c r="E19" s="186"/>
      <c r="F19" s="19"/>
    </row>
    <row r="20" spans="1:6" x14ac:dyDescent="0.25">
      <c r="A20" s="102" t="s">
        <v>13</v>
      </c>
      <c r="B20" s="102" t="s">
        <v>14</v>
      </c>
      <c r="C20" s="102"/>
      <c r="D20" s="102" t="s">
        <v>15</v>
      </c>
      <c r="E20" s="188" t="s">
        <v>108</v>
      </c>
      <c r="F20" s="188"/>
    </row>
    <row r="21" spans="1:6" x14ac:dyDescent="0.25">
      <c r="A21" s="124">
        <v>1</v>
      </c>
      <c r="B21" s="125" t="s">
        <v>51</v>
      </c>
      <c r="C21" s="125"/>
      <c r="D21" s="126">
        <v>0</v>
      </c>
      <c r="E21" s="189" t="s">
        <v>16</v>
      </c>
      <c r="F21" s="189"/>
    </row>
    <row r="22" spans="1:6" x14ac:dyDescent="0.25">
      <c r="A22" s="124">
        <v>2</v>
      </c>
      <c r="B22" s="125" t="s">
        <v>17</v>
      </c>
      <c r="C22" s="125"/>
      <c r="D22" s="126">
        <v>0</v>
      </c>
      <c r="E22" s="189" t="s">
        <v>16</v>
      </c>
      <c r="F22" s="189"/>
    </row>
    <row r="23" spans="1:6" x14ac:dyDescent="0.25">
      <c r="A23" s="124">
        <v>3</v>
      </c>
      <c r="B23" s="125" t="s">
        <v>17</v>
      </c>
      <c r="C23" s="125"/>
      <c r="D23" s="126">
        <v>0</v>
      </c>
      <c r="E23" s="189" t="s">
        <v>16</v>
      </c>
      <c r="F23" s="189"/>
    </row>
    <row r="24" spans="1:6" x14ac:dyDescent="0.25">
      <c r="A24" s="124">
        <v>4</v>
      </c>
      <c r="B24" s="125" t="s">
        <v>17</v>
      </c>
      <c r="C24" s="125"/>
      <c r="D24" s="126">
        <v>0</v>
      </c>
      <c r="E24" s="189" t="s">
        <v>16</v>
      </c>
      <c r="F24" s="189"/>
    </row>
    <row r="25" spans="1:6" x14ac:dyDescent="0.25">
      <c r="A25" s="124">
        <v>5</v>
      </c>
      <c r="B25" s="125" t="s">
        <v>17</v>
      </c>
      <c r="C25" s="125"/>
      <c r="D25" s="126">
        <v>0</v>
      </c>
      <c r="E25" s="189" t="s">
        <v>16</v>
      </c>
      <c r="F25" s="189"/>
    </row>
    <row r="26" spans="1:6" x14ac:dyDescent="0.25">
      <c r="A26" s="124">
        <v>6</v>
      </c>
      <c r="B26" s="125" t="s">
        <v>17</v>
      </c>
      <c r="C26" s="125"/>
      <c r="D26" s="126">
        <v>0</v>
      </c>
      <c r="E26" s="189" t="s">
        <v>16</v>
      </c>
      <c r="F26" s="189"/>
    </row>
    <row r="27" spans="1:6" x14ac:dyDescent="0.25">
      <c r="A27" s="124">
        <v>7</v>
      </c>
      <c r="B27" s="125" t="s">
        <v>17</v>
      </c>
      <c r="C27" s="125"/>
      <c r="D27" s="126">
        <v>0</v>
      </c>
      <c r="E27" s="189" t="s">
        <v>16</v>
      </c>
      <c r="F27" s="189"/>
    </row>
    <row r="28" spans="1:6" x14ac:dyDescent="0.25">
      <c r="A28" s="124">
        <v>8</v>
      </c>
      <c r="B28" s="125" t="s">
        <v>17</v>
      </c>
      <c r="C28" s="125"/>
      <c r="D28" s="126">
        <v>0</v>
      </c>
      <c r="E28" s="189" t="s">
        <v>16</v>
      </c>
      <c r="F28" s="189"/>
    </row>
    <row r="29" spans="1:6" x14ac:dyDescent="0.25">
      <c r="A29" s="124">
        <v>9</v>
      </c>
      <c r="B29" s="125" t="s">
        <v>17</v>
      </c>
      <c r="C29" s="125"/>
      <c r="D29" s="126">
        <v>0</v>
      </c>
      <c r="E29" s="189" t="s">
        <v>16</v>
      </c>
      <c r="F29" s="189"/>
    </row>
    <row r="30" spans="1:6" x14ac:dyDescent="0.25">
      <c r="A30" s="124">
        <v>10</v>
      </c>
      <c r="B30" s="125" t="s">
        <v>17</v>
      </c>
      <c r="C30" s="125"/>
      <c r="D30" s="126">
        <v>0</v>
      </c>
      <c r="E30" s="189" t="s">
        <v>16</v>
      </c>
      <c r="F30" s="189"/>
    </row>
    <row r="31" spans="1:6" x14ac:dyDescent="0.25">
      <c r="A31" s="187" t="s">
        <v>28</v>
      </c>
      <c r="B31" s="187"/>
      <c r="C31" s="103"/>
      <c r="D31" s="104">
        <f>SUM(D21:D30)</f>
        <v>0</v>
      </c>
      <c r="E31" s="103"/>
      <c r="F31" s="1"/>
    </row>
    <row r="33" spans="1:6" x14ac:dyDescent="0.25">
      <c r="A33" s="179" t="s">
        <v>30</v>
      </c>
      <c r="B33" s="179"/>
      <c r="C33" s="179"/>
      <c r="D33" s="142" t="s">
        <v>44</v>
      </c>
      <c r="E33" s="142"/>
      <c r="F33" s="19"/>
    </row>
    <row r="34" spans="1:6" x14ac:dyDescent="0.25">
      <c r="A34" s="10" t="s">
        <v>13</v>
      </c>
      <c r="B34" s="10" t="s">
        <v>14</v>
      </c>
      <c r="C34" s="10" t="s">
        <v>33</v>
      </c>
      <c r="D34" s="15" t="s">
        <v>31</v>
      </c>
      <c r="E34" s="15" t="s">
        <v>107</v>
      </c>
      <c r="F34" s="105"/>
    </row>
    <row r="35" spans="1:6" x14ac:dyDescent="0.25">
      <c r="A35" s="127">
        <v>1</v>
      </c>
      <c r="B35" s="128" t="s">
        <v>17</v>
      </c>
      <c r="C35" s="129">
        <v>0</v>
      </c>
      <c r="D35" s="129">
        <v>0</v>
      </c>
      <c r="E35" s="130" t="s">
        <v>16</v>
      </c>
      <c r="F35" s="131"/>
    </row>
    <row r="36" spans="1:6" x14ac:dyDescent="0.25">
      <c r="A36" s="127">
        <v>2</v>
      </c>
      <c r="B36" s="128" t="s">
        <v>17</v>
      </c>
      <c r="C36" s="129">
        <v>0</v>
      </c>
      <c r="D36" s="129">
        <v>0</v>
      </c>
      <c r="E36" s="130" t="s">
        <v>16</v>
      </c>
      <c r="F36" s="131"/>
    </row>
    <row r="37" spans="1:6" x14ac:dyDescent="0.25">
      <c r="A37" s="127">
        <v>3</v>
      </c>
      <c r="B37" s="128" t="s">
        <v>17</v>
      </c>
      <c r="C37" s="129">
        <v>0</v>
      </c>
      <c r="D37" s="129">
        <v>0</v>
      </c>
      <c r="E37" s="130" t="s">
        <v>16</v>
      </c>
      <c r="F37" s="131"/>
    </row>
    <row r="38" spans="1:6" x14ac:dyDescent="0.25">
      <c r="A38" s="127">
        <v>4</v>
      </c>
      <c r="B38" s="128" t="s">
        <v>17</v>
      </c>
      <c r="C38" s="129">
        <v>0</v>
      </c>
      <c r="D38" s="129">
        <v>0</v>
      </c>
      <c r="E38" s="130" t="s">
        <v>16</v>
      </c>
      <c r="F38" s="131"/>
    </row>
    <row r="39" spans="1:6" x14ac:dyDescent="0.25">
      <c r="A39" s="127">
        <v>5</v>
      </c>
      <c r="B39" s="128" t="s">
        <v>17</v>
      </c>
      <c r="C39" s="129">
        <v>0</v>
      </c>
      <c r="D39" s="129">
        <v>0</v>
      </c>
      <c r="E39" s="130" t="s">
        <v>16</v>
      </c>
      <c r="F39" s="131"/>
    </row>
    <row r="40" spans="1:6" x14ac:dyDescent="0.25">
      <c r="A40" s="127">
        <v>6</v>
      </c>
      <c r="B40" s="128" t="s">
        <v>17</v>
      </c>
      <c r="C40" s="129">
        <v>0</v>
      </c>
      <c r="D40" s="129">
        <v>0</v>
      </c>
      <c r="E40" s="130" t="s">
        <v>16</v>
      </c>
      <c r="F40" s="131"/>
    </row>
    <row r="41" spans="1:6" x14ac:dyDescent="0.25">
      <c r="A41" s="127">
        <v>7</v>
      </c>
      <c r="B41" s="128" t="s">
        <v>17</v>
      </c>
      <c r="C41" s="129">
        <v>0</v>
      </c>
      <c r="D41" s="129">
        <v>0</v>
      </c>
      <c r="E41" s="130" t="s">
        <v>16</v>
      </c>
      <c r="F41" s="131"/>
    </row>
    <row r="42" spans="1:6" x14ac:dyDescent="0.25">
      <c r="A42" s="127">
        <v>8</v>
      </c>
      <c r="B42" s="128" t="s">
        <v>17</v>
      </c>
      <c r="C42" s="129">
        <v>0</v>
      </c>
      <c r="D42" s="129">
        <v>0</v>
      </c>
      <c r="E42" s="130" t="s">
        <v>16</v>
      </c>
      <c r="F42" s="131"/>
    </row>
    <row r="43" spans="1:6" x14ac:dyDescent="0.25">
      <c r="A43" s="127">
        <v>9</v>
      </c>
      <c r="B43" s="128" t="s">
        <v>17</v>
      </c>
      <c r="C43" s="129">
        <v>0</v>
      </c>
      <c r="D43" s="129">
        <v>0</v>
      </c>
      <c r="E43" s="130" t="s">
        <v>16</v>
      </c>
      <c r="F43" s="131"/>
    </row>
    <row r="44" spans="1:6" x14ac:dyDescent="0.25">
      <c r="A44" s="127">
        <v>10</v>
      </c>
      <c r="B44" s="128" t="s">
        <v>17</v>
      </c>
      <c r="C44" s="129">
        <v>0</v>
      </c>
      <c r="D44" s="129">
        <v>0</v>
      </c>
      <c r="E44" s="130" t="s">
        <v>16</v>
      </c>
      <c r="F44" s="131"/>
    </row>
    <row r="45" spans="1:6" x14ac:dyDescent="0.25">
      <c r="A45" s="127">
        <v>11</v>
      </c>
      <c r="B45" s="128" t="s">
        <v>17</v>
      </c>
      <c r="C45" s="129">
        <v>0</v>
      </c>
      <c r="D45" s="129">
        <v>0</v>
      </c>
      <c r="E45" s="130" t="s">
        <v>16</v>
      </c>
      <c r="F45" s="131"/>
    </row>
    <row r="46" spans="1:6" x14ac:dyDescent="0.25">
      <c r="A46" s="127">
        <v>12</v>
      </c>
      <c r="B46" s="128" t="s">
        <v>17</v>
      </c>
      <c r="C46" s="129">
        <v>0</v>
      </c>
      <c r="D46" s="129">
        <v>0</v>
      </c>
      <c r="E46" s="130" t="s">
        <v>16</v>
      </c>
      <c r="F46" s="131"/>
    </row>
    <row r="47" spans="1:6" x14ac:dyDescent="0.25">
      <c r="A47" s="127">
        <v>13</v>
      </c>
      <c r="B47" s="128" t="s">
        <v>17</v>
      </c>
      <c r="C47" s="129">
        <v>0</v>
      </c>
      <c r="D47" s="129">
        <v>0</v>
      </c>
      <c r="E47" s="130" t="s">
        <v>16</v>
      </c>
      <c r="F47" s="131"/>
    </row>
    <row r="48" spans="1:6" x14ac:dyDescent="0.25">
      <c r="A48" s="127">
        <v>14</v>
      </c>
      <c r="B48" s="128" t="s">
        <v>17</v>
      </c>
      <c r="C48" s="129">
        <v>0</v>
      </c>
      <c r="D48" s="129">
        <v>0</v>
      </c>
      <c r="E48" s="130" t="s">
        <v>16</v>
      </c>
      <c r="F48" s="131"/>
    </row>
    <row r="49" spans="1:6" x14ac:dyDescent="0.25">
      <c r="A49" s="127">
        <v>15</v>
      </c>
      <c r="B49" s="128" t="s">
        <v>17</v>
      </c>
      <c r="C49" s="129">
        <v>0</v>
      </c>
      <c r="D49" s="129">
        <v>0</v>
      </c>
      <c r="E49" s="130" t="s">
        <v>16</v>
      </c>
      <c r="F49" s="131"/>
    </row>
    <row r="50" spans="1:6" x14ac:dyDescent="0.25">
      <c r="A50" s="28" t="s">
        <v>18</v>
      </c>
      <c r="B50" s="28"/>
      <c r="C50" s="12">
        <f>SUBTOTAL(109,Table35[Budgetteret beløb])</f>
        <v>0</v>
      </c>
      <c r="D50" s="29">
        <f>SUBTOTAL(109,Table35[Afholdt beløb])</f>
        <v>0</v>
      </c>
      <c r="E50" s="28"/>
    </row>
    <row r="52" spans="1:6" x14ac:dyDescent="0.25">
      <c r="A52" s="179" t="s">
        <v>132</v>
      </c>
      <c r="B52" s="179"/>
      <c r="C52" s="179"/>
      <c r="D52" s="142" t="s">
        <v>45</v>
      </c>
      <c r="E52" s="142"/>
      <c r="F52" s="105"/>
    </row>
    <row r="53" spans="1:6" x14ac:dyDescent="0.25">
      <c r="A53" s="10" t="s">
        <v>13</v>
      </c>
      <c r="B53" s="10" t="s">
        <v>14</v>
      </c>
      <c r="C53" s="10" t="s">
        <v>33</v>
      </c>
      <c r="D53" s="15" t="s">
        <v>31</v>
      </c>
      <c r="E53" s="15" t="s">
        <v>107</v>
      </c>
      <c r="F53" s="105"/>
    </row>
    <row r="54" spans="1:6" x14ac:dyDescent="0.25">
      <c r="A54" s="132">
        <v>1</v>
      </c>
      <c r="B54" s="128" t="s">
        <v>17</v>
      </c>
      <c r="C54" s="129">
        <v>0</v>
      </c>
      <c r="D54" s="129">
        <v>0</v>
      </c>
      <c r="E54" s="130" t="s">
        <v>16</v>
      </c>
      <c r="F54" s="131"/>
    </row>
    <row r="55" spans="1:6" x14ac:dyDescent="0.25">
      <c r="A55" s="132">
        <v>2</v>
      </c>
      <c r="B55" s="128" t="s">
        <v>17</v>
      </c>
      <c r="C55" s="129">
        <v>0</v>
      </c>
      <c r="D55" s="129">
        <v>0</v>
      </c>
      <c r="E55" s="130" t="s">
        <v>16</v>
      </c>
      <c r="F55" s="131"/>
    </row>
    <row r="56" spans="1:6" x14ac:dyDescent="0.25">
      <c r="A56" s="132">
        <v>3</v>
      </c>
      <c r="B56" s="128" t="s">
        <v>17</v>
      </c>
      <c r="C56" s="129">
        <v>0</v>
      </c>
      <c r="D56" s="129">
        <v>0</v>
      </c>
      <c r="E56" s="130" t="s">
        <v>16</v>
      </c>
      <c r="F56" s="131"/>
    </row>
    <row r="57" spans="1:6" x14ac:dyDescent="0.25">
      <c r="A57" s="132">
        <v>4</v>
      </c>
      <c r="B57" s="128" t="s">
        <v>17</v>
      </c>
      <c r="C57" s="129">
        <v>0</v>
      </c>
      <c r="D57" s="129">
        <v>0</v>
      </c>
      <c r="E57" s="130" t="s">
        <v>16</v>
      </c>
      <c r="F57" s="131"/>
    </row>
    <row r="58" spans="1:6" x14ac:dyDescent="0.25">
      <c r="A58" s="132">
        <v>5</v>
      </c>
      <c r="B58" s="128" t="s">
        <v>17</v>
      </c>
      <c r="C58" s="129">
        <v>0</v>
      </c>
      <c r="D58" s="129">
        <v>0</v>
      </c>
      <c r="E58" s="130" t="s">
        <v>16</v>
      </c>
      <c r="F58" s="131"/>
    </row>
    <row r="59" spans="1:6" x14ac:dyDescent="0.25">
      <c r="A59" s="132">
        <v>6</v>
      </c>
      <c r="B59" s="128" t="s">
        <v>17</v>
      </c>
      <c r="C59" s="129">
        <v>0</v>
      </c>
      <c r="D59" s="129">
        <v>0</v>
      </c>
      <c r="E59" s="130" t="s">
        <v>16</v>
      </c>
      <c r="F59" s="131"/>
    </row>
    <row r="60" spans="1:6" x14ac:dyDescent="0.25">
      <c r="A60" s="132">
        <v>7</v>
      </c>
      <c r="B60" s="128" t="s">
        <v>17</v>
      </c>
      <c r="C60" s="129">
        <v>0</v>
      </c>
      <c r="D60" s="129">
        <v>0</v>
      </c>
      <c r="E60" s="130" t="s">
        <v>16</v>
      </c>
      <c r="F60" s="131"/>
    </row>
    <row r="61" spans="1:6" x14ac:dyDescent="0.25">
      <c r="A61" s="132">
        <v>8</v>
      </c>
      <c r="B61" s="128" t="s">
        <v>17</v>
      </c>
      <c r="C61" s="129">
        <v>0</v>
      </c>
      <c r="D61" s="129">
        <v>0</v>
      </c>
      <c r="E61" s="130" t="s">
        <v>16</v>
      </c>
      <c r="F61" s="131"/>
    </row>
    <row r="62" spans="1:6" x14ac:dyDescent="0.25">
      <c r="A62" s="132">
        <v>9</v>
      </c>
      <c r="B62" s="128" t="s">
        <v>17</v>
      </c>
      <c r="C62" s="129">
        <v>0</v>
      </c>
      <c r="D62" s="129">
        <v>0</v>
      </c>
      <c r="E62" s="130" t="s">
        <v>16</v>
      </c>
      <c r="F62" s="131"/>
    </row>
    <row r="63" spans="1:6" x14ac:dyDescent="0.25">
      <c r="A63" s="132">
        <v>10</v>
      </c>
      <c r="B63" s="128" t="s">
        <v>17</v>
      </c>
      <c r="C63" s="129">
        <v>0</v>
      </c>
      <c r="D63" s="129">
        <v>0</v>
      </c>
      <c r="E63" s="130" t="s">
        <v>16</v>
      </c>
      <c r="F63" s="131"/>
    </row>
    <row r="64" spans="1:6" x14ac:dyDescent="0.25">
      <c r="A64" s="132">
        <v>11</v>
      </c>
      <c r="B64" s="128" t="s">
        <v>17</v>
      </c>
      <c r="C64" s="129">
        <v>0</v>
      </c>
      <c r="D64" s="129">
        <v>0</v>
      </c>
      <c r="E64" s="130" t="s">
        <v>16</v>
      </c>
      <c r="F64" s="131"/>
    </row>
    <row r="65" spans="1:6" x14ac:dyDescent="0.25">
      <c r="A65" s="132">
        <v>12</v>
      </c>
      <c r="B65" s="128" t="s">
        <v>17</v>
      </c>
      <c r="C65" s="129">
        <v>0</v>
      </c>
      <c r="D65" s="129">
        <v>0</v>
      </c>
      <c r="E65" s="130" t="s">
        <v>16</v>
      </c>
      <c r="F65" s="131"/>
    </row>
    <row r="66" spans="1:6" x14ac:dyDescent="0.25">
      <c r="A66" s="132">
        <v>13</v>
      </c>
      <c r="B66" s="128" t="s">
        <v>17</v>
      </c>
      <c r="C66" s="129">
        <v>0</v>
      </c>
      <c r="D66" s="129">
        <v>0</v>
      </c>
      <c r="E66" s="130" t="s">
        <v>16</v>
      </c>
      <c r="F66" s="131"/>
    </row>
    <row r="67" spans="1:6" x14ac:dyDescent="0.25">
      <c r="A67" s="132">
        <v>14</v>
      </c>
      <c r="B67" s="128" t="s">
        <v>17</v>
      </c>
      <c r="C67" s="129">
        <v>0</v>
      </c>
      <c r="D67" s="129">
        <v>0</v>
      </c>
      <c r="E67" s="130" t="s">
        <v>16</v>
      </c>
      <c r="F67" s="131"/>
    </row>
    <row r="68" spans="1:6" x14ac:dyDescent="0.25">
      <c r="A68" s="132">
        <v>15</v>
      </c>
      <c r="B68" s="128" t="s">
        <v>17</v>
      </c>
      <c r="C68" s="129">
        <v>0</v>
      </c>
      <c r="D68" s="129">
        <v>0</v>
      </c>
      <c r="E68" s="130" t="s">
        <v>16</v>
      </c>
      <c r="F68" s="131"/>
    </row>
    <row r="69" spans="1:6" x14ac:dyDescent="0.25">
      <c r="A69" s="28" t="s">
        <v>18</v>
      </c>
      <c r="B69" s="28"/>
      <c r="C69" s="29">
        <f>SUBTOTAL(109,Table353[Budgetteret beløb])</f>
        <v>0</v>
      </c>
      <c r="D69" s="29">
        <f>SUBTOTAL(109,Table353[Afholdt beløb])</f>
        <v>0</v>
      </c>
      <c r="E69" s="28"/>
    </row>
    <row r="70" spans="1:6" x14ac:dyDescent="0.25">
      <c r="A70" s="11"/>
      <c r="B70" s="11"/>
      <c r="C70" s="12"/>
      <c r="D70" s="12"/>
      <c r="E70" s="11"/>
    </row>
    <row r="71" spans="1:6" x14ac:dyDescent="0.25">
      <c r="A71" s="11"/>
      <c r="B71" s="11"/>
      <c r="C71" s="12"/>
      <c r="D71" s="12"/>
      <c r="E71" s="11"/>
    </row>
    <row r="72" spans="1:6" ht="15.75" hidden="1" thickBot="1" x14ac:dyDescent="0.3">
      <c r="A72" s="106" t="s">
        <v>50</v>
      </c>
      <c r="B72" s="107"/>
      <c r="C72" s="108"/>
      <c r="D72" s="108"/>
      <c r="E72" s="109"/>
    </row>
    <row r="73" spans="1:6" hidden="1" x14ac:dyDescent="0.25">
      <c r="A73" s="100"/>
      <c r="B73" s="110" t="s">
        <v>27</v>
      </c>
      <c r="C73" s="101">
        <f>D31</f>
        <v>0</v>
      </c>
      <c r="D73" s="101"/>
      <c r="E73" s="100"/>
    </row>
    <row r="74" spans="1:6" hidden="1" x14ac:dyDescent="0.25">
      <c r="A74" s="110"/>
      <c r="B74" s="110" t="s">
        <v>48</v>
      </c>
      <c r="C74" s="101">
        <f>Table35[[#Totals],[Afholdt beløb]]+Table353[[#Totals],[Afholdt beløb]]</f>
        <v>0</v>
      </c>
      <c r="D74" s="101"/>
      <c r="E74" s="100"/>
    </row>
    <row r="75" spans="1:6" hidden="1" x14ac:dyDescent="0.25">
      <c r="A75" s="110"/>
      <c r="B75" s="110" t="s">
        <v>39</v>
      </c>
      <c r="C75" s="101">
        <f>C13</f>
        <v>0</v>
      </c>
      <c r="D75" s="101"/>
      <c r="E75" s="100"/>
    </row>
    <row r="76" spans="1:6" ht="44.45" hidden="1" customHeight="1" x14ac:dyDescent="0.25">
      <c r="A76" s="110"/>
      <c r="B76" s="111" t="s">
        <v>49</v>
      </c>
      <c r="C76" s="112">
        <f>C74*0.65</f>
        <v>0</v>
      </c>
      <c r="D76" s="101"/>
      <c r="E76" s="100"/>
    </row>
    <row r="77" spans="1:6" ht="24" hidden="1" customHeight="1" x14ac:dyDescent="0.25">
      <c r="A77" s="100"/>
      <c r="B77" s="110" t="s">
        <v>26</v>
      </c>
      <c r="C77" s="101">
        <f>C75-C76</f>
        <v>0</v>
      </c>
      <c r="D77" s="101"/>
      <c r="E77" s="100"/>
    </row>
  </sheetData>
  <sheetProtection algorithmName="SHA-512" hashValue="FPo3tOTj8xkQFdHuAkjwZsJeoWbUU5sL/3DeeoEiExd3LYhrA6Wg2KZfQvdn5rkMo6gYH4LN4w5Frcu8+zArMg==" saltValue="CbK4Af3inWjXHxeOQrUxUQ=="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List!$Q$3:$Q$62</xm:f>
          </x14:formula1>
          <xm:sqref>C16</xm:sqref>
        </x14:dataValidation>
        <x14:dataValidation type="list" showInputMessage="1" showErrorMessage="1" promptTitle="Forklaring" prompt="Datoen angiver den sidste dato du havde planlagt at afholde arrangementet.">
          <x14:formula1>
            <xm:f>List!$Q$3:$Q$62</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F55" sqref="F55"/>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v>0</v>
      </c>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SUBTOTAL(109,Table3516[Budgetteret beløb])</f>
        <v>0</v>
      </c>
      <c r="D46" s="12">
        <f>SUBTOTAL(109,Table3516[Afholdt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SUBTOTAL(109,Table35317[Budgetteret beløb])</f>
        <v>0</v>
      </c>
      <c r="D65" s="29">
        <f>SUBTOTAL(109,Table35317[Afholdt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Table3516[[#Totals],[Afholdt beløb]]+Table35317[[#Totals],[Afholdt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cnVO1g3Z/Jj0SOHGCQd8MQcxkXMQu+rgIgfrsoaSXGpECyjVgXJwCBnA3kdvKpZTBiNPkgQaxW50xcimPLwCqw==" saltValue="Qi8MSPMOBfAVuN51yAF1P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3" zoomScale="70" zoomScaleNormal="70" workbookViewId="0">
      <selection activeCell="F53" sqref="F53"/>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v>0</v>
      </c>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v>0</v>
      </c>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v>0</v>
      </c>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SUBTOTAL(109,Table351613[Budgetteret beløb])</f>
        <v>0</v>
      </c>
      <c r="D46" s="29">
        <f>SUBTOTAL(109,Table351613[Afholdt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SUBTOTAL(109,Table3531714[Budgetteret beløb])</f>
        <v>0</v>
      </c>
      <c r="D65" s="29">
        <f>SUBTOTAL(109,Table3531714[Afholdt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Table351613[[#Totals],[Afholdt beløb]]+Table3531714[[#Totals],[Afholdt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BX6+X5WxAMM4S/XGEybiJ0gie2iZ2lXvtS/1GxtcDCp7y1rF8SZ4MuH4TVzj7lQ5BtVILkIQzdTd3Hj3fttu1Q==" saltValue="CU13njgS0M6G7kBKaRbau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
    </sheetView>
  </sheetViews>
  <sheetFormatPr defaultColWidth="8.85546875" defaultRowHeight="15" x14ac:dyDescent="0.25"/>
  <cols>
    <col min="1" max="1" width="18.5703125" style="40" customWidth="1"/>
    <col min="2" max="2" width="35.140625" style="40" customWidth="1"/>
    <col min="3" max="3" width="28" style="40" customWidth="1"/>
    <col min="4" max="4" width="39.42578125" style="40" customWidth="1"/>
    <col min="5" max="5" width="32" style="40" customWidth="1"/>
    <col min="6" max="6" width="93.42578125" style="40" customWidth="1"/>
    <col min="7" max="16384" width="8.85546875" style="40"/>
  </cols>
  <sheetData>
    <row r="1" spans="1:8" ht="15.75" thickBot="1" x14ac:dyDescent="0.3">
      <c r="A1" s="1"/>
      <c r="B1" s="1"/>
      <c r="C1" s="1"/>
      <c r="D1" s="1"/>
      <c r="E1" s="1"/>
      <c r="F1" s="1"/>
    </row>
    <row r="2" spans="1:8" ht="15.75" x14ac:dyDescent="0.25">
      <c r="A2" s="182" t="s">
        <v>0</v>
      </c>
      <c r="B2" s="183"/>
      <c r="C2" s="183"/>
      <c r="D2" s="183"/>
      <c r="E2" s="190" t="s">
        <v>46</v>
      </c>
      <c r="F2" s="191"/>
      <c r="G2" s="14"/>
      <c r="H2" s="14"/>
    </row>
    <row r="3" spans="1:8" x14ac:dyDescent="0.25">
      <c r="A3" s="2"/>
      <c r="B3" s="3"/>
      <c r="C3" s="4"/>
      <c r="D3" s="3"/>
      <c r="E3" s="173" t="s">
        <v>47</v>
      </c>
      <c r="F3" s="174"/>
    </row>
    <row r="4" spans="1:8" x14ac:dyDescent="0.25">
      <c r="A4" s="184" t="s">
        <v>4</v>
      </c>
      <c r="B4" s="185"/>
      <c r="C4" s="116"/>
      <c r="D4" s="3"/>
      <c r="E4" s="173"/>
      <c r="F4" s="174"/>
    </row>
    <row r="5" spans="1:8" x14ac:dyDescent="0.25">
      <c r="A5" s="180" t="s">
        <v>5</v>
      </c>
      <c r="B5" s="181"/>
      <c r="C5" s="117"/>
      <c r="D5" s="3"/>
      <c r="E5" s="173"/>
      <c r="F5" s="174"/>
    </row>
    <row r="6" spans="1:8" x14ac:dyDescent="0.25">
      <c r="A6" s="5"/>
      <c r="B6" s="35" t="s">
        <v>6</v>
      </c>
      <c r="C6" s="118"/>
      <c r="D6" s="3"/>
      <c r="E6" s="173"/>
      <c r="F6" s="174"/>
    </row>
    <row r="7" spans="1:8" ht="29.1" customHeight="1" x14ac:dyDescent="0.25">
      <c r="A7" s="180" t="s">
        <v>7</v>
      </c>
      <c r="B7" s="181"/>
      <c r="C7" s="119"/>
      <c r="D7" s="3"/>
      <c r="E7" s="173"/>
      <c r="F7" s="174"/>
    </row>
    <row r="8" spans="1:8" ht="23.45" customHeight="1" x14ac:dyDescent="0.25">
      <c r="A8" s="16"/>
      <c r="B8" s="17"/>
      <c r="C8" s="4"/>
      <c r="D8" s="3"/>
      <c r="E8" s="173"/>
      <c r="F8" s="174"/>
    </row>
    <row r="9" spans="1:8" ht="23.45" customHeight="1" x14ac:dyDescent="0.25">
      <c r="A9" s="16"/>
      <c r="B9" s="31" t="s">
        <v>105</v>
      </c>
      <c r="C9" s="120"/>
      <c r="D9" s="3"/>
      <c r="E9" s="173"/>
      <c r="F9" s="174"/>
    </row>
    <row r="10" spans="1:8" ht="23.45" customHeight="1" x14ac:dyDescent="0.25">
      <c r="A10" s="16"/>
      <c r="B10" s="30"/>
      <c r="C10" s="4"/>
      <c r="D10" s="3"/>
      <c r="E10" s="173"/>
      <c r="F10" s="174"/>
    </row>
    <row r="11" spans="1:8" x14ac:dyDescent="0.25">
      <c r="A11" s="6"/>
      <c r="B11" s="7"/>
      <c r="C11" s="8" t="s">
        <v>8</v>
      </c>
      <c r="D11" s="18" t="s">
        <v>9</v>
      </c>
      <c r="E11" s="173"/>
      <c r="F11" s="174"/>
    </row>
    <row r="12" spans="1:8" x14ac:dyDescent="0.25">
      <c r="A12" s="6"/>
      <c r="B12" s="35" t="s">
        <v>10</v>
      </c>
      <c r="C12" s="121" t="s">
        <v>11</v>
      </c>
      <c r="D12" s="121" t="s">
        <v>11</v>
      </c>
      <c r="E12" s="173"/>
      <c r="F12" s="174"/>
    </row>
    <row r="13" spans="1:8" ht="15.75" thickBot="1" x14ac:dyDescent="0.3">
      <c r="A13" s="9"/>
      <c r="B13" s="32" t="s">
        <v>12</v>
      </c>
      <c r="C13" s="122"/>
      <c r="D13" s="123"/>
      <c r="E13" s="175"/>
      <c r="F13" s="176"/>
    </row>
    <row r="14" spans="1:8" x14ac:dyDescent="0.25">
      <c r="A14" s="1"/>
      <c r="B14" s="1"/>
      <c r="C14" s="1"/>
      <c r="D14" s="1"/>
      <c r="E14" s="1"/>
      <c r="F14" s="1"/>
    </row>
    <row r="15" spans="1:8" ht="18" x14ac:dyDescent="0.25">
      <c r="A15" s="186" t="s">
        <v>51</v>
      </c>
      <c r="B15" s="186"/>
      <c r="C15" s="186"/>
      <c r="D15" s="186"/>
      <c r="E15" s="186"/>
      <c r="F15" s="19"/>
    </row>
    <row r="16" spans="1:8" x14ac:dyDescent="0.25">
      <c r="A16" s="102" t="s">
        <v>13</v>
      </c>
      <c r="B16" s="102" t="s">
        <v>14</v>
      </c>
      <c r="C16" s="102"/>
      <c r="D16" s="102" t="s">
        <v>15</v>
      </c>
      <c r="E16" s="188" t="s">
        <v>16</v>
      </c>
      <c r="F16" s="188"/>
    </row>
    <row r="17" spans="1:6" x14ac:dyDescent="0.25">
      <c r="A17" s="124">
        <v>1</v>
      </c>
      <c r="B17" s="125" t="s">
        <v>17</v>
      </c>
      <c r="C17" s="125"/>
      <c r="D17" s="126"/>
      <c r="E17" s="189" t="s">
        <v>16</v>
      </c>
      <c r="F17" s="189"/>
    </row>
    <row r="18" spans="1:6" x14ac:dyDescent="0.25">
      <c r="A18" s="124">
        <v>2</v>
      </c>
      <c r="B18" s="125" t="s">
        <v>17</v>
      </c>
      <c r="C18" s="125"/>
      <c r="D18" s="126">
        <v>0</v>
      </c>
      <c r="E18" s="189" t="s">
        <v>16</v>
      </c>
      <c r="F18" s="189"/>
    </row>
    <row r="19" spans="1:6" x14ac:dyDescent="0.25">
      <c r="A19" s="124">
        <v>3</v>
      </c>
      <c r="B19" s="125" t="s">
        <v>17</v>
      </c>
      <c r="C19" s="125"/>
      <c r="D19" s="126">
        <v>0</v>
      </c>
      <c r="E19" s="189" t="s">
        <v>16</v>
      </c>
      <c r="F19" s="189"/>
    </row>
    <row r="20" spans="1:6" x14ac:dyDescent="0.25">
      <c r="A20" s="124">
        <v>4</v>
      </c>
      <c r="B20" s="125" t="s">
        <v>17</v>
      </c>
      <c r="C20" s="125"/>
      <c r="D20" s="126">
        <v>0</v>
      </c>
      <c r="E20" s="189" t="s">
        <v>16</v>
      </c>
      <c r="F20" s="189"/>
    </row>
    <row r="21" spans="1:6" x14ac:dyDescent="0.25">
      <c r="A21" s="124">
        <v>5</v>
      </c>
      <c r="B21" s="125" t="s">
        <v>17</v>
      </c>
      <c r="C21" s="125"/>
      <c r="D21" s="126">
        <v>0</v>
      </c>
      <c r="E21" s="189" t="s">
        <v>16</v>
      </c>
      <c r="F21" s="189"/>
    </row>
    <row r="22" spans="1:6" x14ac:dyDescent="0.25">
      <c r="A22" s="124">
        <v>6</v>
      </c>
      <c r="B22" s="125" t="s">
        <v>17</v>
      </c>
      <c r="C22" s="125"/>
      <c r="D22" s="126">
        <v>0</v>
      </c>
      <c r="E22" s="189" t="s">
        <v>16</v>
      </c>
      <c r="F22" s="189"/>
    </row>
    <row r="23" spans="1:6" x14ac:dyDescent="0.25">
      <c r="A23" s="124">
        <v>7</v>
      </c>
      <c r="B23" s="125" t="s">
        <v>17</v>
      </c>
      <c r="C23" s="125"/>
      <c r="D23" s="126">
        <v>0</v>
      </c>
      <c r="E23" s="189" t="s">
        <v>16</v>
      </c>
      <c r="F23" s="189"/>
    </row>
    <row r="24" spans="1:6" x14ac:dyDescent="0.25">
      <c r="A24" s="124">
        <v>8</v>
      </c>
      <c r="B24" s="125" t="s">
        <v>17</v>
      </c>
      <c r="C24" s="125"/>
      <c r="D24" s="126">
        <v>0</v>
      </c>
      <c r="E24" s="189" t="s">
        <v>16</v>
      </c>
      <c r="F24" s="189"/>
    </row>
    <row r="25" spans="1:6" x14ac:dyDescent="0.25">
      <c r="A25" s="124">
        <v>9</v>
      </c>
      <c r="B25" s="125" t="s">
        <v>17</v>
      </c>
      <c r="C25" s="125"/>
      <c r="D25" s="126">
        <v>0</v>
      </c>
      <c r="E25" s="189" t="s">
        <v>16</v>
      </c>
      <c r="F25" s="189"/>
    </row>
    <row r="26" spans="1:6" x14ac:dyDescent="0.25">
      <c r="A26" s="124">
        <v>10</v>
      </c>
      <c r="B26" s="125" t="s">
        <v>17</v>
      </c>
      <c r="C26" s="125"/>
      <c r="D26" s="126">
        <v>0</v>
      </c>
      <c r="E26" s="189" t="s">
        <v>16</v>
      </c>
      <c r="F26" s="189"/>
    </row>
    <row r="27" spans="1:6" x14ac:dyDescent="0.25">
      <c r="A27" s="187" t="s">
        <v>28</v>
      </c>
      <c r="B27" s="187"/>
      <c r="C27" s="103"/>
      <c r="D27" s="104">
        <f>SUM(D17:D26)</f>
        <v>0</v>
      </c>
      <c r="E27" s="103"/>
      <c r="F27" s="1"/>
    </row>
    <row r="29" spans="1:6" x14ac:dyDescent="0.25">
      <c r="A29" s="179" t="s">
        <v>30</v>
      </c>
      <c r="B29" s="179"/>
      <c r="C29" s="179"/>
      <c r="D29" s="142" t="s">
        <v>44</v>
      </c>
      <c r="E29" s="142"/>
      <c r="F29" s="19"/>
    </row>
    <row r="30" spans="1:6" x14ac:dyDescent="0.25">
      <c r="A30" s="10" t="s">
        <v>13</v>
      </c>
      <c r="B30" s="10" t="s">
        <v>14</v>
      </c>
      <c r="C30" s="10" t="s">
        <v>33</v>
      </c>
      <c r="D30" s="15" t="s">
        <v>31</v>
      </c>
      <c r="E30" s="15" t="s">
        <v>32</v>
      </c>
      <c r="F30" s="105"/>
    </row>
    <row r="31" spans="1:6" x14ac:dyDescent="0.25">
      <c r="A31" s="127">
        <v>1</v>
      </c>
      <c r="B31" s="128" t="s">
        <v>17</v>
      </c>
      <c r="C31" s="129">
        <v>0</v>
      </c>
      <c r="D31" s="129"/>
      <c r="E31" s="130" t="s">
        <v>16</v>
      </c>
      <c r="F31" s="131"/>
    </row>
    <row r="32" spans="1:6" x14ac:dyDescent="0.25">
      <c r="A32" s="127">
        <v>2</v>
      </c>
      <c r="B32" s="128" t="s">
        <v>17</v>
      </c>
      <c r="C32" s="129">
        <v>0</v>
      </c>
      <c r="D32" s="129">
        <v>0</v>
      </c>
      <c r="E32" s="130" t="s">
        <v>16</v>
      </c>
      <c r="F32" s="131"/>
    </row>
    <row r="33" spans="1:6" x14ac:dyDescent="0.25">
      <c r="A33" s="127">
        <v>3</v>
      </c>
      <c r="B33" s="128" t="s">
        <v>17</v>
      </c>
      <c r="C33" s="129">
        <v>0</v>
      </c>
      <c r="D33" s="129">
        <v>0</v>
      </c>
      <c r="E33" s="130" t="s">
        <v>16</v>
      </c>
      <c r="F33" s="131"/>
    </row>
    <row r="34" spans="1:6" x14ac:dyDescent="0.25">
      <c r="A34" s="127">
        <v>4</v>
      </c>
      <c r="B34" s="128" t="s">
        <v>17</v>
      </c>
      <c r="C34" s="129">
        <v>0</v>
      </c>
      <c r="D34" s="129">
        <v>0</v>
      </c>
      <c r="E34" s="130" t="s">
        <v>16</v>
      </c>
      <c r="F34" s="131"/>
    </row>
    <row r="35" spans="1:6" x14ac:dyDescent="0.25">
      <c r="A35" s="127">
        <v>5</v>
      </c>
      <c r="B35" s="128" t="s">
        <v>17</v>
      </c>
      <c r="C35" s="129">
        <v>0</v>
      </c>
      <c r="D35" s="129">
        <v>0</v>
      </c>
      <c r="E35" s="130" t="s">
        <v>16</v>
      </c>
      <c r="F35" s="131"/>
    </row>
    <row r="36" spans="1:6" x14ac:dyDescent="0.25">
      <c r="A36" s="127">
        <v>6</v>
      </c>
      <c r="B36" s="128" t="s">
        <v>17</v>
      </c>
      <c r="C36" s="129">
        <v>0</v>
      </c>
      <c r="D36" s="129">
        <v>0</v>
      </c>
      <c r="E36" s="130" t="s">
        <v>16</v>
      </c>
      <c r="F36" s="131"/>
    </row>
    <row r="37" spans="1:6" x14ac:dyDescent="0.25">
      <c r="A37" s="127">
        <v>7</v>
      </c>
      <c r="B37" s="128" t="s">
        <v>17</v>
      </c>
      <c r="C37" s="129">
        <v>0</v>
      </c>
      <c r="D37" s="129">
        <v>0</v>
      </c>
      <c r="E37" s="130" t="s">
        <v>16</v>
      </c>
      <c r="F37" s="131"/>
    </row>
    <row r="38" spans="1:6" x14ac:dyDescent="0.25">
      <c r="A38" s="127">
        <v>8</v>
      </c>
      <c r="B38" s="128" t="s">
        <v>17</v>
      </c>
      <c r="C38" s="129">
        <v>0</v>
      </c>
      <c r="D38" s="129">
        <v>0</v>
      </c>
      <c r="E38" s="130" t="s">
        <v>16</v>
      </c>
      <c r="F38" s="131"/>
    </row>
    <row r="39" spans="1:6" x14ac:dyDescent="0.25">
      <c r="A39" s="127">
        <v>9</v>
      </c>
      <c r="B39" s="128" t="s">
        <v>17</v>
      </c>
      <c r="C39" s="129">
        <v>0</v>
      </c>
      <c r="D39" s="129">
        <v>0</v>
      </c>
      <c r="E39" s="130" t="s">
        <v>16</v>
      </c>
      <c r="F39" s="131"/>
    </row>
    <row r="40" spans="1:6" x14ac:dyDescent="0.25">
      <c r="A40" s="127">
        <v>10</v>
      </c>
      <c r="B40" s="128" t="s">
        <v>17</v>
      </c>
      <c r="C40" s="129">
        <v>0</v>
      </c>
      <c r="D40" s="129">
        <v>0</v>
      </c>
      <c r="E40" s="130" t="s">
        <v>16</v>
      </c>
      <c r="F40" s="131"/>
    </row>
    <row r="41" spans="1:6" x14ac:dyDescent="0.25">
      <c r="A41" s="127">
        <v>11</v>
      </c>
      <c r="B41" s="128" t="s">
        <v>17</v>
      </c>
      <c r="C41" s="129">
        <v>0</v>
      </c>
      <c r="D41" s="129">
        <v>0</v>
      </c>
      <c r="E41" s="130" t="s">
        <v>16</v>
      </c>
      <c r="F41" s="131"/>
    </row>
    <row r="42" spans="1:6" x14ac:dyDescent="0.25">
      <c r="A42" s="127">
        <v>12</v>
      </c>
      <c r="B42" s="128" t="s">
        <v>17</v>
      </c>
      <c r="C42" s="129">
        <v>0</v>
      </c>
      <c r="D42" s="129">
        <v>0</v>
      </c>
      <c r="E42" s="130" t="s">
        <v>16</v>
      </c>
      <c r="F42" s="131"/>
    </row>
    <row r="43" spans="1:6" x14ac:dyDescent="0.25">
      <c r="A43" s="127">
        <v>13</v>
      </c>
      <c r="B43" s="128" t="s">
        <v>17</v>
      </c>
      <c r="C43" s="129">
        <v>0</v>
      </c>
      <c r="D43" s="129">
        <v>0</v>
      </c>
      <c r="E43" s="130" t="s">
        <v>16</v>
      </c>
      <c r="F43" s="131"/>
    </row>
    <row r="44" spans="1:6" x14ac:dyDescent="0.25">
      <c r="A44" s="127">
        <v>14</v>
      </c>
      <c r="B44" s="128" t="s">
        <v>17</v>
      </c>
      <c r="C44" s="129">
        <v>0</v>
      </c>
      <c r="D44" s="129">
        <v>0</v>
      </c>
      <c r="E44" s="130" t="s">
        <v>16</v>
      </c>
      <c r="F44" s="131"/>
    </row>
    <row r="45" spans="1:6" x14ac:dyDescent="0.25">
      <c r="A45" s="127">
        <v>15</v>
      </c>
      <c r="B45" s="128" t="s">
        <v>17</v>
      </c>
      <c r="C45" s="129">
        <v>0</v>
      </c>
      <c r="D45" s="129">
        <v>0</v>
      </c>
      <c r="E45" s="130" t="s">
        <v>16</v>
      </c>
      <c r="F45" s="131"/>
    </row>
    <row r="46" spans="1:6" x14ac:dyDescent="0.25">
      <c r="A46" s="28" t="s">
        <v>18</v>
      </c>
      <c r="B46" s="28"/>
      <c r="C46" s="29">
        <f>SUBTOTAL(109,Table35161315[Budgetteret beløb])</f>
        <v>0</v>
      </c>
      <c r="D46" s="29">
        <f>SUBTOTAL(109,Table35161315[Afholdt beløb])</f>
        <v>0</v>
      </c>
      <c r="E46" s="28"/>
    </row>
    <row r="48" spans="1:6" x14ac:dyDescent="0.25">
      <c r="A48" s="179" t="s">
        <v>132</v>
      </c>
      <c r="B48" s="179"/>
      <c r="C48" s="179"/>
      <c r="D48" s="142" t="s">
        <v>45</v>
      </c>
      <c r="E48" s="142"/>
      <c r="F48" s="105"/>
    </row>
    <row r="49" spans="1:6" x14ac:dyDescent="0.25">
      <c r="A49" s="10" t="s">
        <v>13</v>
      </c>
      <c r="B49" s="10" t="s">
        <v>14</v>
      </c>
      <c r="C49" s="10" t="s">
        <v>33</v>
      </c>
      <c r="D49" s="15" t="s">
        <v>31</v>
      </c>
      <c r="E49" s="15" t="s">
        <v>32</v>
      </c>
      <c r="F49" s="105"/>
    </row>
    <row r="50" spans="1:6" x14ac:dyDescent="0.25">
      <c r="A50" s="132">
        <v>1</v>
      </c>
      <c r="B50" s="128" t="s">
        <v>17</v>
      </c>
      <c r="C50" s="129">
        <v>0</v>
      </c>
      <c r="D50" s="129">
        <v>0</v>
      </c>
      <c r="E50" s="130" t="s">
        <v>16</v>
      </c>
      <c r="F50" s="131"/>
    </row>
    <row r="51" spans="1:6" x14ac:dyDescent="0.25">
      <c r="A51" s="132">
        <v>2</v>
      </c>
      <c r="B51" s="128" t="s">
        <v>17</v>
      </c>
      <c r="C51" s="129">
        <v>0</v>
      </c>
      <c r="D51" s="129">
        <v>0</v>
      </c>
      <c r="E51" s="130" t="s">
        <v>16</v>
      </c>
      <c r="F51" s="131"/>
    </row>
    <row r="52" spans="1:6" x14ac:dyDescent="0.25">
      <c r="A52" s="132">
        <v>3</v>
      </c>
      <c r="B52" s="128" t="s">
        <v>17</v>
      </c>
      <c r="C52" s="129">
        <v>0</v>
      </c>
      <c r="D52" s="129">
        <v>0</v>
      </c>
      <c r="E52" s="130" t="s">
        <v>16</v>
      </c>
      <c r="F52" s="131"/>
    </row>
    <row r="53" spans="1:6" x14ac:dyDescent="0.25">
      <c r="A53" s="132">
        <v>4</v>
      </c>
      <c r="B53" s="128" t="s">
        <v>17</v>
      </c>
      <c r="C53" s="129">
        <v>0</v>
      </c>
      <c r="D53" s="129">
        <v>0</v>
      </c>
      <c r="E53" s="130" t="s">
        <v>16</v>
      </c>
      <c r="F53" s="131"/>
    </row>
    <row r="54" spans="1:6" x14ac:dyDescent="0.25">
      <c r="A54" s="132">
        <v>5</v>
      </c>
      <c r="B54" s="128" t="s">
        <v>17</v>
      </c>
      <c r="C54" s="129">
        <v>0</v>
      </c>
      <c r="D54" s="129">
        <v>0</v>
      </c>
      <c r="E54" s="130" t="s">
        <v>16</v>
      </c>
      <c r="F54" s="131"/>
    </row>
    <row r="55" spans="1:6" x14ac:dyDescent="0.25">
      <c r="A55" s="132">
        <v>6</v>
      </c>
      <c r="B55" s="128" t="s">
        <v>17</v>
      </c>
      <c r="C55" s="129">
        <v>0</v>
      </c>
      <c r="D55" s="129">
        <v>0</v>
      </c>
      <c r="E55" s="130" t="s">
        <v>16</v>
      </c>
      <c r="F55" s="131"/>
    </row>
    <row r="56" spans="1:6" x14ac:dyDescent="0.25">
      <c r="A56" s="132">
        <v>7</v>
      </c>
      <c r="B56" s="128" t="s">
        <v>17</v>
      </c>
      <c r="C56" s="129">
        <v>0</v>
      </c>
      <c r="D56" s="129">
        <v>0</v>
      </c>
      <c r="E56" s="130" t="s">
        <v>16</v>
      </c>
      <c r="F56" s="131"/>
    </row>
    <row r="57" spans="1:6" x14ac:dyDescent="0.25">
      <c r="A57" s="132">
        <v>8</v>
      </c>
      <c r="B57" s="128" t="s">
        <v>17</v>
      </c>
      <c r="C57" s="129">
        <v>0</v>
      </c>
      <c r="D57" s="129">
        <v>0</v>
      </c>
      <c r="E57" s="130" t="s">
        <v>16</v>
      </c>
      <c r="F57" s="131"/>
    </row>
    <row r="58" spans="1:6" x14ac:dyDescent="0.25">
      <c r="A58" s="132">
        <v>9</v>
      </c>
      <c r="B58" s="128" t="s">
        <v>17</v>
      </c>
      <c r="C58" s="129">
        <v>0</v>
      </c>
      <c r="D58" s="129">
        <v>0</v>
      </c>
      <c r="E58" s="130" t="s">
        <v>16</v>
      </c>
      <c r="F58" s="131"/>
    </row>
    <row r="59" spans="1:6" x14ac:dyDescent="0.25">
      <c r="A59" s="132">
        <v>10</v>
      </c>
      <c r="B59" s="128" t="s">
        <v>17</v>
      </c>
      <c r="C59" s="129">
        <v>0</v>
      </c>
      <c r="D59" s="129">
        <v>0</v>
      </c>
      <c r="E59" s="130" t="s">
        <v>16</v>
      </c>
      <c r="F59" s="131"/>
    </row>
    <row r="60" spans="1:6" x14ac:dyDescent="0.25">
      <c r="A60" s="132">
        <v>11</v>
      </c>
      <c r="B60" s="128" t="s">
        <v>17</v>
      </c>
      <c r="C60" s="129">
        <v>0</v>
      </c>
      <c r="D60" s="129">
        <v>0</v>
      </c>
      <c r="E60" s="130" t="s">
        <v>16</v>
      </c>
      <c r="F60" s="131"/>
    </row>
    <row r="61" spans="1:6" x14ac:dyDescent="0.25">
      <c r="A61" s="132">
        <v>12</v>
      </c>
      <c r="B61" s="128" t="s">
        <v>17</v>
      </c>
      <c r="C61" s="129">
        <v>0</v>
      </c>
      <c r="D61" s="129">
        <v>0</v>
      </c>
      <c r="E61" s="130" t="s">
        <v>16</v>
      </c>
      <c r="F61" s="131"/>
    </row>
    <row r="62" spans="1:6" x14ac:dyDescent="0.25">
      <c r="A62" s="132">
        <v>13</v>
      </c>
      <c r="B62" s="128" t="s">
        <v>17</v>
      </c>
      <c r="C62" s="129">
        <v>0</v>
      </c>
      <c r="D62" s="129">
        <v>0</v>
      </c>
      <c r="E62" s="130" t="s">
        <v>16</v>
      </c>
      <c r="F62" s="131"/>
    </row>
    <row r="63" spans="1:6" x14ac:dyDescent="0.25">
      <c r="A63" s="132">
        <v>14</v>
      </c>
      <c r="B63" s="128" t="s">
        <v>17</v>
      </c>
      <c r="C63" s="129">
        <v>0</v>
      </c>
      <c r="D63" s="129">
        <v>0</v>
      </c>
      <c r="E63" s="130" t="s">
        <v>16</v>
      </c>
      <c r="F63" s="131"/>
    </row>
    <row r="64" spans="1:6" x14ac:dyDescent="0.25">
      <c r="A64" s="132">
        <v>15</v>
      </c>
      <c r="B64" s="128" t="s">
        <v>17</v>
      </c>
      <c r="C64" s="129">
        <v>0</v>
      </c>
      <c r="D64" s="129">
        <v>0</v>
      </c>
      <c r="E64" s="130" t="s">
        <v>16</v>
      </c>
      <c r="F64" s="131"/>
    </row>
    <row r="65" spans="1:5" x14ac:dyDescent="0.25">
      <c r="A65" s="28" t="s">
        <v>18</v>
      </c>
      <c r="B65" s="28"/>
      <c r="C65" s="29">
        <f>SUBTOTAL(109,Table353171418[Budgetteret beløb])</f>
        <v>0</v>
      </c>
      <c r="D65" s="29">
        <f>SUBTOTAL(109,Table353171418[Afholdt beløb])</f>
        <v>0</v>
      </c>
      <c r="E65" s="28"/>
    </row>
    <row r="66" spans="1:5" x14ac:dyDescent="0.25">
      <c r="A66" s="11"/>
      <c r="B66" s="11"/>
      <c r="C66" s="12"/>
      <c r="D66" s="12"/>
      <c r="E66" s="11"/>
    </row>
    <row r="67" spans="1:5" x14ac:dyDescent="0.25">
      <c r="A67" s="11"/>
      <c r="B67" s="11"/>
      <c r="C67" s="12"/>
      <c r="D67" s="12"/>
      <c r="E67" s="11"/>
    </row>
    <row r="68" spans="1:5" ht="15.75" hidden="1" thickBot="1" x14ac:dyDescent="0.3">
      <c r="A68" s="106" t="s">
        <v>50</v>
      </c>
      <c r="B68" s="107"/>
      <c r="C68" s="108"/>
      <c r="D68" s="108"/>
      <c r="E68" s="109"/>
    </row>
    <row r="69" spans="1:5" hidden="1" x14ac:dyDescent="0.25">
      <c r="A69" s="100"/>
      <c r="B69" s="110" t="s">
        <v>27</v>
      </c>
      <c r="C69" s="101">
        <f>D27</f>
        <v>0</v>
      </c>
      <c r="D69" s="101"/>
      <c r="E69" s="100"/>
    </row>
    <row r="70" spans="1:5" hidden="1" x14ac:dyDescent="0.25">
      <c r="A70" s="110"/>
      <c r="B70" s="110" t="s">
        <v>48</v>
      </c>
      <c r="C70" s="101">
        <f>Table35161315[[#Totals],[Afholdt beløb]]+Table353171418[[#Totals],[Afholdt beløb]]</f>
        <v>0</v>
      </c>
      <c r="D70" s="101"/>
      <c r="E70" s="100"/>
    </row>
    <row r="71" spans="1:5" hidden="1" x14ac:dyDescent="0.25">
      <c r="A71" s="110"/>
      <c r="B71" s="110" t="s">
        <v>39</v>
      </c>
      <c r="C71" s="101">
        <f>C9</f>
        <v>0</v>
      </c>
      <c r="D71" s="101"/>
      <c r="E71" s="100"/>
    </row>
    <row r="72" spans="1:5" ht="44.45" hidden="1" customHeight="1" x14ac:dyDescent="0.25">
      <c r="A72" s="110"/>
      <c r="B72" s="133" t="s">
        <v>49</v>
      </c>
      <c r="C72" s="134">
        <f>C70*0.65</f>
        <v>0</v>
      </c>
      <c r="D72" s="101"/>
      <c r="E72" s="100"/>
    </row>
    <row r="73" spans="1:5" ht="24" hidden="1" customHeight="1" x14ac:dyDescent="0.25">
      <c r="A73" s="100"/>
      <c r="B73" s="110" t="s">
        <v>26</v>
      </c>
      <c r="C73" s="101">
        <f>C71-C72</f>
        <v>0</v>
      </c>
      <c r="D73" s="101"/>
      <c r="E73" s="100"/>
    </row>
  </sheetData>
  <sheetProtection algorithmName="SHA-512" hashValue="DOANxQnCcRS0GyRUktf/E0RuWcuBFGjVagNC/0qdxYo5F+ahr3K4akLmG6xK5hKHQUMEc7zoTnujW6+jzCa1XQ==" saltValue="St8tWGtN+GfqKeTH6tE2p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Mads Kristian Ottesen</cp:lastModifiedBy>
  <dcterms:created xsi:type="dcterms:W3CDTF">2020-10-15T06:27:33Z</dcterms:created>
  <dcterms:modified xsi:type="dcterms:W3CDTF">2022-03-18T12:54:33Z</dcterms:modified>
</cp:coreProperties>
</file>