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120004\Documents\"/>
    </mc:Choice>
  </mc:AlternateContent>
  <bookViews>
    <workbookView xWindow="0" yWindow="0" windowWidth="28800" windowHeight="12300"/>
  </bookViews>
  <sheets>
    <sheet name="Regnskab" sheetId="1" r:id="rId1"/>
    <sheet name="Lister" sheetId="4" state="hidden" r:id="rId2"/>
    <sheet name="Beretning" sheetId="5" r:id="rId3"/>
    <sheet name="Regnskabsansvarligs underskrift" sheetId="2" r:id="rId4"/>
    <sheet name="Vejledning " sheetId="3"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D42" i="1"/>
  <c r="B42" i="1"/>
  <c r="F56" i="1"/>
  <c r="E42" i="1" l="1"/>
  <c r="F90" i="1" s="1"/>
  <c r="F25" i="1"/>
  <c r="E25" i="1"/>
  <c r="F73" i="1"/>
  <c r="F57" i="1"/>
  <c r="F71" i="1"/>
  <c r="F72" i="1" s="1"/>
  <c r="F77" i="1" s="1"/>
  <c r="F78" i="1" s="1"/>
  <c r="F79" i="1"/>
  <c r="F74" i="1" l="1"/>
  <c r="F84" i="1" s="1"/>
  <c r="F85" i="1" s="1"/>
  <c r="F86" i="1" s="1"/>
  <c r="F80" i="1"/>
  <c r="F89" i="1" l="1"/>
  <c r="F93" i="1" s="1"/>
</calcChain>
</file>

<file path=xl/sharedStrings.xml><?xml version="1.0" encoding="utf-8"?>
<sst xmlns="http://schemas.openxmlformats.org/spreadsheetml/2006/main" count="150" uniqueCount="123">
  <si>
    <t>Den udførte regnskabsgennemgang</t>
  </si>
  <si>
    <t>Dato:</t>
  </si>
  <si>
    <t>CVR-nummer</t>
  </si>
  <si>
    <t>P-nummer</t>
  </si>
  <si>
    <t>Navn på biograf</t>
  </si>
  <si>
    <t>Fra</t>
  </si>
  <si>
    <t>Til</t>
  </si>
  <si>
    <t>1. dec. 2020</t>
  </si>
  <si>
    <t>2. dec. 2020</t>
  </si>
  <si>
    <t>3. dec. 2020</t>
  </si>
  <si>
    <t>4. dec. 2020</t>
  </si>
  <si>
    <t>5. dec. 2020</t>
  </si>
  <si>
    <t>6. dec. 2020</t>
  </si>
  <si>
    <t>7. dec. 2020</t>
  </si>
  <si>
    <t>8. dec. 2020</t>
  </si>
  <si>
    <t>9. dec. 2020</t>
  </si>
  <si>
    <t>10. dec. 2020</t>
  </si>
  <si>
    <t>11. dec. 2020</t>
  </si>
  <si>
    <t>12. dec. 2020</t>
  </si>
  <si>
    <t>13. dec. 2020</t>
  </si>
  <si>
    <t>14. dec. 2020</t>
  </si>
  <si>
    <t>15. dec. 2020</t>
  </si>
  <si>
    <t>16. dec. 2020</t>
  </si>
  <si>
    <t>17. dec. 2020</t>
  </si>
  <si>
    <t>18. dec. 2020</t>
  </si>
  <si>
    <t>19. dec. 2020</t>
  </si>
  <si>
    <t>20. dec. 2020</t>
  </si>
  <si>
    <t>21. dec. 2020</t>
  </si>
  <si>
    <t>22. dec. 2020</t>
  </si>
  <si>
    <t>23. dec. 2020</t>
  </si>
  <si>
    <t>24. dec. 2020</t>
  </si>
  <si>
    <t>25. dec. 2020</t>
  </si>
  <si>
    <t>26. dec. 2020</t>
  </si>
  <si>
    <t>27. dec. 2020</t>
  </si>
  <si>
    <t>28. dec. 2020</t>
  </si>
  <si>
    <t>29. dec. 2020</t>
  </si>
  <si>
    <t>30. dec. 2020</t>
  </si>
  <si>
    <t>31. dec. 2020</t>
  </si>
  <si>
    <t>Filmleje</t>
  </si>
  <si>
    <t>Markedsføring</t>
  </si>
  <si>
    <t>COVID-19-relaterede omkostninger</t>
  </si>
  <si>
    <t>Honorarer</t>
  </si>
  <si>
    <t>Andet (beskriv)</t>
  </si>
  <si>
    <t>Billetsalg</t>
  </si>
  <si>
    <t>Bar, café &amp; kiosksalg</t>
  </si>
  <si>
    <t>Offentlige driftstilskud</t>
  </si>
  <si>
    <t>Sponsorater mv.</t>
  </si>
  <si>
    <t>Tilskud fra Pulje til Kulturaktiviteter</t>
  </si>
  <si>
    <t>Tilskud fra øvrige corona-puljer og kompensationsordninger</t>
  </si>
  <si>
    <t>Regnskab revisoromkostninger</t>
  </si>
  <si>
    <t>Nummer</t>
  </si>
  <si>
    <t xml:space="preserve">Vælg eller skriv post </t>
  </si>
  <si>
    <t xml:space="preserve"> Post </t>
  </si>
  <si>
    <t>Beskrivelse af post/afvigelse</t>
  </si>
  <si>
    <t xml:space="preserve">Regnskab total </t>
  </si>
  <si>
    <t>Totale afholdte direkte omkostninger</t>
  </si>
  <si>
    <t>Ny tilskudsberegning på baggrund af afholdte omkostninger (max. 65 %)</t>
  </si>
  <si>
    <t xml:space="preserve">indirekte </t>
  </si>
  <si>
    <t xml:space="preserve">direkte </t>
  </si>
  <si>
    <t xml:space="preserve">indtægter </t>
  </si>
  <si>
    <t>Husleje</t>
  </si>
  <si>
    <t>Leje &amp; leasing</t>
  </si>
  <si>
    <t>El, vand &amp; varme</t>
  </si>
  <si>
    <t>Vedligeholdelse mm.</t>
  </si>
  <si>
    <t>Afskrivninger på materielle anlægsaktiver</t>
  </si>
  <si>
    <t>Ejendomsskatter &amp; renteomkostninger</t>
  </si>
  <si>
    <t>Lønomkostninger</t>
  </si>
  <si>
    <t>Totale afholdte direkte og indirekte omkostninger</t>
  </si>
  <si>
    <t>Ændringer i antal filmforevisninger eller publikumsfremmende tiltag i forhold til ansøgningen</t>
  </si>
  <si>
    <t>REGNSKAB - Pulje til aktiviteter på biografområdet</t>
  </si>
  <si>
    <t>Sammen med regnskabet skal du indsende en beretning om, hvordan tilskuddet er brugt.</t>
  </si>
  <si>
    <t>Beretningen skal udarbejdes i nedenstående skema:</t>
  </si>
  <si>
    <t>Er tilskuddet anvendt i overensstemmelse med både ansøgningen og det formål, som er beskrevet i puljebeskrivelsen? (Sæt kryds)</t>
  </si>
  <si>
    <t>Ja</t>
  </si>
  <si>
    <t>Nej</t>
  </si>
  <si>
    <t xml:space="preserve">Skriv her (maks. 1.000 tegn):
</t>
  </si>
  <si>
    <t>Totale afholdte indirekte omkostninger</t>
  </si>
  <si>
    <t>Beløb til tilbagebetaling grundet for høje budgetterede omkostninger</t>
  </si>
  <si>
    <t>Modtaget tilskud til revisor</t>
  </si>
  <si>
    <t>Faktisk godtgørelse af revisorudgifter</t>
  </si>
  <si>
    <t>Tilbagebetaling</t>
  </si>
  <si>
    <t>Tilbagebetaling i alt</t>
  </si>
  <si>
    <t>Beskriv realiseringen af filmforevisningerne, der har fået tilskud. Hvordan er de særlige publikumsfremmende aktiviteter, der er givet støtte til, opfyldt? Har der været væsentlige ændringer?</t>
  </si>
  <si>
    <t>Afholdt udgift til revisor</t>
  </si>
  <si>
    <t>Budgetteret udgift</t>
  </si>
  <si>
    <t>Afholdt udgift</t>
  </si>
  <si>
    <t>Totale budgetterede indirekte omkostninger</t>
  </si>
  <si>
    <t>Totale budgetterede direkte og indirekte omkostninger</t>
  </si>
  <si>
    <t>65% af totale budgetterede direkte og indirekte omkostninger</t>
  </si>
  <si>
    <t>65% af budgetteret omkostning til revisor (max. 16.000 kr.)</t>
  </si>
  <si>
    <t>Tilbagebetaling af revisorgodtgørelse grundet for høje budgetterede omkostninger</t>
  </si>
  <si>
    <t>Budgetteret udgift til revisor</t>
  </si>
  <si>
    <t>Indtast oplysningerne fra din ansøgning</t>
  </si>
  <si>
    <t>Indtast oplysninger om jeres endeligt afholdte filmforevisninger</t>
  </si>
  <si>
    <t>Tilskudsmodtagers navn:</t>
  </si>
  <si>
    <t>Tilskudsmodtagers underskrift:</t>
  </si>
  <si>
    <t>Totale tilskudsberettigede budgetterede indirekte omkostninger</t>
  </si>
  <si>
    <t>Totale tilskudsberettigede afholdte indirekte omkostninger</t>
  </si>
  <si>
    <t>Ny samlet tilskudsberegning inklusiv tilskud til revision på baggrund af afholdte omkostninger (max. 300.000 kr.)</t>
  </si>
  <si>
    <t>Totale budgetterede direkte omkostninger</t>
  </si>
  <si>
    <t>Skriv her, hvis I har haft ændringer i antallet af filmforevisninger, datoer eller hvis I har haft ændringer i publikumsfremmende tiltag</t>
  </si>
  <si>
    <t xml:space="preserve">Antallet af tilskudsberettigede filmforevisninger angivet i celle C8 i budgetskabelonen </t>
  </si>
  <si>
    <t>Regnskabskyndig/revisor (ved tilskud over 100.000 kr. til og med 300.000 kr.)</t>
  </si>
  <si>
    <t>Regnskabskyndiges/revisors navn:</t>
  </si>
  <si>
    <t>Regnskabskyndiges/revisors firma - såfremt det er relevant:</t>
  </si>
  <si>
    <t>Regnskabskyndiges/revisors underskrift:</t>
  </si>
  <si>
    <t>Andel af tilskudsberettigede filmforevisninger i perioden 6. maj - 6. september 2021 i ansøgningen</t>
  </si>
  <si>
    <t>Antal tilskudsberettigede filmforevisninger afholdt mellem 6. maj - 6. september 2021</t>
  </si>
  <si>
    <t xml:space="preserve">Antal filmforevisninger i alt for perioden 6. maj - 6. september 2021 angivet i celle C10 i budgetskabelonen </t>
  </si>
  <si>
    <t xml:space="preserve">Andel af tilskudsberettigede filmforevisninger i perioden 6. maj til 6. september 2021 </t>
  </si>
  <si>
    <t>Oplysninger om filmforevisningerne afholdt i perioden 6. maj 2021 til 6. september 2021</t>
  </si>
  <si>
    <t>Visningsperiode for filmforevisningerne afholdt fra 6. maj - 6. september 2021</t>
  </si>
  <si>
    <t>Antal filmforevisninger afholdt i alt i perioden 6. maj til 6. september 2021</t>
  </si>
  <si>
    <t>Samlet modtaget tilskud fra Pulje til aktiviteter på biografområdet</t>
  </si>
  <si>
    <t>Regnskab direkte omkostninger i perioden 6. maj 2021 til og med 6. september 2021</t>
  </si>
  <si>
    <t>Regnskab indirekte omkostninger i perioden 6. maj 2021 til og med 6. september 2021</t>
  </si>
  <si>
    <t>Endelig udregning af tilbagebetaling</t>
  </si>
  <si>
    <t>Beretning for Pulje til aktiviteter på biografområdet Slots- og Kulturstyrelsen</t>
  </si>
  <si>
    <t>Undertegnede erklærer hermed, at regnskabet er gennemgået og kontrolleret i overensstemmelse med "Bekendtgørelse om regnskab og revision af projekt- og aktivitetstilskud fra Kulturministeriet (BEK nr. 1479 af 22/12/2014)"</t>
  </si>
  <si>
    <r>
      <rPr>
        <b/>
        <sz val="12"/>
        <color theme="1"/>
        <rFont val="Calibri"/>
        <family val="2"/>
        <scheme val="minor"/>
      </rPr>
      <t>Grundlæggende oplysninger om biografen og jeres filmforevisninger</t>
    </r>
    <r>
      <rPr>
        <sz val="11"/>
        <color theme="1"/>
        <rFont val="Calibri"/>
        <family val="2"/>
        <scheme val="minor"/>
      </rPr>
      <t xml:space="preserve">
1) Udfyld den grundlæggende information om biografen:  biografens navn, CVR-nummer og P-nummer. 
2) Angiv inden for hvilken periode jeres tilskudsberettigede filmforevisninger fandt sted. Skriv i feltet ”Ændringer i antal filmforevisninger eller publikumsfremmende tiltag”, (celle A30), hvis der har været ændringer i forhold til perioden i jeres ansøgning og beskriv hvorfor.
3) Angiv hvor mange filmforevisninger jeres ansøgning omfattede, og hvor mange filmforevisninger biografen i alt havde for perioden 6. maj til 6. september 2021.         4) Angiv hvor mange tilskudsberettigede filmforevisninger fra jeres ansøgning, som i endte med at afholde, og hvor mange filmforevisninger biografen i alt havde for perioden 6. maj til 6. september 2021.                                                                                                                                                                                                                                                       5) Udfyld ”Samlet modtaget tilskud fra biografpuljen”. Beløbet finder I i jeres tilsagnsbrev.                                                                                                                                                                                                             6) Skriv i feltet "Ændringer i antal filmforevisninger eller publikumsfremmende tiltag", (celle A30), hvis der har været ændringer i forhold til tallene i ansøgningen og jeres endeligt afholdte filmforevisninger og beskriv hvorfor. 
Hvis der er sket ændringer – fx hvis I har været nødt til at aflyse nogle af jeres filmforevisninger eller ikke har afholdt jeres publikumsfremmende tiltag – skal I beskrive disse ændringer og grunden til dem i feltet ”Ændringer i antal filmforevisninger eller publikumsfremmende tiltag.”
</t>
    </r>
    <r>
      <rPr>
        <b/>
        <sz val="11"/>
        <color theme="1"/>
        <rFont val="Calibri"/>
        <family val="2"/>
        <scheme val="minor"/>
      </rPr>
      <t>Revisoromkostninger</t>
    </r>
    <r>
      <rPr>
        <sz val="11"/>
        <color theme="1"/>
        <rFont val="Calibri"/>
        <family val="2"/>
        <scheme val="minor"/>
      </rPr>
      <t xml:space="preserve">
Her skal I angive både budgetterede og afholdte omkostninger til revisor i forbindelse med afrapportering over for Slots- og Kulturstyrelsen.
</t>
    </r>
    <r>
      <rPr>
        <b/>
        <sz val="11"/>
        <color theme="1"/>
        <rFont val="Calibri"/>
        <family val="2"/>
        <scheme val="minor"/>
      </rPr>
      <t xml:space="preserve">
Direkte og indirekte omkostninger</t>
    </r>
    <r>
      <rPr>
        <sz val="11"/>
        <color theme="1"/>
        <rFont val="Calibri"/>
        <family val="2"/>
        <scheme val="minor"/>
      </rPr>
      <t xml:space="preserve">
Nu skal I angive både budgetterede og afholdte omkostninger. De budgetterede omkostninger er de omkostninger, der fremgik af budgetskabelonen i jeres ansøgning. De skal udfyldes i de lysegrønne felter og de skal være de samme som i jeres budgetskabelon. Hvis I indsendte en ny budgetskabelon i løbet af sagsbehandlingsprocessen, er det beløbene fra den nye budgetskabelon, I skal anvende. Hvis I ikke har afholdt udgiften, skal I stadig skrive den budgetterede udgift på, som den fremgik i jeres ansøgning.
De afholdte omkostninger er de omkostninger, som I reelt havde til aktiviteten. De skal udfyldes i de lyseblå felter. Har der været afvigelser i forhold til budgettet, skal der udfyldes en afvigelsesforklaring i feltet "Beskrivelse af post/afvigelse". Det er også i dette felt, at I skal beskrive de enkelte poster. Hvis der har været omkostninger til "Andet", er det særligt vigtigt, at I beskriver, hvad denne post dækker.
</t>
    </r>
  </si>
  <si>
    <r>
      <rPr>
        <b/>
        <sz val="11"/>
        <color theme="1"/>
        <rFont val="Calibri"/>
        <family val="2"/>
        <scheme val="minor"/>
      </rPr>
      <t>Regnskab total</t>
    </r>
    <r>
      <rPr>
        <sz val="11"/>
        <color theme="1"/>
        <rFont val="Calibri"/>
        <family val="2"/>
        <scheme val="minor"/>
      </rPr>
      <t xml:space="preserve">
Regnskabsskabelonen udregner automatisk selv alle felterne på baggrund af jeres indtastede oplysninger.                                                                                                                                                                                                                                                                                                                                                                                                                                                                                                                                                                                                                                                                                                                                                                                                                                         1) Under "Regnskab total" regner den jeres nye tilskudsbeløb sammen ud fra jeres afholdte omkostninger. Bemærk, at tilskuddet ikke opjusteres, hvis jeres afholdte omkostninger er højere end de budgetterede omkostninger. Hvis jeres budgetterede omkostninger derimod, er højere end jeres afholdte omkostninger, skal I tilbagebetale en del af jeres tilskud.                                                                                                                                                                                                                                                      2) Under "Tilbagebetaling" regner den ud, hvor meget I står til at tilbagebetale. Celle F89 regner differencen mellem jeres modtaget tilskud på baggrund af budget og jeres nye tilskudsberegning på baggrund af afholdte omkostninger. Såfremt at jeres budgetterede omkostninger er højere end de afholdte omkostninger skal I tilbagebetale. I celle F90 regner den ud, hvad I skal tilbagebetale af revisorgodtgørelse, hvis jeres afholdte omkostninger til revisor er mindre end jeres modtaget tilskud til revision.                                                                                                                                                                                                                                                                                                     3) Under "Endelig udregning af tilbagebetaling" udregnes jeres eventuelle tilbagebetaling af revisorgodtgørelse og/eller for høje budgetterede omkostninger.
                                                                                                                                                                                                                                                                                                                                                                                                                                                                              </t>
    </r>
  </si>
  <si>
    <t>Samlet modtaget tilskud på baggrund af budget</t>
  </si>
  <si>
    <t>Samlet tilskud (max. 300.000 kr.)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</si>
</sst>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kr.&quot;_-;\-* #,##0.00\ &quot;kr.&quot;_-;_-* &quot;-&quot;??\ &quot;kr.&quot;_-;_-@_-"/>
    <numFmt numFmtId="164" formatCode="#,##0.00\ &quot;kr.&quot;"/>
    <numFmt numFmtId="167" formatCode="_-* #,##0.00\ &quot;kr.&quot;_-;\-* #,##0.00\ &quot;kr.&quot;_-;_-* &quot;-&quot;??\ &quot;kr.&quot;_-;_-@_-"/>
  </numFmts>
  <fonts count="17"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i/>
      <sz val="11"/>
      <color theme="1"/>
      <name val="Calibri"/>
      <family val="2"/>
      <scheme val="minor"/>
    </font>
    <font>
      <b/>
      <u/>
      <sz val="14"/>
      <color theme="1"/>
      <name val="Calibri"/>
      <family val="2"/>
      <scheme val="minor"/>
    </font>
    <font>
      <b/>
      <u/>
      <sz val="11"/>
      <color theme="1"/>
      <name val="Calibri"/>
      <family val="2"/>
      <scheme val="minor"/>
    </font>
    <font>
      <b/>
      <sz val="14"/>
      <color theme="0"/>
      <name val="Verdana"/>
      <family val="2"/>
    </font>
    <font>
      <sz val="11"/>
      <name val="Calibri"/>
      <family val="2"/>
      <scheme val="minor"/>
    </font>
    <font>
      <b/>
      <sz val="11"/>
      <name val="Calibri"/>
      <family val="2"/>
      <scheme val="minor"/>
    </font>
    <font>
      <sz val="11"/>
      <color theme="1"/>
      <name val="Calibri"/>
      <family val="2"/>
      <scheme val="minor"/>
    </font>
    <font>
      <sz val="11"/>
      <color rgb="FFFF0000"/>
      <name val="Verdana"/>
      <family val="2"/>
    </font>
    <font>
      <sz val="11"/>
      <color rgb="FFFF0000"/>
      <name val="Calibri"/>
      <family val="2"/>
      <scheme val="minor"/>
    </font>
  </fonts>
  <fills count="18">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2"/>
        <bgColor indexed="64"/>
      </patternFill>
    </fill>
    <fill>
      <patternFill patternType="solid">
        <fgColor rgb="FFE7E6E6"/>
        <bgColor rgb="FF000000"/>
      </patternFill>
    </fill>
    <fill>
      <patternFill patternType="solid">
        <fgColor theme="1" tint="0.34998626667073579"/>
        <bgColor rgb="FF000000"/>
      </patternFill>
    </fill>
    <fill>
      <patternFill patternType="solid">
        <fgColor theme="4" tint="0.79998168889431442"/>
        <bgColor rgb="FF000000"/>
      </patternFill>
    </fill>
    <fill>
      <patternFill patternType="solid">
        <fgColor theme="9" tint="0.59999389629810485"/>
        <bgColor indexed="64"/>
      </patternFill>
    </fill>
    <fill>
      <patternFill patternType="solid">
        <fgColor theme="4" tint="0.79998168889431442"/>
        <bgColor indexed="65"/>
      </patternFill>
    </fill>
    <fill>
      <patternFill patternType="solid">
        <fgColor theme="9" tint="0.59999389629810485"/>
        <bgColor indexed="65"/>
      </patternFill>
    </fill>
  </fills>
  <borders count="2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4">
    <xf numFmtId="0" fontId="0" fillId="0" borderId="0"/>
    <xf numFmtId="44"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44" fontId="14" fillId="0" borderId="0" applyFont="0" applyFill="0" applyBorder="0" applyAlignment="0" applyProtection="0"/>
    <xf numFmtId="0" fontId="14" fillId="16" borderId="0" applyNumberFormat="0" applyBorder="0" applyAlignment="0" applyProtection="0"/>
    <xf numFmtId="0" fontId="14" fillId="17" borderId="0" applyNumberFormat="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cellStyleXfs>
  <cellXfs count="137">
    <xf numFmtId="0" fontId="0" fillId="0" borderId="0" xfId="0"/>
    <xf numFmtId="0" fontId="0" fillId="5" borderId="0" xfId="0" applyFill="1"/>
    <xf numFmtId="0" fontId="0" fillId="7" borderId="0" xfId="0" applyFill="1"/>
    <xf numFmtId="0" fontId="0" fillId="3" borderId="5" xfId="0" applyFill="1" applyBorder="1"/>
    <xf numFmtId="0" fontId="0" fillId="3" borderId="0" xfId="0" applyFill="1" applyBorder="1"/>
    <xf numFmtId="0" fontId="0" fillId="3" borderId="6" xfId="0" applyFill="1" applyBorder="1"/>
    <xf numFmtId="0" fontId="4" fillId="3" borderId="5" xfId="0" applyFont="1" applyFill="1" applyBorder="1"/>
    <xf numFmtId="0" fontId="3" fillId="3" borderId="0" xfId="0" applyFont="1" applyFill="1" applyBorder="1"/>
    <xf numFmtId="0" fontId="3" fillId="3" borderId="5" xfId="0" applyFont="1" applyFill="1" applyBorder="1"/>
    <xf numFmtId="0" fontId="1" fillId="3" borderId="0" xfId="0" applyFont="1" applyFill="1" applyBorder="1"/>
    <xf numFmtId="0" fontId="1" fillId="3" borderId="6" xfId="0" applyFont="1" applyFill="1" applyBorder="1"/>
    <xf numFmtId="0" fontId="1" fillId="3" borderId="5" xfId="0" applyFont="1" applyFill="1" applyBorder="1"/>
    <xf numFmtId="0" fontId="2" fillId="7" borderId="0" xfId="0" applyFont="1" applyFill="1"/>
    <xf numFmtId="0" fontId="6" fillId="7" borderId="0" xfId="0" applyFont="1" applyFill="1"/>
    <xf numFmtId="0" fontId="0" fillId="0" borderId="0" xfId="0" applyAlignment="1">
      <alignment vertical="center"/>
    </xf>
    <xf numFmtId="0" fontId="0" fillId="6" borderId="0" xfId="0" applyFill="1" applyAlignment="1">
      <alignment horizontal="left"/>
    </xf>
    <xf numFmtId="0" fontId="7" fillId="5" borderId="0" xfId="0" applyFont="1" applyFill="1"/>
    <xf numFmtId="164" fontId="0" fillId="5" borderId="0" xfId="0" applyNumberFormat="1" applyFill="1"/>
    <xf numFmtId="0" fontId="0" fillId="3" borderId="0" xfId="0" applyFill="1" applyBorder="1" applyAlignment="1">
      <alignment horizontal="center"/>
    </xf>
    <xf numFmtId="0" fontId="0" fillId="8" borderId="0" xfId="0" applyFill="1"/>
    <xf numFmtId="0" fontId="2" fillId="8" borderId="0" xfId="0" applyFont="1" applyFill="1"/>
    <xf numFmtId="164" fontId="0" fillId="8" borderId="0" xfId="0" applyNumberFormat="1" applyFill="1"/>
    <xf numFmtId="0" fontId="0" fillId="0" borderId="0" xfId="0" applyFill="1"/>
    <xf numFmtId="0" fontId="0" fillId="6" borderId="1" xfId="0" applyFill="1" applyBorder="1" applyAlignment="1">
      <alignment horizontal="left"/>
    </xf>
    <xf numFmtId="0" fontId="6" fillId="0" borderId="0" xfId="0" applyFont="1" applyFill="1"/>
    <xf numFmtId="0" fontId="2" fillId="0" borderId="0" xfId="0" applyFont="1" applyFill="1"/>
    <xf numFmtId="164" fontId="0" fillId="0" borderId="0" xfId="0" applyNumberFormat="1" applyFill="1"/>
    <xf numFmtId="0" fontId="0" fillId="9" borderId="0" xfId="0" applyFill="1"/>
    <xf numFmtId="0" fontId="2" fillId="9" borderId="0" xfId="0" applyFont="1" applyFill="1"/>
    <xf numFmtId="0" fontId="2" fillId="5" borderId="0" xfId="0" applyFont="1" applyFill="1"/>
    <xf numFmtId="0" fontId="9" fillId="8" borderId="0" xfId="0" applyFont="1" applyFill="1"/>
    <xf numFmtId="164" fontId="0" fillId="5" borderId="9" xfId="0" applyNumberFormat="1" applyFill="1" applyBorder="1" applyAlignment="1"/>
    <xf numFmtId="164" fontId="0" fillId="5" borderId="0" xfId="0" applyNumberFormat="1" applyFill="1" applyAlignment="1"/>
    <xf numFmtId="164" fontId="0" fillId="9" borderId="0" xfId="0" applyNumberFormat="1" applyFill="1" applyAlignment="1"/>
    <xf numFmtId="0" fontId="12" fillId="0" borderId="0" xfId="0" applyFont="1" applyFill="1"/>
    <xf numFmtId="0" fontId="12" fillId="0" borderId="0" xfId="0" applyFont="1"/>
    <xf numFmtId="0" fontId="13" fillId="0" borderId="0" xfId="0" applyFont="1" applyFill="1" applyBorder="1"/>
    <xf numFmtId="0" fontId="12" fillId="0" borderId="0" xfId="0" applyFont="1" applyFill="1" applyBorder="1" applyAlignment="1">
      <alignment horizontal="left"/>
    </xf>
    <xf numFmtId="0" fontId="12" fillId="0" borderId="0" xfId="0" applyFont="1" applyFill="1" applyAlignment="1">
      <alignment horizontal="left"/>
    </xf>
    <xf numFmtId="0" fontId="2" fillId="6" borderId="13" xfId="0" applyFont="1" applyFill="1" applyBorder="1"/>
    <xf numFmtId="0" fontId="2" fillId="6" borderId="15" xfId="0" applyFont="1" applyFill="1" applyBorder="1"/>
    <xf numFmtId="164" fontId="2" fillId="6" borderId="15" xfId="0" applyNumberFormat="1" applyFont="1" applyFill="1" applyBorder="1"/>
    <xf numFmtId="164" fontId="2" fillId="6" borderId="0" xfId="0" applyNumberFormat="1" applyFont="1" applyFill="1"/>
    <xf numFmtId="164" fontId="10" fillId="8" borderId="0" xfId="0" applyNumberFormat="1" applyFont="1" applyFill="1"/>
    <xf numFmtId="164" fontId="10" fillId="5" borderId="0" xfId="0" applyNumberFormat="1" applyFont="1" applyFill="1"/>
    <xf numFmtId="164" fontId="10" fillId="0" borderId="0" xfId="0" applyNumberFormat="1" applyFont="1" applyFill="1"/>
    <xf numFmtId="164" fontId="0" fillId="9" borderId="0" xfId="0" applyNumberFormat="1" applyFill="1" applyBorder="1" applyAlignment="1"/>
    <xf numFmtId="0" fontId="0" fillId="0" borderId="0" xfId="0" applyFont="1" applyBorder="1" applyAlignment="1">
      <alignment horizontal="left" vertical="top" wrapText="1"/>
    </xf>
    <xf numFmtId="0" fontId="0" fillId="0" borderId="0" xfId="0" applyBorder="1" applyAlignment="1">
      <alignment vertical="top" wrapText="1"/>
    </xf>
    <xf numFmtId="164" fontId="0" fillId="0" borderId="0" xfId="0" applyNumberFormat="1"/>
    <xf numFmtId="164" fontId="0" fillId="5" borderId="14" xfId="0" applyNumberFormat="1" applyFont="1" applyFill="1" applyBorder="1"/>
    <xf numFmtId="164" fontId="0" fillId="5" borderId="14" xfId="0" applyNumberFormat="1" applyFill="1" applyBorder="1"/>
    <xf numFmtId="164" fontId="2" fillId="0" borderId="0" xfId="0" applyNumberFormat="1" applyFont="1" applyFill="1"/>
    <xf numFmtId="0" fontId="9" fillId="4" borderId="11" xfId="0" applyFont="1" applyFill="1" applyBorder="1"/>
    <xf numFmtId="0" fontId="0" fillId="4" borderId="9" xfId="0" applyFill="1" applyBorder="1"/>
    <xf numFmtId="164" fontId="10" fillId="4" borderId="12" xfId="0" applyNumberFormat="1" applyFont="1" applyFill="1" applyBorder="1"/>
    <xf numFmtId="164" fontId="0" fillId="5" borderId="0" xfId="0" applyNumberFormat="1" applyFont="1" applyFill="1"/>
    <xf numFmtId="164" fontId="0" fillId="8" borderId="0" xfId="0" applyNumberFormat="1" applyFont="1" applyFill="1"/>
    <xf numFmtId="164" fontId="0" fillId="6" borderId="0" xfId="0" applyNumberFormat="1" applyFill="1" applyBorder="1"/>
    <xf numFmtId="0" fontId="15" fillId="13" borderId="0" xfId="0" applyNumberFormat="1" applyFont="1" applyFill="1" applyBorder="1" applyAlignment="1" applyProtection="1">
      <alignment horizontal="center" vertical="center"/>
      <protection locked="0"/>
    </xf>
    <xf numFmtId="0" fontId="16" fillId="12" borderId="13" xfId="0" applyNumberFormat="1" applyFont="1" applyFill="1" applyBorder="1" applyAlignment="1" applyProtection="1">
      <alignment horizontal="center" vertical="center"/>
      <protection locked="0"/>
    </xf>
    <xf numFmtId="0" fontId="16" fillId="11" borderId="13" xfId="0" applyNumberFormat="1" applyFont="1" applyFill="1" applyBorder="1" applyAlignment="1" applyProtection="1">
      <alignment horizontal="center" vertical="center"/>
      <protection locked="0"/>
    </xf>
    <xf numFmtId="1" fontId="16" fillId="12" borderId="13" xfId="0" applyNumberFormat="1" applyFont="1" applyFill="1" applyBorder="1" applyAlignment="1" applyProtection="1">
      <alignment horizontal="center" vertical="center"/>
      <protection locked="0"/>
    </xf>
    <xf numFmtId="0" fontId="0" fillId="0" borderId="0" xfId="0" applyBorder="1"/>
    <xf numFmtId="0" fontId="1" fillId="3" borderId="11" xfId="0" applyFont="1" applyFill="1" applyBorder="1"/>
    <xf numFmtId="0" fontId="1" fillId="3" borderId="9" xfId="0" applyFont="1" applyFill="1" applyBorder="1"/>
    <xf numFmtId="0" fontId="0" fillId="3" borderId="9" xfId="0" applyFill="1" applyBorder="1"/>
    <xf numFmtId="0" fontId="0" fillId="3" borderId="12" xfId="0" applyFill="1" applyBorder="1"/>
    <xf numFmtId="0" fontId="0" fillId="6" borderId="7" xfId="0" applyFill="1" applyBorder="1" applyAlignment="1">
      <alignment wrapText="1"/>
    </xf>
    <xf numFmtId="0" fontId="0" fillId="0" borderId="0" xfId="0"/>
    <xf numFmtId="0" fontId="13" fillId="0" borderId="10" xfId="0" applyFont="1" applyFill="1" applyBorder="1" applyProtection="1">
      <protection locked="0"/>
    </xf>
    <xf numFmtId="0" fontId="0" fillId="6" borderId="1" xfId="0" applyFill="1" applyBorder="1" applyProtection="1">
      <protection locked="0"/>
    </xf>
    <xf numFmtId="9" fontId="0" fillId="6" borderId="16" xfId="3" applyFont="1" applyFill="1" applyBorder="1" applyAlignment="1" applyProtection="1">
      <alignment horizontal="center"/>
    </xf>
    <xf numFmtId="9" fontId="16" fillId="14" borderId="0" xfId="3" applyNumberFormat="1" applyFont="1" applyFill="1" applyBorder="1" applyAlignment="1" applyProtection="1">
      <alignment horizontal="center" vertical="center"/>
    </xf>
    <xf numFmtId="0" fontId="8" fillId="6" borderId="0" xfId="0" applyFont="1" applyFill="1" applyProtection="1">
      <protection locked="0"/>
    </xf>
    <xf numFmtId="0" fontId="0" fillId="6" borderId="0" xfId="0" applyFill="1" applyProtection="1">
      <protection locked="0"/>
    </xf>
    <xf numFmtId="164" fontId="0" fillId="15" borderId="0" xfId="0" applyNumberFormat="1" applyFill="1" applyProtection="1">
      <protection locked="0"/>
    </xf>
    <xf numFmtId="164" fontId="0" fillId="6" borderId="0" xfId="0" applyNumberFormat="1" applyFill="1" applyProtection="1">
      <protection locked="0"/>
    </xf>
    <xf numFmtId="0" fontId="8" fillId="6" borderId="1" xfId="0" applyFont="1" applyFill="1" applyBorder="1" applyProtection="1">
      <protection locked="0"/>
    </xf>
    <xf numFmtId="164" fontId="0" fillId="15" borderId="1" xfId="0" applyNumberFormat="1" applyFill="1" applyBorder="1" applyProtection="1">
      <protection locked="0"/>
    </xf>
    <xf numFmtId="164" fontId="0" fillId="6" borderId="1" xfId="0" applyNumberFormat="1" applyFill="1" applyBorder="1" applyProtection="1">
      <protection locked="0"/>
    </xf>
    <xf numFmtId="164" fontId="0" fillId="11" borderId="1" xfId="0" applyNumberFormat="1" applyFill="1" applyBorder="1" applyAlignment="1" applyProtection="1">
      <alignment horizontal="center"/>
      <protection locked="0"/>
    </xf>
    <xf numFmtId="164" fontId="0" fillId="9" borderId="14" xfId="0" applyNumberFormat="1" applyFont="1" applyFill="1" applyBorder="1" applyProtection="1">
      <protection locked="0"/>
    </xf>
    <xf numFmtId="0" fontId="0" fillId="8" borderId="17" xfId="0" applyFill="1" applyBorder="1"/>
    <xf numFmtId="0" fontId="2" fillId="10" borderId="18" xfId="0" applyFont="1" applyFill="1" applyBorder="1"/>
    <xf numFmtId="0" fontId="0" fillId="10" borderId="19" xfId="0" applyFill="1" applyBorder="1"/>
    <xf numFmtId="164" fontId="2" fillId="10" borderId="20" xfId="0" applyNumberFormat="1" applyFont="1" applyFill="1" applyBorder="1"/>
    <xf numFmtId="14" fontId="0" fillId="6" borderId="1" xfId="0" applyNumberFormat="1" applyFill="1" applyBorder="1" applyProtection="1">
      <protection locked="0"/>
    </xf>
    <xf numFmtId="14" fontId="0" fillId="6" borderId="7" xfId="0" applyNumberFormat="1" applyFill="1" applyBorder="1" applyProtection="1">
      <protection locked="0"/>
    </xf>
    <xf numFmtId="0" fontId="6" fillId="7" borderId="2" xfId="0" applyFont="1" applyFill="1" applyBorder="1" applyAlignment="1">
      <alignment horizontal="left"/>
    </xf>
    <xf numFmtId="0" fontId="6" fillId="7" borderId="3" xfId="0" applyFont="1" applyFill="1" applyBorder="1" applyAlignment="1">
      <alignment horizontal="left"/>
    </xf>
    <xf numFmtId="0" fontId="6" fillId="7" borderId="4" xfId="0" applyFont="1" applyFill="1" applyBorder="1" applyAlignment="1">
      <alignment horizontal="left"/>
    </xf>
    <xf numFmtId="0" fontId="7" fillId="5" borderId="9" xfId="0" applyFont="1" applyFill="1" applyBorder="1" applyAlignment="1">
      <alignment horizontal="left"/>
    </xf>
    <xf numFmtId="0" fontId="7" fillId="5" borderId="0" xfId="0" applyFont="1" applyFill="1" applyAlignment="1">
      <alignment horizontal="left"/>
    </xf>
    <xf numFmtId="0" fontId="0" fillId="6" borderId="1" xfId="0" applyFill="1" applyBorder="1" applyAlignment="1" applyProtection="1">
      <alignment horizontal="center"/>
      <protection locked="0"/>
    </xf>
    <xf numFmtId="0" fontId="0" fillId="6" borderId="7" xfId="0" applyFill="1" applyBorder="1" applyAlignment="1" applyProtection="1">
      <alignment horizontal="center"/>
      <protection locked="0"/>
    </xf>
    <xf numFmtId="0" fontId="5" fillId="6" borderId="3" xfId="0" applyFont="1" applyFill="1" applyBorder="1" applyAlignment="1" applyProtection="1">
      <alignment horizontal="center"/>
      <protection locked="0"/>
    </xf>
    <xf numFmtId="0" fontId="5" fillId="6" borderId="4" xfId="0" applyFont="1" applyFill="1" applyBorder="1" applyAlignment="1" applyProtection="1">
      <alignment horizontal="center"/>
      <protection locked="0"/>
    </xf>
    <xf numFmtId="0" fontId="5" fillId="6" borderId="1" xfId="0" applyFont="1" applyFill="1" applyBorder="1" applyAlignment="1" applyProtection="1">
      <alignment horizontal="center"/>
      <protection locked="0"/>
    </xf>
    <xf numFmtId="0" fontId="5" fillId="6" borderId="7" xfId="0" applyFont="1" applyFill="1" applyBorder="1" applyAlignment="1" applyProtection="1">
      <alignment horizontal="center"/>
      <protection locked="0"/>
    </xf>
    <xf numFmtId="0" fontId="8" fillId="0" borderId="5"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6" fillId="7" borderId="8" xfId="0" applyFont="1" applyFill="1" applyBorder="1" applyAlignment="1">
      <alignment horizontal="center"/>
    </xf>
    <xf numFmtId="0" fontId="6" fillId="7" borderId="1" xfId="0" applyFont="1" applyFill="1" applyBorder="1" applyAlignment="1">
      <alignment horizontal="center"/>
    </xf>
    <xf numFmtId="0" fontId="6" fillId="7" borderId="7" xfId="0" applyFont="1" applyFill="1" applyBorder="1" applyAlignment="1">
      <alignment horizontal="center"/>
    </xf>
    <xf numFmtId="49" fontId="12" fillId="0" borderId="11" xfId="0" applyNumberFormat="1" applyFont="1" applyBorder="1" applyAlignment="1" applyProtection="1">
      <alignment horizontal="left" vertical="top" wrapText="1"/>
      <protection locked="0"/>
    </xf>
    <xf numFmtId="49" fontId="12" fillId="0" borderId="9" xfId="0" applyNumberFormat="1" applyFont="1" applyBorder="1" applyAlignment="1" applyProtection="1">
      <alignment horizontal="left" vertical="top" wrapText="1"/>
      <protection locked="0"/>
    </xf>
    <xf numFmtId="49" fontId="12" fillId="0" borderId="12" xfId="0" applyNumberFormat="1" applyFont="1" applyBorder="1" applyAlignment="1" applyProtection="1">
      <alignment horizontal="left" vertical="top" wrapText="1"/>
      <protection locked="0"/>
    </xf>
    <xf numFmtId="49" fontId="12" fillId="0" borderId="5" xfId="0" applyNumberFormat="1" applyFont="1" applyBorder="1" applyAlignment="1" applyProtection="1">
      <alignment horizontal="left" vertical="top" wrapText="1"/>
      <protection locked="0"/>
    </xf>
    <xf numFmtId="49" fontId="12" fillId="0" borderId="0" xfId="0" applyNumberFormat="1" applyFont="1" applyBorder="1" applyAlignment="1" applyProtection="1">
      <alignment horizontal="left" vertical="top" wrapText="1"/>
      <protection locked="0"/>
    </xf>
    <xf numFmtId="49" fontId="12" fillId="0" borderId="6" xfId="0" applyNumberFormat="1" applyFont="1" applyBorder="1" applyAlignment="1" applyProtection="1">
      <alignment horizontal="left" vertical="top" wrapText="1"/>
      <protection locked="0"/>
    </xf>
    <xf numFmtId="49" fontId="12" fillId="0" borderId="8" xfId="0" applyNumberFormat="1" applyFont="1" applyBorder="1" applyAlignment="1" applyProtection="1">
      <alignment horizontal="left" vertical="top" wrapText="1"/>
      <protection locked="0"/>
    </xf>
    <xf numFmtId="49" fontId="12" fillId="0" borderId="1" xfId="0" applyNumberFormat="1" applyFont="1" applyBorder="1" applyAlignment="1" applyProtection="1">
      <alignment horizontal="left" vertical="top" wrapText="1"/>
      <protection locked="0"/>
    </xf>
    <xf numFmtId="49" fontId="12" fillId="0" borderId="7" xfId="0" applyNumberFormat="1" applyFont="1" applyBorder="1" applyAlignment="1" applyProtection="1">
      <alignment horizontal="left" vertical="top" wrapText="1"/>
      <protection locked="0"/>
    </xf>
    <xf numFmtId="0" fontId="11" fillId="3" borderId="0" xfId="0" applyFont="1" applyFill="1" applyAlignment="1" applyProtection="1">
      <alignment horizontal="left" wrapText="1"/>
    </xf>
    <xf numFmtId="0" fontId="12" fillId="0" borderId="0" xfId="0" applyFont="1" applyFill="1" applyAlignment="1">
      <alignment horizontal="left" vertical="center"/>
    </xf>
    <xf numFmtId="0" fontId="12" fillId="0" borderId="0" xfId="0" applyFont="1" applyFill="1" applyAlignment="1">
      <alignment horizontal="left"/>
    </xf>
    <xf numFmtId="0" fontId="0" fillId="10" borderId="0" xfId="0" applyFont="1" applyFill="1" applyAlignment="1">
      <alignment horizontal="left" vertical="center" wrapText="1"/>
    </xf>
    <xf numFmtId="0" fontId="12" fillId="0" borderId="5" xfId="0" applyFont="1" applyFill="1" applyBorder="1" applyAlignment="1">
      <alignment horizontal="left"/>
    </xf>
    <xf numFmtId="0" fontId="12" fillId="10" borderId="0" xfId="0" applyFont="1" applyFill="1" applyAlignment="1">
      <alignment horizontal="left" wrapText="1"/>
    </xf>
    <xf numFmtId="0" fontId="12" fillId="10" borderId="1" xfId="0" applyFont="1" applyFill="1" applyBorder="1" applyAlignment="1">
      <alignment horizontal="left" wrapText="1"/>
    </xf>
    <xf numFmtId="0" fontId="0" fillId="4" borderId="0" xfId="0" applyFill="1" applyBorder="1" applyAlignment="1" applyProtection="1">
      <alignment horizontal="center"/>
      <protection locked="0"/>
    </xf>
    <xf numFmtId="0" fontId="0" fillId="4" borderId="1" xfId="0" applyFill="1" applyBorder="1" applyAlignment="1" applyProtection="1">
      <alignment horizontal="center"/>
      <protection locked="0"/>
    </xf>
    <xf numFmtId="0" fontId="4" fillId="2" borderId="0" xfId="0" applyFont="1" applyFill="1" applyAlignment="1" applyProtection="1">
      <alignment horizontal="left"/>
    </xf>
    <xf numFmtId="0" fontId="1" fillId="2" borderId="0" xfId="0" applyFont="1" applyFill="1" applyAlignment="1" applyProtection="1">
      <alignment horizontal="left"/>
    </xf>
    <xf numFmtId="0" fontId="2" fillId="0" borderId="0" xfId="0" applyFont="1" applyAlignment="1" applyProtection="1">
      <alignment horizontal="left"/>
    </xf>
    <xf numFmtId="0" fontId="0" fillId="0" borderId="0" xfId="0" applyAlignment="1" applyProtection="1">
      <alignment horizontal="left"/>
    </xf>
    <xf numFmtId="0" fontId="0" fillId="0" borderId="0" xfId="0" applyAlignment="1" applyProtection="1">
      <alignment horizontal="left" vertical="center" wrapText="1"/>
    </xf>
    <xf numFmtId="164" fontId="14" fillId="16" borderId="9" xfId="5" applyNumberFormat="1" applyBorder="1" applyAlignment="1" applyProtection="1">
      <protection locked="0"/>
    </xf>
    <xf numFmtId="164" fontId="14" fillId="17" borderId="0" xfId="6" applyNumberFormat="1" applyAlignment="1" applyProtection="1">
      <protection locked="0"/>
    </xf>
    <xf numFmtId="164" fontId="14" fillId="16" borderId="0" xfId="5" applyNumberFormat="1" applyAlignment="1" applyProtection="1">
      <protection locked="0"/>
    </xf>
    <xf numFmtId="164" fontId="14" fillId="17" borderId="9" xfId="6" applyNumberFormat="1" applyBorder="1" applyAlignment="1" applyProtection="1">
      <protection locked="0"/>
    </xf>
  </cellXfs>
  <cellStyles count="14">
    <cellStyle name="20 % - Farve1" xfId="5" builtinId="30"/>
    <cellStyle name="40 % - Farve6" xfId="6" builtinId="51"/>
    <cellStyle name="Currency 2" xfId="2"/>
    <cellStyle name="Currency 2 2" xfId="11"/>
    <cellStyle name="Currency 2 3" xfId="13"/>
    <cellStyle name="Currency 2 4" xfId="8"/>
    <cellStyle name="Normal" xfId="0" builtinId="0"/>
    <cellStyle name="Procent" xfId="3" builtinId="5"/>
    <cellStyle name="Valuta 2" xfId="1"/>
    <cellStyle name="Valuta 2 2" xfId="7"/>
    <cellStyle name="Valuta 3" xfId="4"/>
    <cellStyle name="Valuta 3 2" xfId="9"/>
    <cellStyle name="Valuta 4" xfId="10"/>
    <cellStyle name="Valuta 5" xfId="12"/>
  </cellStyles>
  <dxfs count="4">
    <dxf>
      <font>
        <u val="double"/>
        <color auto="1"/>
      </font>
      <fill>
        <patternFill>
          <bgColor rgb="FFFF0000"/>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3"/>
      <tableStyleElement type="totalRow" dxfId="2"/>
      <tableStyleElement type="firstRowStripe" dxfId="1"/>
    </tableStyle>
  </tableStyles>
  <colors>
    <mruColors>
      <color rgb="FFF60000"/>
      <color rgb="FFFF5B5B"/>
      <color rgb="FFE20000"/>
      <color rgb="FFD03808"/>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tabSelected="1" zoomScale="90" zoomScaleNormal="90" workbookViewId="0">
      <selection activeCell="A30" sqref="A30:F37"/>
    </sheetView>
  </sheetViews>
  <sheetFormatPr defaultRowHeight="15" x14ac:dyDescent="0.25"/>
  <cols>
    <col min="1" max="1" width="26.42578125" customWidth="1"/>
    <col min="2" max="2" width="25" customWidth="1"/>
    <col min="3" max="3" width="23.7109375" customWidth="1"/>
    <col min="4" max="4" width="33.85546875" customWidth="1"/>
    <col min="5" max="5" width="17.7109375" customWidth="1"/>
    <col min="6" max="6" width="32.140625" customWidth="1"/>
    <col min="7" max="7" width="17.140625" customWidth="1"/>
    <col min="8" max="15" width="15.7109375" customWidth="1"/>
  </cols>
  <sheetData>
    <row r="1" spans="1:7" ht="19.5" thickBot="1" x14ac:dyDescent="0.35">
      <c r="A1" s="89" t="s">
        <v>69</v>
      </c>
      <c r="B1" s="90"/>
      <c r="C1" s="90"/>
      <c r="D1" s="90"/>
      <c r="E1" s="90"/>
      <c r="F1" s="91"/>
    </row>
    <row r="2" spans="1:7" ht="19.5" thickBot="1" x14ac:dyDescent="0.35">
      <c r="A2" s="89" t="s">
        <v>110</v>
      </c>
      <c r="B2" s="90"/>
      <c r="C2" s="90"/>
      <c r="D2" s="90"/>
      <c r="E2" s="90"/>
      <c r="F2" s="91"/>
    </row>
    <row r="3" spans="1:7" x14ac:dyDescent="0.25">
      <c r="A3" s="3"/>
      <c r="B3" s="4"/>
      <c r="C3" s="4"/>
      <c r="D3" s="4"/>
      <c r="E3" s="4"/>
      <c r="F3" s="5"/>
    </row>
    <row r="4" spans="1:7" ht="19.5" thickBot="1" x14ac:dyDescent="0.35">
      <c r="A4" s="6" t="s">
        <v>4</v>
      </c>
      <c r="B4" s="7"/>
      <c r="C4" s="7"/>
      <c r="D4" s="94"/>
      <c r="E4" s="94"/>
      <c r="F4" s="95"/>
    </row>
    <row r="5" spans="1:7" ht="19.5" thickBot="1" x14ac:dyDescent="0.35">
      <c r="A5" s="6" t="s">
        <v>2</v>
      </c>
      <c r="B5" s="7"/>
      <c r="C5" s="7"/>
      <c r="D5" s="96"/>
      <c r="E5" s="96"/>
      <c r="F5" s="97"/>
    </row>
    <row r="6" spans="1:7" ht="19.5" thickBot="1" x14ac:dyDescent="0.35">
      <c r="A6" s="6" t="s">
        <v>3</v>
      </c>
      <c r="B6" s="7"/>
      <c r="C6" s="7"/>
      <c r="D6" s="98"/>
      <c r="E6" s="98"/>
      <c r="F6" s="99"/>
    </row>
    <row r="7" spans="1:7" x14ac:dyDescent="0.25">
      <c r="A7" s="8"/>
      <c r="B7" s="7"/>
      <c r="C7" s="7"/>
      <c r="D7" s="4"/>
      <c r="E7" s="4"/>
      <c r="F7" s="5"/>
    </row>
    <row r="8" spans="1:7" x14ac:dyDescent="0.25">
      <c r="A8" s="8"/>
      <c r="B8" s="7"/>
      <c r="C8" s="7"/>
      <c r="D8" s="4"/>
      <c r="E8" s="9" t="s">
        <v>5</v>
      </c>
      <c r="F8" s="10" t="s">
        <v>6</v>
      </c>
    </row>
    <row r="9" spans="1:7" ht="15.75" thickBot="1" x14ac:dyDescent="0.3">
      <c r="A9" s="11" t="s">
        <v>111</v>
      </c>
      <c r="B9" s="9"/>
      <c r="C9" s="9"/>
      <c r="D9" s="4"/>
      <c r="E9" s="87"/>
      <c r="F9" s="88"/>
    </row>
    <row r="10" spans="1:7" ht="15.75" thickBot="1" x14ac:dyDescent="0.3">
      <c r="A10" s="11"/>
      <c r="B10" s="9"/>
      <c r="C10" s="9"/>
      <c r="D10" s="4"/>
      <c r="E10" s="4"/>
      <c r="F10" s="5"/>
    </row>
    <row r="11" spans="1:7" ht="18.75" customHeight="1" thickBot="1" x14ac:dyDescent="0.35">
      <c r="A11" s="89" t="s">
        <v>92</v>
      </c>
      <c r="B11" s="90"/>
      <c r="C11" s="90"/>
      <c r="D11" s="90"/>
      <c r="E11" s="90"/>
      <c r="F11" s="91"/>
    </row>
    <row r="12" spans="1:7" x14ac:dyDescent="0.25">
      <c r="A12" s="11"/>
      <c r="B12" s="9"/>
      <c r="C12" s="9"/>
      <c r="D12" s="4"/>
      <c r="E12" s="4"/>
      <c r="F12" s="5"/>
    </row>
    <row r="13" spans="1:7" x14ac:dyDescent="0.25">
      <c r="A13" s="11" t="s">
        <v>101</v>
      </c>
      <c r="B13" s="9"/>
      <c r="C13" s="9"/>
      <c r="D13" s="4"/>
      <c r="E13" s="60">
        <v>0</v>
      </c>
      <c r="F13" s="5"/>
      <c r="G13" s="22"/>
    </row>
    <row r="14" spans="1:7" x14ac:dyDescent="0.25">
      <c r="A14" s="11"/>
      <c r="B14" s="9"/>
      <c r="C14" s="9"/>
      <c r="D14" s="4"/>
      <c r="E14" s="4"/>
      <c r="F14" s="5"/>
    </row>
    <row r="15" spans="1:7" x14ac:dyDescent="0.25">
      <c r="A15" s="11" t="s">
        <v>108</v>
      </c>
      <c r="B15" s="9"/>
      <c r="C15" s="9"/>
      <c r="D15" s="4"/>
      <c r="E15" s="60">
        <v>0</v>
      </c>
      <c r="F15" s="5"/>
      <c r="G15" s="22"/>
    </row>
    <row r="16" spans="1:7" x14ac:dyDescent="0.25">
      <c r="A16" s="11"/>
      <c r="B16" s="9"/>
      <c r="C16" s="9"/>
      <c r="D16" s="4"/>
      <c r="E16" s="59"/>
      <c r="F16" s="5"/>
    </row>
    <row r="17" spans="1:9" x14ac:dyDescent="0.25">
      <c r="A17" s="11" t="s">
        <v>106</v>
      </c>
      <c r="B17" s="9"/>
      <c r="C17" s="9"/>
      <c r="D17" s="4"/>
      <c r="E17" s="73" t="str">
        <f>IFERROR(IF(E13&gt;E15,"Fejl: Andel over 1",IF(0,0,E13/E15)),"0%")</f>
        <v>0%</v>
      </c>
      <c r="F17" s="5"/>
    </row>
    <row r="18" spans="1:9" ht="15.75" thickBot="1" x14ac:dyDescent="0.3">
      <c r="A18" s="11"/>
      <c r="B18" s="9"/>
      <c r="C18" s="9"/>
      <c r="D18" s="4"/>
      <c r="E18" s="4"/>
      <c r="F18" s="5"/>
    </row>
    <row r="19" spans="1:9" ht="19.5" thickBot="1" x14ac:dyDescent="0.35">
      <c r="A19" s="89" t="s">
        <v>93</v>
      </c>
      <c r="B19" s="90"/>
      <c r="C19" s="90"/>
      <c r="D19" s="90"/>
      <c r="E19" s="90"/>
      <c r="F19" s="91"/>
    </row>
    <row r="20" spans="1:9" x14ac:dyDescent="0.25">
      <c r="A20" s="64"/>
      <c r="B20" s="65"/>
      <c r="C20" s="65"/>
      <c r="D20" s="66"/>
      <c r="E20" s="66"/>
      <c r="F20" s="67"/>
    </row>
    <row r="21" spans="1:9" x14ac:dyDescent="0.25">
      <c r="A21" s="11" t="s">
        <v>107</v>
      </c>
      <c r="B21" s="9"/>
      <c r="C21" s="9"/>
      <c r="D21" s="4"/>
      <c r="E21" s="62">
        <v>0</v>
      </c>
      <c r="F21" s="5"/>
    </row>
    <row r="22" spans="1:9" x14ac:dyDescent="0.25">
      <c r="A22" s="11"/>
      <c r="B22" s="9"/>
      <c r="C22" s="9"/>
      <c r="D22" s="4"/>
      <c r="E22" s="4"/>
      <c r="F22" s="5"/>
    </row>
    <row r="23" spans="1:9" x14ac:dyDescent="0.25">
      <c r="A23" s="11" t="s">
        <v>112</v>
      </c>
      <c r="B23" s="9"/>
      <c r="C23" s="9"/>
      <c r="D23" s="4"/>
      <c r="E23" s="61">
        <v>0</v>
      </c>
      <c r="F23" s="5"/>
    </row>
    <row r="24" spans="1:9" x14ac:dyDescent="0.25">
      <c r="A24" s="11"/>
      <c r="B24" s="9"/>
      <c r="C24" s="9"/>
      <c r="D24" s="4"/>
      <c r="E24" s="4"/>
      <c r="F24" s="5"/>
    </row>
    <row r="25" spans="1:9" ht="15.75" thickBot="1" x14ac:dyDescent="0.3">
      <c r="A25" s="11" t="s">
        <v>109</v>
      </c>
      <c r="B25" s="9"/>
      <c r="C25" s="9"/>
      <c r="D25" s="4"/>
      <c r="E25" s="72" t="str">
        <f>IFERROR(IF(E21&gt;E23,"fejl: Andel over 1",IF((E21/E23)&gt;(E13/E15),E17,IF(0,0,E21/E23))),"0%")</f>
        <v>0%</v>
      </c>
      <c r="F25" s="68" t="str">
        <f>IFERROR(IF(E21/E23&gt;E13/E15,"Indsat loft svarende til procentsatsen i celle E17",""),"")</f>
        <v/>
      </c>
      <c r="I25" s="63"/>
    </row>
    <row r="26" spans="1:9" x14ac:dyDescent="0.25">
      <c r="A26" s="11"/>
      <c r="B26" s="9"/>
      <c r="C26" s="9"/>
      <c r="D26" s="4"/>
      <c r="E26" s="18"/>
      <c r="F26" s="5"/>
    </row>
    <row r="27" spans="1:9" ht="15.75" thickBot="1" x14ac:dyDescent="0.3">
      <c r="A27" s="11" t="s">
        <v>113</v>
      </c>
      <c r="B27" s="9"/>
      <c r="C27" s="9"/>
      <c r="D27" s="4"/>
      <c r="E27" s="81">
        <v>0</v>
      </c>
      <c r="F27" s="5"/>
    </row>
    <row r="28" spans="1:9" x14ac:dyDescent="0.25">
      <c r="A28" s="3"/>
      <c r="B28" s="4"/>
      <c r="C28" s="4"/>
      <c r="D28" s="4"/>
      <c r="E28" s="4"/>
      <c r="F28" s="5"/>
    </row>
    <row r="29" spans="1:9" ht="19.5" thickBot="1" x14ac:dyDescent="0.35">
      <c r="A29" s="107" t="s">
        <v>68</v>
      </c>
      <c r="B29" s="108"/>
      <c r="C29" s="108"/>
      <c r="D29" s="108"/>
      <c r="E29" s="108"/>
      <c r="F29" s="109"/>
    </row>
    <row r="30" spans="1:9" x14ac:dyDescent="0.25">
      <c r="A30" s="100" t="s">
        <v>100</v>
      </c>
      <c r="B30" s="101"/>
      <c r="C30" s="101"/>
      <c r="D30" s="101"/>
      <c r="E30" s="101"/>
      <c r="F30" s="102"/>
    </row>
    <row r="31" spans="1:9" x14ac:dyDescent="0.25">
      <c r="A31" s="103"/>
      <c r="B31" s="101"/>
      <c r="C31" s="101"/>
      <c r="D31" s="101"/>
      <c r="E31" s="101"/>
      <c r="F31" s="102"/>
    </row>
    <row r="32" spans="1:9" x14ac:dyDescent="0.25">
      <c r="A32" s="103"/>
      <c r="B32" s="101"/>
      <c r="C32" s="101"/>
      <c r="D32" s="101"/>
      <c r="E32" s="101"/>
      <c r="F32" s="102"/>
    </row>
    <row r="33" spans="1:13" x14ac:dyDescent="0.25">
      <c r="A33" s="103"/>
      <c r="B33" s="101"/>
      <c r="C33" s="101"/>
      <c r="D33" s="101"/>
      <c r="E33" s="101"/>
      <c r="F33" s="102"/>
    </row>
    <row r="34" spans="1:13" x14ac:dyDescent="0.25">
      <c r="A34" s="103"/>
      <c r="B34" s="101"/>
      <c r="C34" s="101"/>
      <c r="D34" s="101"/>
      <c r="E34" s="101"/>
      <c r="F34" s="102"/>
    </row>
    <row r="35" spans="1:13" x14ac:dyDescent="0.25">
      <c r="A35" s="103"/>
      <c r="B35" s="101"/>
      <c r="C35" s="101"/>
      <c r="D35" s="101"/>
      <c r="E35" s="101"/>
      <c r="F35" s="102"/>
    </row>
    <row r="36" spans="1:13" x14ac:dyDescent="0.25">
      <c r="A36" s="103"/>
      <c r="B36" s="101"/>
      <c r="C36" s="101"/>
      <c r="D36" s="101"/>
      <c r="E36" s="101"/>
      <c r="F36" s="102"/>
    </row>
    <row r="37" spans="1:13" ht="15.75" thickBot="1" x14ac:dyDescent="0.3">
      <c r="A37" s="104"/>
      <c r="B37" s="105"/>
      <c r="C37" s="105"/>
      <c r="D37" s="105"/>
      <c r="E37" s="105"/>
      <c r="F37" s="106"/>
    </row>
    <row r="39" spans="1:13" ht="18.75" x14ac:dyDescent="0.3">
      <c r="A39" s="13" t="s">
        <v>49</v>
      </c>
      <c r="B39" s="13"/>
      <c r="C39" s="13"/>
      <c r="D39" s="13"/>
      <c r="E39" s="13"/>
      <c r="F39" s="13"/>
      <c r="H39" s="24"/>
      <c r="I39" s="22"/>
      <c r="J39" s="22"/>
      <c r="K39" s="22"/>
      <c r="L39" s="22"/>
      <c r="M39" s="22"/>
    </row>
    <row r="40" spans="1:13" ht="18.75" x14ac:dyDescent="0.3">
      <c r="A40" s="13"/>
      <c r="B40" s="13"/>
      <c r="C40" s="13"/>
      <c r="D40" s="12"/>
      <c r="E40" s="12"/>
      <c r="F40" s="12"/>
      <c r="H40" s="24"/>
      <c r="I40" s="22"/>
      <c r="J40" s="22"/>
      <c r="K40" s="22"/>
      <c r="L40" s="22"/>
      <c r="M40" s="22"/>
    </row>
    <row r="41" spans="1:13" x14ac:dyDescent="0.25">
      <c r="A41" s="39" t="s">
        <v>91</v>
      </c>
      <c r="B41" s="39" t="s">
        <v>78</v>
      </c>
      <c r="C41" s="40" t="s">
        <v>83</v>
      </c>
      <c r="D41" s="41" t="s">
        <v>79</v>
      </c>
      <c r="E41" s="41" t="s">
        <v>80</v>
      </c>
      <c r="F41" s="42"/>
      <c r="H41" s="25"/>
      <c r="I41" s="22"/>
      <c r="J41" s="22"/>
      <c r="K41" s="22"/>
      <c r="L41" s="22"/>
      <c r="M41" s="26"/>
    </row>
    <row r="42" spans="1:13" x14ac:dyDescent="0.25">
      <c r="A42" s="82">
        <v>0</v>
      </c>
      <c r="B42" s="50">
        <f>MIN(16000,A42*0.65)</f>
        <v>0</v>
      </c>
      <c r="C42" s="82">
        <v>0</v>
      </c>
      <c r="D42" s="51">
        <f>MIN(16000,C42*0.65)</f>
        <v>0</v>
      </c>
      <c r="E42" s="51">
        <f>IF(B42&lt;D42,0,B42-D42)</f>
        <v>0</v>
      </c>
      <c r="F42" s="58"/>
      <c r="H42" s="22"/>
      <c r="I42" s="22"/>
      <c r="J42" s="22"/>
      <c r="K42" s="22"/>
      <c r="L42" s="22"/>
      <c r="M42" s="22"/>
    </row>
    <row r="43" spans="1:13" x14ac:dyDescent="0.25">
      <c r="H43" s="22"/>
      <c r="I43" s="22"/>
      <c r="J43" s="22"/>
      <c r="K43" s="22"/>
      <c r="L43" s="22"/>
      <c r="M43" s="22"/>
    </row>
    <row r="44" spans="1:13" ht="18.75" x14ac:dyDescent="0.3">
      <c r="A44" s="13" t="s">
        <v>114</v>
      </c>
      <c r="B44" s="13"/>
      <c r="C44" s="13"/>
      <c r="D44" s="13"/>
      <c r="E44" s="13"/>
      <c r="F44" s="13"/>
      <c r="H44" s="24"/>
      <c r="I44" s="24"/>
      <c r="J44" s="24"/>
      <c r="K44" s="24"/>
      <c r="L44" s="24"/>
      <c r="M44" s="24"/>
    </row>
    <row r="45" spans="1:13" ht="15.75" thickBot="1" x14ac:dyDescent="0.3">
      <c r="A45" s="12" t="s">
        <v>50</v>
      </c>
      <c r="B45" s="12" t="s">
        <v>52</v>
      </c>
      <c r="C45" s="2"/>
      <c r="D45" s="12" t="s">
        <v>84</v>
      </c>
      <c r="E45" s="12" t="s">
        <v>85</v>
      </c>
      <c r="F45" s="12" t="s">
        <v>53</v>
      </c>
    </row>
    <row r="46" spans="1:13" x14ac:dyDescent="0.25">
      <c r="A46" s="15">
        <v>1</v>
      </c>
      <c r="B46" s="74" t="s">
        <v>51</v>
      </c>
      <c r="C46" s="75"/>
      <c r="D46" s="136">
        <v>0</v>
      </c>
      <c r="E46" s="133">
        <v>0</v>
      </c>
      <c r="F46" s="75"/>
    </row>
    <row r="47" spans="1:13" x14ac:dyDescent="0.25">
      <c r="A47" s="15">
        <v>2</v>
      </c>
      <c r="B47" s="74" t="s">
        <v>51</v>
      </c>
      <c r="C47" s="75"/>
      <c r="D47" s="134">
        <v>0</v>
      </c>
      <c r="E47" s="135">
        <v>0</v>
      </c>
      <c r="F47" s="75"/>
    </row>
    <row r="48" spans="1:13" x14ac:dyDescent="0.25">
      <c r="A48" s="15">
        <v>3</v>
      </c>
      <c r="B48" s="74" t="s">
        <v>51</v>
      </c>
      <c r="C48" s="75"/>
      <c r="D48" s="76">
        <v>0</v>
      </c>
      <c r="E48" s="77">
        <v>0</v>
      </c>
      <c r="F48" s="75"/>
    </row>
    <row r="49" spans="1:6" x14ac:dyDescent="0.25">
      <c r="A49" s="15">
        <v>4</v>
      </c>
      <c r="B49" s="74" t="s">
        <v>51</v>
      </c>
      <c r="C49" s="75"/>
      <c r="D49" s="76">
        <v>0</v>
      </c>
      <c r="E49" s="77">
        <v>0</v>
      </c>
      <c r="F49" s="75"/>
    </row>
    <row r="50" spans="1:6" x14ac:dyDescent="0.25">
      <c r="A50" s="15">
        <v>5</v>
      </c>
      <c r="B50" s="74" t="s">
        <v>51</v>
      </c>
      <c r="C50" s="75"/>
      <c r="D50" s="76">
        <v>0</v>
      </c>
      <c r="E50" s="77">
        <v>0</v>
      </c>
      <c r="F50" s="75"/>
    </row>
    <row r="51" spans="1:6" x14ac:dyDescent="0.25">
      <c r="A51" s="15">
        <v>6</v>
      </c>
      <c r="B51" s="74" t="s">
        <v>51</v>
      </c>
      <c r="C51" s="75"/>
      <c r="D51" s="76">
        <v>0</v>
      </c>
      <c r="E51" s="77">
        <v>0</v>
      </c>
      <c r="F51" s="75"/>
    </row>
    <row r="52" spans="1:6" x14ac:dyDescent="0.25">
      <c r="A52" s="15">
        <v>7</v>
      </c>
      <c r="B52" s="74" t="s">
        <v>51</v>
      </c>
      <c r="C52" s="75"/>
      <c r="D52" s="76">
        <v>0</v>
      </c>
      <c r="E52" s="77">
        <v>0</v>
      </c>
      <c r="F52" s="75"/>
    </row>
    <row r="53" spans="1:6" x14ac:dyDescent="0.25">
      <c r="A53" s="15">
        <v>8</v>
      </c>
      <c r="B53" s="74" t="s">
        <v>51</v>
      </c>
      <c r="C53" s="75"/>
      <c r="D53" s="76">
        <v>0</v>
      </c>
      <c r="E53" s="77">
        <v>0</v>
      </c>
      <c r="F53" s="75"/>
    </row>
    <row r="54" spans="1:6" x14ac:dyDescent="0.25">
      <c r="A54" s="15">
        <v>9</v>
      </c>
      <c r="B54" s="74" t="s">
        <v>51</v>
      </c>
      <c r="C54" s="75"/>
      <c r="D54" s="76">
        <v>0</v>
      </c>
      <c r="E54" s="77">
        <v>0</v>
      </c>
      <c r="F54" s="75"/>
    </row>
    <row r="55" spans="1:6" ht="15.75" thickBot="1" x14ac:dyDescent="0.3">
      <c r="A55" s="23">
        <v>10</v>
      </c>
      <c r="B55" s="78" t="s">
        <v>51</v>
      </c>
      <c r="C55" s="71"/>
      <c r="D55" s="79">
        <v>0</v>
      </c>
      <c r="E55" s="80">
        <v>0</v>
      </c>
      <c r="F55" s="71"/>
    </row>
    <row r="56" spans="1:6" ht="15.75" x14ac:dyDescent="0.25">
      <c r="A56" s="92" t="s">
        <v>99</v>
      </c>
      <c r="B56" s="92"/>
      <c r="C56" s="92"/>
      <c r="D56" s="92"/>
      <c r="E56" s="31"/>
      <c r="F56" s="31">
        <f>SUBTOTAL(9,D46:D55)</f>
        <v>0</v>
      </c>
    </row>
    <row r="57" spans="1:6" ht="15.75" x14ac:dyDescent="0.25">
      <c r="A57" s="93" t="s">
        <v>55</v>
      </c>
      <c r="B57" s="93"/>
      <c r="C57" s="93"/>
      <c r="D57" s="93"/>
      <c r="E57" s="32"/>
      <c r="F57" s="32">
        <f>SUBTOTAL(9,E46:E55)</f>
        <v>0</v>
      </c>
    </row>
    <row r="59" spans="1:6" ht="18.75" x14ac:dyDescent="0.3">
      <c r="A59" s="13" t="s">
        <v>115</v>
      </c>
      <c r="B59" s="13"/>
      <c r="C59" s="13"/>
      <c r="D59" s="13"/>
      <c r="E59" s="13"/>
      <c r="F59" s="13"/>
    </row>
    <row r="60" spans="1:6" x14ac:dyDescent="0.25">
      <c r="A60" s="12" t="s">
        <v>50</v>
      </c>
      <c r="B60" s="12" t="s">
        <v>52</v>
      </c>
      <c r="C60" s="2"/>
      <c r="D60" s="12" t="s">
        <v>84</v>
      </c>
      <c r="E60" s="12" t="s">
        <v>85</v>
      </c>
      <c r="F60" s="12" t="s">
        <v>53</v>
      </c>
    </row>
    <row r="61" spans="1:6" x14ac:dyDescent="0.25">
      <c r="A61" s="15">
        <v>1</v>
      </c>
      <c r="B61" s="74" t="s">
        <v>51</v>
      </c>
      <c r="C61" s="75"/>
      <c r="D61" s="76">
        <v>0</v>
      </c>
      <c r="E61" s="77">
        <v>0</v>
      </c>
      <c r="F61" s="75"/>
    </row>
    <row r="62" spans="1:6" x14ac:dyDescent="0.25">
      <c r="A62" s="15">
        <v>2</v>
      </c>
      <c r="B62" s="74" t="s">
        <v>51</v>
      </c>
      <c r="C62" s="75"/>
      <c r="D62" s="76">
        <v>0</v>
      </c>
      <c r="E62" s="77">
        <v>0</v>
      </c>
      <c r="F62" s="75"/>
    </row>
    <row r="63" spans="1:6" x14ac:dyDescent="0.25">
      <c r="A63" s="15">
        <v>3</v>
      </c>
      <c r="B63" s="74" t="s">
        <v>51</v>
      </c>
      <c r="C63" s="75"/>
      <c r="D63" s="76">
        <v>0</v>
      </c>
      <c r="E63" s="77">
        <v>0</v>
      </c>
      <c r="F63" s="75"/>
    </row>
    <row r="64" spans="1:6" x14ac:dyDescent="0.25">
      <c r="A64" s="15">
        <v>4</v>
      </c>
      <c r="B64" s="74" t="s">
        <v>51</v>
      </c>
      <c r="C64" s="75"/>
      <c r="D64" s="76">
        <v>0</v>
      </c>
      <c r="E64" s="77">
        <v>0</v>
      </c>
      <c r="F64" s="75"/>
    </row>
    <row r="65" spans="1:7" x14ac:dyDescent="0.25">
      <c r="A65" s="15">
        <v>5</v>
      </c>
      <c r="B65" s="74" t="s">
        <v>51</v>
      </c>
      <c r="C65" s="75"/>
      <c r="D65" s="76">
        <v>0</v>
      </c>
      <c r="E65" s="77">
        <v>0</v>
      </c>
      <c r="F65" s="75"/>
    </row>
    <row r="66" spans="1:7" x14ac:dyDescent="0.25">
      <c r="A66" s="15">
        <v>6</v>
      </c>
      <c r="B66" s="74" t="s">
        <v>51</v>
      </c>
      <c r="C66" s="75"/>
      <c r="D66" s="76">
        <v>0</v>
      </c>
      <c r="E66" s="77">
        <v>0</v>
      </c>
      <c r="F66" s="75"/>
    </row>
    <row r="67" spans="1:7" x14ac:dyDescent="0.25">
      <c r="A67" s="15">
        <v>7</v>
      </c>
      <c r="B67" s="74" t="s">
        <v>51</v>
      </c>
      <c r="C67" s="75"/>
      <c r="D67" s="76">
        <v>0</v>
      </c>
      <c r="E67" s="77">
        <v>0</v>
      </c>
      <c r="F67" s="75"/>
    </row>
    <row r="68" spans="1:7" x14ac:dyDescent="0.25">
      <c r="A68" s="15">
        <v>8</v>
      </c>
      <c r="B68" s="74" t="s">
        <v>51</v>
      </c>
      <c r="C68" s="75"/>
      <c r="D68" s="76">
        <v>0</v>
      </c>
      <c r="E68" s="77">
        <v>0</v>
      </c>
      <c r="F68" s="75"/>
    </row>
    <row r="69" spans="1:7" x14ac:dyDescent="0.25">
      <c r="A69" s="15">
        <v>9</v>
      </c>
      <c r="B69" s="74" t="s">
        <v>51</v>
      </c>
      <c r="C69" s="75"/>
      <c r="D69" s="76">
        <v>0</v>
      </c>
      <c r="E69" s="77">
        <v>0</v>
      </c>
      <c r="F69" s="75"/>
    </row>
    <row r="70" spans="1:7" ht="15.75" thickBot="1" x14ac:dyDescent="0.3">
      <c r="A70" s="23">
        <v>10</v>
      </c>
      <c r="B70" s="78" t="s">
        <v>51</v>
      </c>
      <c r="C70" s="71"/>
      <c r="D70" s="79">
        <v>0</v>
      </c>
      <c r="E70" s="80">
        <v>0</v>
      </c>
      <c r="F70" s="71"/>
    </row>
    <row r="71" spans="1:7" ht="15.75" x14ac:dyDescent="0.25">
      <c r="A71" s="16" t="s">
        <v>86</v>
      </c>
      <c r="B71" s="1"/>
      <c r="C71" s="1"/>
      <c r="D71" s="31"/>
      <c r="E71" s="31"/>
      <c r="F71" s="31">
        <f>SUBTOTAL(9,D61:D70)</f>
        <v>0</v>
      </c>
    </row>
    <row r="72" spans="1:7" x14ac:dyDescent="0.25">
      <c r="A72" s="28" t="s">
        <v>96</v>
      </c>
      <c r="B72" s="27"/>
      <c r="C72" s="27"/>
      <c r="D72" s="46"/>
      <c r="E72" s="46"/>
      <c r="F72" s="46">
        <f>F71*E17</f>
        <v>0</v>
      </c>
    </row>
    <row r="73" spans="1:7" ht="15.75" x14ac:dyDescent="0.25">
      <c r="A73" s="16" t="s">
        <v>76</v>
      </c>
      <c r="B73" s="1"/>
      <c r="C73" s="1"/>
      <c r="D73" s="32"/>
      <c r="E73" s="32"/>
      <c r="F73" s="32">
        <f>SUBTOTAL(9,E61:E70)</f>
        <v>0</v>
      </c>
    </row>
    <row r="74" spans="1:7" s="22" customFormat="1" x14ac:dyDescent="0.25">
      <c r="A74" s="28" t="s">
        <v>97</v>
      </c>
      <c r="B74" s="27"/>
      <c r="C74" s="27"/>
      <c r="D74" s="33"/>
      <c r="E74" s="33"/>
      <c r="F74" s="33">
        <f>F73*E25</f>
        <v>0</v>
      </c>
    </row>
    <row r="76" spans="1:7" ht="18.75" x14ac:dyDescent="0.3">
      <c r="A76" s="30" t="s">
        <v>121</v>
      </c>
      <c r="B76" s="19"/>
      <c r="C76" s="19"/>
      <c r="D76" s="19"/>
      <c r="E76" s="19"/>
      <c r="F76" s="19"/>
    </row>
    <row r="77" spans="1:7" ht="14.45" customHeight="1" x14ac:dyDescent="0.25">
      <c r="A77" s="29" t="s">
        <v>87</v>
      </c>
      <c r="B77" s="1"/>
      <c r="C77" s="1"/>
      <c r="D77" s="1"/>
      <c r="E77" s="1"/>
      <c r="F77" s="17">
        <f>F56+F72</f>
        <v>0</v>
      </c>
      <c r="G77" s="49"/>
    </row>
    <row r="78" spans="1:7" x14ac:dyDescent="0.25">
      <c r="A78" s="20" t="s">
        <v>88</v>
      </c>
      <c r="B78" s="19"/>
      <c r="C78" s="19"/>
      <c r="D78" s="19"/>
      <c r="E78" s="19"/>
      <c r="F78" s="21">
        <f>IF(F77*0.65&gt;300000,300000,F77*0.65)</f>
        <v>0</v>
      </c>
    </row>
    <row r="79" spans="1:7" x14ac:dyDescent="0.25">
      <c r="A79" s="29" t="s">
        <v>89</v>
      </c>
      <c r="B79" s="1"/>
      <c r="C79" s="1"/>
      <c r="D79" s="1"/>
      <c r="E79" s="1"/>
      <c r="F79" s="17">
        <f>IF(A42*0.65&gt;16000,16000,A42*0.65)</f>
        <v>0</v>
      </c>
    </row>
    <row r="80" spans="1:7" x14ac:dyDescent="0.25">
      <c r="A80" s="20" t="s">
        <v>122</v>
      </c>
      <c r="B80" s="19"/>
      <c r="C80" s="19"/>
      <c r="D80" s="19"/>
      <c r="E80" s="19"/>
      <c r="F80" s="43">
        <f>IF(F78+F79&lt;300000,F78+F79,300000)</f>
        <v>0</v>
      </c>
    </row>
    <row r="81" spans="1:6" x14ac:dyDescent="0.25">
      <c r="A81" s="69"/>
      <c r="B81" s="69"/>
      <c r="C81" s="69"/>
      <c r="D81" s="69"/>
      <c r="E81" s="69"/>
      <c r="F81" s="69"/>
    </row>
    <row r="82" spans="1:6" x14ac:dyDescent="0.25">
      <c r="A82" s="25"/>
      <c r="B82" s="22"/>
      <c r="C82" s="22"/>
      <c r="D82" s="22"/>
      <c r="E82" s="22"/>
      <c r="F82" s="45"/>
    </row>
    <row r="83" spans="1:6" ht="18.75" x14ac:dyDescent="0.3">
      <c r="A83" s="30" t="s">
        <v>54</v>
      </c>
      <c r="B83" s="19"/>
      <c r="C83" s="19"/>
      <c r="D83" s="19"/>
      <c r="E83" s="19"/>
      <c r="F83" s="43"/>
    </row>
    <row r="84" spans="1:6" x14ac:dyDescent="0.25">
      <c r="A84" s="29" t="s">
        <v>67</v>
      </c>
      <c r="B84" s="1"/>
      <c r="C84" s="1"/>
      <c r="D84" s="1"/>
      <c r="E84" s="1"/>
      <c r="F84" s="17">
        <f>SUM(F57+F74)</f>
        <v>0</v>
      </c>
    </row>
    <row r="85" spans="1:6" x14ac:dyDescent="0.25">
      <c r="A85" s="20" t="s">
        <v>56</v>
      </c>
      <c r="B85" s="19"/>
      <c r="C85" s="19"/>
      <c r="D85" s="19"/>
      <c r="E85" s="19"/>
      <c r="F85" s="57">
        <f>IF(F84*0.65&lt;300000,F84*0.65,300000)</f>
        <v>0</v>
      </c>
    </row>
    <row r="86" spans="1:6" x14ac:dyDescent="0.25">
      <c r="A86" s="29" t="s">
        <v>98</v>
      </c>
      <c r="B86" s="1"/>
      <c r="C86" s="1"/>
      <c r="D86" s="1"/>
      <c r="E86" s="1"/>
      <c r="F86" s="44">
        <f>IF(D42+F85&gt;300000,300000,D42+F85)</f>
        <v>0</v>
      </c>
    </row>
    <row r="87" spans="1:6" x14ac:dyDescent="0.25">
      <c r="A87" s="25"/>
      <c r="B87" s="22"/>
      <c r="C87" s="22"/>
      <c r="D87" s="22"/>
      <c r="E87" s="22"/>
      <c r="F87" s="45"/>
    </row>
    <row r="88" spans="1:6" ht="18.75" x14ac:dyDescent="0.3">
      <c r="A88" s="30" t="s">
        <v>80</v>
      </c>
      <c r="B88" s="83"/>
      <c r="C88" s="19"/>
      <c r="D88" s="19"/>
      <c r="E88" s="19"/>
      <c r="F88" s="43"/>
    </row>
    <row r="89" spans="1:6" x14ac:dyDescent="0.25">
      <c r="A89" s="29" t="s">
        <v>77</v>
      </c>
      <c r="B89" s="1"/>
      <c r="C89" s="1"/>
      <c r="D89" s="1"/>
      <c r="E89" s="1"/>
      <c r="F89" s="56">
        <f>IF(F78&gt;F85,F78-F85,0)</f>
        <v>0</v>
      </c>
    </row>
    <row r="90" spans="1:6" x14ac:dyDescent="0.25">
      <c r="A90" s="20" t="s">
        <v>90</v>
      </c>
      <c r="B90" s="19"/>
      <c r="C90" s="19"/>
      <c r="D90" s="19"/>
      <c r="E90" s="19"/>
      <c r="F90" s="57">
        <f>E42</f>
        <v>0</v>
      </c>
    </row>
    <row r="91" spans="1:6" ht="15.75" thickBot="1" x14ac:dyDescent="0.3">
      <c r="A91" s="25"/>
      <c r="B91" s="22"/>
      <c r="C91" s="22"/>
      <c r="D91" s="22"/>
      <c r="E91" s="22"/>
      <c r="F91" s="52"/>
    </row>
    <row r="92" spans="1:6" ht="18.75" x14ac:dyDescent="0.3">
      <c r="A92" s="53" t="s">
        <v>116</v>
      </c>
      <c r="B92" s="54"/>
      <c r="C92" s="54"/>
      <c r="D92" s="54"/>
      <c r="E92" s="54"/>
      <c r="F92" s="55"/>
    </row>
    <row r="93" spans="1:6" ht="15" customHeight="1" x14ac:dyDescent="0.25">
      <c r="A93" s="84" t="s">
        <v>81</v>
      </c>
      <c r="B93" s="85"/>
      <c r="C93" s="85"/>
      <c r="D93" s="85"/>
      <c r="E93" s="85"/>
      <c r="F93" s="86">
        <f>F89+F90</f>
        <v>0</v>
      </c>
    </row>
    <row r="94" spans="1:6" x14ac:dyDescent="0.25">
      <c r="A94" s="69"/>
      <c r="B94" s="69"/>
      <c r="C94" s="69"/>
      <c r="D94" s="69"/>
      <c r="E94" s="69"/>
      <c r="F94" s="69"/>
    </row>
  </sheetData>
  <sheetProtection algorithmName="SHA-512" hashValue="vmDw0sXo3fRRHGyixJ+V45wBQZOBHql+1pISGr7R401jac/7mfoqPpQRuAgIz1MEVD7NbrQWtHdQRJLdO0lCmQ==" saltValue="eZD4vSqAY9EaSLggHhnLCQ==" spinCount="100000" sheet="1" selectLockedCells="1"/>
  <mergeCells count="11">
    <mergeCell ref="A1:F1"/>
    <mergeCell ref="A56:D56"/>
    <mergeCell ref="A57:D57"/>
    <mergeCell ref="A2:F2"/>
    <mergeCell ref="D4:F4"/>
    <mergeCell ref="D5:F5"/>
    <mergeCell ref="D6:F6"/>
    <mergeCell ref="A30:F37"/>
    <mergeCell ref="A29:F29"/>
    <mergeCell ref="A11:F11"/>
    <mergeCell ref="A19:F19"/>
  </mergeCells>
  <conditionalFormatting sqref="F93">
    <cfRule type="cellIs" dxfId="0" priority="1" operator="greaterThan">
      <formula>0</formula>
    </cfRule>
  </conditionalFormatting>
  <dataValidations count="3">
    <dataValidation type="decimal" allowBlank="1" showInputMessage="1" showErrorMessage="1" sqref="E27">
      <formula1>0</formula1>
      <formula2>300000</formula2>
    </dataValidation>
    <dataValidation type="date" allowBlank="1" showInputMessage="1" showErrorMessage="1" errorTitle="Forkert format" error="skriv dato i dd-mm-åå" sqref="E9">
      <formula1>44322</formula1>
      <formula2>44445</formula2>
    </dataValidation>
    <dataValidation type="date" allowBlank="1" showInputMessage="1" showErrorMessage="1" errorTitle="Forkert format" error="Angiv dato dd-mm-åå" sqref="F9">
      <formula1>44322</formula1>
      <formula2>44445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Lister!$A$46:$A$50</xm:f>
          </x14:formula1>
          <xm:sqref>B46:B55</xm:sqref>
        </x14:dataValidation>
        <x14:dataValidation type="list" allowBlank="1" showInputMessage="1" showErrorMessage="1">
          <x14:formula1>
            <xm:f>Lister!$A$54:$A$61</xm:f>
          </x14:formula1>
          <xm:sqref>B61:B70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61"/>
  <sheetViews>
    <sheetView workbookViewId="0">
      <selection activeCell="D22" sqref="D22"/>
    </sheetView>
  </sheetViews>
  <sheetFormatPr defaultRowHeight="15" x14ac:dyDescent="0.25"/>
  <sheetData>
    <row r="3" spans="1:1" x14ac:dyDescent="0.25">
      <c r="A3" t="s">
        <v>7</v>
      </c>
    </row>
    <row r="4" spans="1:1" x14ac:dyDescent="0.25">
      <c r="A4" t="s">
        <v>8</v>
      </c>
    </row>
    <row r="5" spans="1:1" x14ac:dyDescent="0.25">
      <c r="A5" t="s">
        <v>9</v>
      </c>
    </row>
    <row r="6" spans="1:1" x14ac:dyDescent="0.25">
      <c r="A6" t="s">
        <v>10</v>
      </c>
    </row>
    <row r="7" spans="1:1" x14ac:dyDescent="0.25">
      <c r="A7" t="s">
        <v>11</v>
      </c>
    </row>
    <row r="8" spans="1:1" x14ac:dyDescent="0.25">
      <c r="A8" t="s">
        <v>12</v>
      </c>
    </row>
    <row r="9" spans="1:1" x14ac:dyDescent="0.25">
      <c r="A9" t="s">
        <v>13</v>
      </c>
    </row>
    <row r="10" spans="1:1" x14ac:dyDescent="0.25">
      <c r="A10" t="s">
        <v>14</v>
      </c>
    </row>
    <row r="11" spans="1:1" x14ac:dyDescent="0.25">
      <c r="A11" t="s">
        <v>15</v>
      </c>
    </row>
    <row r="12" spans="1:1" x14ac:dyDescent="0.25">
      <c r="A12" t="s">
        <v>16</v>
      </c>
    </row>
    <row r="13" spans="1:1" x14ac:dyDescent="0.25">
      <c r="A13" t="s">
        <v>17</v>
      </c>
    </row>
    <row r="14" spans="1:1" x14ac:dyDescent="0.25">
      <c r="A14" t="s">
        <v>18</v>
      </c>
    </row>
    <row r="15" spans="1:1" x14ac:dyDescent="0.25">
      <c r="A15" t="s">
        <v>19</v>
      </c>
    </row>
    <row r="16" spans="1:1" x14ac:dyDescent="0.25">
      <c r="A16" t="s">
        <v>20</v>
      </c>
    </row>
    <row r="17" spans="1:1" x14ac:dyDescent="0.25">
      <c r="A17" t="s">
        <v>21</v>
      </c>
    </row>
    <row r="18" spans="1:1" x14ac:dyDescent="0.25">
      <c r="A18" t="s">
        <v>22</v>
      </c>
    </row>
    <row r="19" spans="1:1" x14ac:dyDescent="0.25">
      <c r="A19" t="s">
        <v>23</v>
      </c>
    </row>
    <row r="20" spans="1:1" x14ac:dyDescent="0.25">
      <c r="A20" t="s">
        <v>24</v>
      </c>
    </row>
    <row r="21" spans="1:1" x14ac:dyDescent="0.25">
      <c r="A21" t="s">
        <v>25</v>
      </c>
    </row>
    <row r="22" spans="1:1" x14ac:dyDescent="0.25">
      <c r="A22" t="s">
        <v>26</v>
      </c>
    </row>
    <row r="23" spans="1:1" x14ac:dyDescent="0.25">
      <c r="A23" t="s">
        <v>27</v>
      </c>
    </row>
    <row r="24" spans="1:1" x14ac:dyDescent="0.25">
      <c r="A24" t="s">
        <v>28</v>
      </c>
    </row>
    <row r="25" spans="1:1" x14ac:dyDescent="0.25">
      <c r="A25" t="s">
        <v>29</v>
      </c>
    </row>
    <row r="26" spans="1:1" x14ac:dyDescent="0.25">
      <c r="A26" t="s">
        <v>30</v>
      </c>
    </row>
    <row r="27" spans="1:1" x14ac:dyDescent="0.25">
      <c r="A27" t="s">
        <v>31</v>
      </c>
    </row>
    <row r="28" spans="1:1" x14ac:dyDescent="0.25">
      <c r="A28" t="s">
        <v>32</v>
      </c>
    </row>
    <row r="29" spans="1:1" x14ac:dyDescent="0.25">
      <c r="A29" t="s">
        <v>33</v>
      </c>
    </row>
    <row r="30" spans="1:1" x14ac:dyDescent="0.25">
      <c r="A30" t="s">
        <v>34</v>
      </c>
    </row>
    <row r="31" spans="1:1" x14ac:dyDescent="0.25">
      <c r="A31" t="s">
        <v>35</v>
      </c>
    </row>
    <row r="32" spans="1:1" x14ac:dyDescent="0.25">
      <c r="A32" t="s">
        <v>36</v>
      </c>
    </row>
    <row r="33" spans="1:1" x14ac:dyDescent="0.25">
      <c r="A33" t="s">
        <v>37</v>
      </c>
    </row>
    <row r="35" spans="1:1" x14ac:dyDescent="0.25">
      <c r="A35" t="s">
        <v>59</v>
      </c>
    </row>
    <row r="36" spans="1:1" x14ac:dyDescent="0.25">
      <c r="A36" s="14" t="s">
        <v>43</v>
      </c>
    </row>
    <row r="37" spans="1:1" x14ac:dyDescent="0.25">
      <c r="A37" s="14" t="s">
        <v>44</v>
      </c>
    </row>
    <row r="38" spans="1:1" x14ac:dyDescent="0.25">
      <c r="A38" s="14" t="s">
        <v>45</v>
      </c>
    </row>
    <row r="39" spans="1:1" x14ac:dyDescent="0.25">
      <c r="A39" s="14" t="s">
        <v>46</v>
      </c>
    </row>
    <row r="40" spans="1:1" x14ac:dyDescent="0.25">
      <c r="A40" s="14" t="s">
        <v>47</v>
      </c>
    </row>
    <row r="41" spans="1:1" x14ac:dyDescent="0.25">
      <c r="A41" s="14" t="s">
        <v>48</v>
      </c>
    </row>
    <row r="45" spans="1:1" x14ac:dyDescent="0.25">
      <c r="A45" t="s">
        <v>58</v>
      </c>
    </row>
    <row r="46" spans="1:1" x14ac:dyDescent="0.25">
      <c r="A46" s="14" t="s">
        <v>38</v>
      </c>
    </row>
    <row r="47" spans="1:1" x14ac:dyDescent="0.25">
      <c r="A47" s="14" t="s">
        <v>39</v>
      </c>
    </row>
    <row r="48" spans="1:1" x14ac:dyDescent="0.25">
      <c r="A48" s="14" t="s">
        <v>40</v>
      </c>
    </row>
    <row r="49" spans="1:1" x14ac:dyDescent="0.25">
      <c r="A49" s="14" t="s">
        <v>41</v>
      </c>
    </row>
    <row r="50" spans="1:1" x14ac:dyDescent="0.25">
      <c r="A50" s="14" t="s">
        <v>42</v>
      </c>
    </row>
    <row r="53" spans="1:1" x14ac:dyDescent="0.25">
      <c r="A53" s="14" t="s">
        <v>57</v>
      </c>
    </row>
    <row r="54" spans="1:1" x14ac:dyDescent="0.25">
      <c r="A54" s="14" t="s">
        <v>60</v>
      </c>
    </row>
    <row r="55" spans="1:1" x14ac:dyDescent="0.25">
      <c r="A55" s="14" t="s">
        <v>61</v>
      </c>
    </row>
    <row r="56" spans="1:1" x14ac:dyDescent="0.25">
      <c r="A56" s="14" t="s">
        <v>62</v>
      </c>
    </row>
    <row r="57" spans="1:1" x14ac:dyDescent="0.25">
      <c r="A57" s="14" t="s">
        <v>63</v>
      </c>
    </row>
    <row r="58" spans="1:1" x14ac:dyDescent="0.25">
      <c r="A58" s="14" t="s">
        <v>64</v>
      </c>
    </row>
    <row r="59" spans="1:1" x14ac:dyDescent="0.25">
      <c r="A59" s="14" t="s">
        <v>65</v>
      </c>
    </row>
    <row r="60" spans="1:1" x14ac:dyDescent="0.25">
      <c r="A60" s="14" t="s">
        <v>66</v>
      </c>
    </row>
    <row r="61" spans="1:1" x14ac:dyDescent="0.25">
      <c r="A61" s="14"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N10" sqref="N10"/>
    </sheetView>
  </sheetViews>
  <sheetFormatPr defaultRowHeight="15" x14ac:dyDescent="0.25"/>
  <sheetData>
    <row r="1" spans="1:11" x14ac:dyDescent="0.25">
      <c r="A1" s="119" t="s">
        <v>117</v>
      </c>
      <c r="B1" s="119"/>
      <c r="C1" s="119"/>
      <c r="D1" s="119"/>
      <c r="E1" s="119"/>
      <c r="F1" s="119"/>
      <c r="G1" s="119"/>
      <c r="H1" s="119"/>
      <c r="I1" s="119"/>
      <c r="J1" s="119"/>
      <c r="K1" s="119"/>
    </row>
    <row r="2" spans="1:11" x14ac:dyDescent="0.25">
      <c r="A2" s="119"/>
      <c r="B2" s="119"/>
      <c r="C2" s="119"/>
      <c r="D2" s="119"/>
      <c r="E2" s="119"/>
      <c r="F2" s="119"/>
      <c r="G2" s="119"/>
      <c r="H2" s="119"/>
      <c r="I2" s="119"/>
      <c r="J2" s="119"/>
      <c r="K2" s="119"/>
    </row>
    <row r="3" spans="1:11" x14ac:dyDescent="0.25">
      <c r="A3" s="119"/>
      <c r="B3" s="119"/>
      <c r="C3" s="119"/>
      <c r="D3" s="119"/>
      <c r="E3" s="119"/>
      <c r="F3" s="119"/>
      <c r="G3" s="119"/>
      <c r="H3" s="119"/>
      <c r="I3" s="119"/>
      <c r="J3" s="119"/>
      <c r="K3" s="119"/>
    </row>
    <row r="4" spans="1:11" x14ac:dyDescent="0.25">
      <c r="A4" s="120" t="s">
        <v>70</v>
      </c>
      <c r="B4" s="120"/>
      <c r="C4" s="120"/>
      <c r="D4" s="120"/>
      <c r="E4" s="120"/>
      <c r="F4" s="120"/>
      <c r="G4" s="120"/>
      <c r="H4" s="120"/>
      <c r="I4" s="120"/>
      <c r="J4" s="120"/>
      <c r="K4" s="120"/>
    </row>
    <row r="5" spans="1:11" x14ac:dyDescent="0.25">
      <c r="A5" s="121" t="s">
        <v>71</v>
      </c>
      <c r="B5" s="121"/>
      <c r="C5" s="121"/>
      <c r="D5" s="121"/>
      <c r="E5" s="121"/>
      <c r="F5" s="121"/>
      <c r="G5" s="121"/>
      <c r="H5" s="121"/>
      <c r="I5" s="121"/>
      <c r="J5" s="121"/>
      <c r="K5" s="121"/>
    </row>
    <row r="6" spans="1:11" x14ac:dyDescent="0.25">
      <c r="A6" s="34"/>
      <c r="B6" s="34"/>
      <c r="C6" s="34"/>
      <c r="D6" s="34"/>
      <c r="E6" s="34"/>
      <c r="F6" s="34"/>
      <c r="G6" s="34"/>
      <c r="H6" s="34"/>
      <c r="I6" s="34"/>
      <c r="J6" s="35"/>
      <c r="K6" s="35"/>
    </row>
    <row r="7" spans="1:11" x14ac:dyDescent="0.25">
      <c r="A7" s="122" t="s">
        <v>72</v>
      </c>
      <c r="B7" s="122"/>
      <c r="C7" s="122"/>
      <c r="D7" s="122"/>
      <c r="E7" s="122"/>
      <c r="F7" s="122"/>
      <c r="G7" s="122"/>
      <c r="H7" s="122"/>
      <c r="I7" s="122"/>
      <c r="J7" s="122"/>
      <c r="K7" s="122"/>
    </row>
    <row r="8" spans="1:11" x14ac:dyDescent="0.25">
      <c r="A8" s="122"/>
      <c r="B8" s="122"/>
      <c r="C8" s="122"/>
      <c r="D8" s="122"/>
      <c r="E8" s="122"/>
      <c r="F8" s="122"/>
      <c r="G8" s="122"/>
      <c r="H8" s="122"/>
      <c r="I8" s="122"/>
      <c r="J8" s="122"/>
      <c r="K8" s="122"/>
    </row>
    <row r="9" spans="1:11" ht="15.75" thickBot="1" x14ac:dyDescent="0.3">
      <c r="A9" s="34" t="s">
        <v>73</v>
      </c>
      <c r="B9" s="34" t="s">
        <v>74</v>
      </c>
    </row>
    <row r="10" spans="1:11" ht="15.75" thickBot="1" x14ac:dyDescent="0.3">
      <c r="A10" s="70"/>
      <c r="B10" s="70"/>
      <c r="C10" s="123"/>
      <c r="D10" s="121"/>
      <c r="E10" s="121"/>
      <c r="F10" s="121"/>
      <c r="G10" s="121"/>
      <c r="H10" s="121"/>
      <c r="I10" s="121"/>
      <c r="J10" s="121"/>
      <c r="K10" s="121"/>
    </row>
    <row r="11" spans="1:11" x14ac:dyDescent="0.25">
      <c r="A11" s="36"/>
      <c r="B11" s="36"/>
      <c r="C11" s="37"/>
      <c r="D11" s="38"/>
      <c r="E11" s="38"/>
      <c r="F11" s="38"/>
      <c r="G11" s="38"/>
      <c r="H11" s="38"/>
      <c r="I11" s="38"/>
      <c r="J11" s="38"/>
      <c r="K11" s="38"/>
    </row>
    <row r="12" spans="1:11" x14ac:dyDescent="0.25">
      <c r="A12" s="124" t="s">
        <v>82</v>
      </c>
      <c r="B12" s="124"/>
      <c r="C12" s="124"/>
      <c r="D12" s="124"/>
      <c r="E12" s="124"/>
      <c r="F12" s="124"/>
      <c r="G12" s="124"/>
      <c r="H12" s="124"/>
      <c r="I12" s="124"/>
      <c r="J12" s="124"/>
      <c r="K12" s="124"/>
    </row>
    <row r="13" spans="1:11" ht="15.75" thickBot="1" x14ac:dyDescent="0.3">
      <c r="A13" s="125"/>
      <c r="B13" s="125"/>
      <c r="C13" s="125"/>
      <c r="D13" s="125"/>
      <c r="E13" s="125"/>
      <c r="F13" s="125"/>
      <c r="G13" s="125"/>
      <c r="H13" s="125"/>
      <c r="I13" s="125"/>
      <c r="J13" s="125"/>
      <c r="K13" s="125"/>
    </row>
    <row r="14" spans="1:11" x14ac:dyDescent="0.25">
      <c r="A14" s="110" t="s">
        <v>75</v>
      </c>
      <c r="B14" s="111"/>
      <c r="C14" s="111"/>
      <c r="D14" s="111"/>
      <c r="E14" s="111"/>
      <c r="F14" s="111"/>
      <c r="G14" s="111"/>
      <c r="H14" s="111"/>
      <c r="I14" s="111"/>
      <c r="J14" s="111"/>
      <c r="K14" s="112"/>
    </row>
    <row r="15" spans="1:11" x14ac:dyDescent="0.25">
      <c r="A15" s="113"/>
      <c r="B15" s="114"/>
      <c r="C15" s="114"/>
      <c r="D15" s="114"/>
      <c r="E15" s="114"/>
      <c r="F15" s="114"/>
      <c r="G15" s="114"/>
      <c r="H15" s="114"/>
      <c r="I15" s="114"/>
      <c r="J15" s="114"/>
      <c r="K15" s="115"/>
    </row>
    <row r="16" spans="1:11" x14ac:dyDescent="0.25">
      <c r="A16" s="113"/>
      <c r="B16" s="114"/>
      <c r="C16" s="114"/>
      <c r="D16" s="114"/>
      <c r="E16" s="114"/>
      <c r="F16" s="114"/>
      <c r="G16" s="114"/>
      <c r="H16" s="114"/>
      <c r="I16" s="114"/>
      <c r="J16" s="114"/>
      <c r="K16" s="115"/>
    </row>
    <row r="17" spans="1:11" x14ac:dyDescent="0.25">
      <c r="A17" s="113"/>
      <c r="B17" s="114"/>
      <c r="C17" s="114"/>
      <c r="D17" s="114"/>
      <c r="E17" s="114"/>
      <c r="F17" s="114"/>
      <c r="G17" s="114"/>
      <c r="H17" s="114"/>
      <c r="I17" s="114"/>
      <c r="J17" s="114"/>
      <c r="K17" s="115"/>
    </row>
    <row r="18" spans="1:11" x14ac:dyDescent="0.25">
      <c r="A18" s="113"/>
      <c r="B18" s="114"/>
      <c r="C18" s="114"/>
      <c r="D18" s="114"/>
      <c r="E18" s="114"/>
      <c r="F18" s="114"/>
      <c r="G18" s="114"/>
      <c r="H18" s="114"/>
      <c r="I18" s="114"/>
      <c r="J18" s="114"/>
      <c r="K18" s="115"/>
    </row>
    <row r="19" spans="1:11" x14ac:dyDescent="0.25">
      <c r="A19" s="113"/>
      <c r="B19" s="114"/>
      <c r="C19" s="114"/>
      <c r="D19" s="114"/>
      <c r="E19" s="114"/>
      <c r="F19" s="114"/>
      <c r="G19" s="114"/>
      <c r="H19" s="114"/>
      <c r="I19" s="114"/>
      <c r="J19" s="114"/>
      <c r="K19" s="115"/>
    </row>
    <row r="20" spans="1:11" x14ac:dyDescent="0.25">
      <c r="A20" s="113"/>
      <c r="B20" s="114"/>
      <c r="C20" s="114"/>
      <c r="D20" s="114"/>
      <c r="E20" s="114"/>
      <c r="F20" s="114"/>
      <c r="G20" s="114"/>
      <c r="H20" s="114"/>
      <c r="I20" s="114"/>
      <c r="J20" s="114"/>
      <c r="K20" s="115"/>
    </row>
    <row r="21" spans="1:11" x14ac:dyDescent="0.25">
      <c r="A21" s="113"/>
      <c r="B21" s="114"/>
      <c r="C21" s="114"/>
      <c r="D21" s="114"/>
      <c r="E21" s="114"/>
      <c r="F21" s="114"/>
      <c r="G21" s="114"/>
      <c r="H21" s="114"/>
      <c r="I21" s="114"/>
      <c r="J21" s="114"/>
      <c r="K21" s="115"/>
    </row>
    <row r="22" spans="1:11" x14ac:dyDescent="0.25">
      <c r="A22" s="113"/>
      <c r="B22" s="114"/>
      <c r="C22" s="114"/>
      <c r="D22" s="114"/>
      <c r="E22" s="114"/>
      <c r="F22" s="114"/>
      <c r="G22" s="114"/>
      <c r="H22" s="114"/>
      <c r="I22" s="114"/>
      <c r="J22" s="114"/>
      <c r="K22" s="115"/>
    </row>
    <row r="23" spans="1:11" x14ac:dyDescent="0.25">
      <c r="A23" s="113"/>
      <c r="B23" s="114"/>
      <c r="C23" s="114"/>
      <c r="D23" s="114"/>
      <c r="E23" s="114"/>
      <c r="F23" s="114"/>
      <c r="G23" s="114"/>
      <c r="H23" s="114"/>
      <c r="I23" s="114"/>
      <c r="J23" s="114"/>
      <c r="K23" s="115"/>
    </row>
    <row r="24" spans="1:11" x14ac:dyDescent="0.25">
      <c r="A24" s="113"/>
      <c r="B24" s="114"/>
      <c r="C24" s="114"/>
      <c r="D24" s="114"/>
      <c r="E24" s="114"/>
      <c r="F24" s="114"/>
      <c r="G24" s="114"/>
      <c r="H24" s="114"/>
      <c r="I24" s="114"/>
      <c r="J24" s="114"/>
      <c r="K24" s="115"/>
    </row>
    <row r="25" spans="1:11" x14ac:dyDescent="0.25">
      <c r="A25" s="113"/>
      <c r="B25" s="114"/>
      <c r="C25" s="114"/>
      <c r="D25" s="114"/>
      <c r="E25" s="114"/>
      <c r="F25" s="114"/>
      <c r="G25" s="114"/>
      <c r="H25" s="114"/>
      <c r="I25" s="114"/>
      <c r="J25" s="114"/>
      <c r="K25" s="115"/>
    </row>
    <row r="26" spans="1:11" x14ac:dyDescent="0.25">
      <c r="A26" s="113"/>
      <c r="B26" s="114"/>
      <c r="C26" s="114"/>
      <c r="D26" s="114"/>
      <c r="E26" s="114"/>
      <c r="F26" s="114"/>
      <c r="G26" s="114"/>
      <c r="H26" s="114"/>
      <c r="I26" s="114"/>
      <c r="J26" s="114"/>
      <c r="K26" s="115"/>
    </row>
    <row r="27" spans="1:11" x14ac:dyDescent="0.25">
      <c r="A27" s="113"/>
      <c r="B27" s="114"/>
      <c r="C27" s="114"/>
      <c r="D27" s="114"/>
      <c r="E27" s="114"/>
      <c r="F27" s="114"/>
      <c r="G27" s="114"/>
      <c r="H27" s="114"/>
      <c r="I27" s="114"/>
      <c r="J27" s="114"/>
      <c r="K27" s="115"/>
    </row>
    <row r="28" spans="1:11" x14ac:dyDescent="0.25">
      <c r="A28" s="113"/>
      <c r="B28" s="114"/>
      <c r="C28" s="114"/>
      <c r="D28" s="114"/>
      <c r="E28" s="114"/>
      <c r="F28" s="114"/>
      <c r="G28" s="114"/>
      <c r="H28" s="114"/>
      <c r="I28" s="114"/>
      <c r="J28" s="114"/>
      <c r="K28" s="115"/>
    </row>
    <row r="29" spans="1:11" x14ac:dyDescent="0.25">
      <c r="A29" s="113"/>
      <c r="B29" s="114"/>
      <c r="C29" s="114"/>
      <c r="D29" s="114"/>
      <c r="E29" s="114"/>
      <c r="F29" s="114"/>
      <c r="G29" s="114"/>
      <c r="H29" s="114"/>
      <c r="I29" s="114"/>
      <c r="J29" s="114"/>
      <c r="K29" s="115"/>
    </row>
    <row r="30" spans="1:11" x14ac:dyDescent="0.25">
      <c r="A30" s="113"/>
      <c r="B30" s="114"/>
      <c r="C30" s="114"/>
      <c r="D30" s="114"/>
      <c r="E30" s="114"/>
      <c r="F30" s="114"/>
      <c r="G30" s="114"/>
      <c r="H30" s="114"/>
      <c r="I30" s="114"/>
      <c r="J30" s="114"/>
      <c r="K30" s="115"/>
    </row>
    <row r="31" spans="1:11" x14ac:dyDescent="0.25">
      <c r="A31" s="113"/>
      <c r="B31" s="114"/>
      <c r="C31" s="114"/>
      <c r="D31" s="114"/>
      <c r="E31" s="114"/>
      <c r="F31" s="114"/>
      <c r="G31" s="114"/>
      <c r="H31" s="114"/>
      <c r="I31" s="114"/>
      <c r="J31" s="114"/>
      <c r="K31" s="115"/>
    </row>
    <row r="32" spans="1:11" x14ac:dyDescent="0.25">
      <c r="A32" s="113"/>
      <c r="B32" s="114"/>
      <c r="C32" s="114"/>
      <c r="D32" s="114"/>
      <c r="E32" s="114"/>
      <c r="F32" s="114"/>
      <c r="G32" s="114"/>
      <c r="H32" s="114"/>
      <c r="I32" s="114"/>
      <c r="J32" s="114"/>
      <c r="K32" s="115"/>
    </row>
    <row r="33" spans="1:11" x14ac:dyDescent="0.25">
      <c r="A33" s="113"/>
      <c r="B33" s="114"/>
      <c r="C33" s="114"/>
      <c r="D33" s="114"/>
      <c r="E33" s="114"/>
      <c r="F33" s="114"/>
      <c r="G33" s="114"/>
      <c r="H33" s="114"/>
      <c r="I33" s="114"/>
      <c r="J33" s="114"/>
      <c r="K33" s="115"/>
    </row>
    <row r="34" spans="1:11" ht="15.75" thickBot="1" x14ac:dyDescent="0.3">
      <c r="A34" s="116"/>
      <c r="B34" s="117"/>
      <c r="C34" s="117"/>
      <c r="D34" s="117"/>
      <c r="E34" s="117"/>
      <c r="F34" s="117"/>
      <c r="G34" s="117"/>
      <c r="H34" s="117"/>
      <c r="I34" s="117"/>
      <c r="J34" s="117"/>
      <c r="K34" s="118"/>
    </row>
  </sheetData>
  <sheetProtection selectLockedCells="1"/>
  <mergeCells count="7">
    <mergeCell ref="A14:K34"/>
    <mergeCell ref="A1:K3"/>
    <mergeCell ref="A4:K4"/>
    <mergeCell ref="A5:K5"/>
    <mergeCell ref="A7:K8"/>
    <mergeCell ref="C10:K10"/>
    <mergeCell ref="A12:K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opLeftCell="A16" workbookViewId="0">
      <selection activeCell="K11" sqref="K11"/>
    </sheetView>
  </sheetViews>
  <sheetFormatPr defaultRowHeight="15" x14ac:dyDescent="0.25"/>
  <sheetData>
    <row r="1" spans="1:12" ht="23.45" customHeight="1" x14ac:dyDescent="0.3">
      <c r="A1" s="128" t="s">
        <v>102</v>
      </c>
      <c r="B1" s="129"/>
      <c r="C1" s="129"/>
      <c r="D1" s="129"/>
      <c r="E1" s="129"/>
      <c r="F1" s="129"/>
      <c r="G1" s="129"/>
      <c r="H1" s="129"/>
      <c r="I1" s="129"/>
      <c r="J1" s="129"/>
      <c r="K1" s="129"/>
      <c r="L1" s="129"/>
    </row>
    <row r="2" spans="1:12" ht="21.6" customHeight="1" x14ac:dyDescent="0.25">
      <c r="A2" s="130" t="s">
        <v>0</v>
      </c>
      <c r="B2" s="131"/>
      <c r="C2" s="131"/>
      <c r="D2" s="131"/>
      <c r="E2" s="131"/>
      <c r="F2" s="131"/>
      <c r="G2" s="131"/>
      <c r="H2" s="131"/>
      <c r="I2" s="131"/>
      <c r="J2" s="131"/>
      <c r="K2" s="131"/>
      <c r="L2" s="131"/>
    </row>
    <row r="3" spans="1:12" x14ac:dyDescent="0.25">
      <c r="A3" s="132" t="s">
        <v>118</v>
      </c>
      <c r="B3" s="132"/>
      <c r="C3" s="132"/>
      <c r="D3" s="132"/>
      <c r="E3" s="132"/>
      <c r="F3" s="132"/>
      <c r="G3" s="132"/>
      <c r="H3" s="132"/>
      <c r="I3" s="132"/>
      <c r="J3" s="132"/>
      <c r="K3" s="132"/>
      <c r="L3" s="132"/>
    </row>
    <row r="4" spans="1:12" x14ac:dyDescent="0.25">
      <c r="A4" s="132"/>
      <c r="B4" s="132"/>
      <c r="C4" s="132"/>
      <c r="D4" s="132"/>
      <c r="E4" s="132"/>
      <c r="F4" s="132"/>
      <c r="G4" s="132"/>
      <c r="H4" s="132"/>
      <c r="I4" s="132"/>
      <c r="J4" s="132"/>
      <c r="K4" s="132"/>
      <c r="L4" s="132"/>
    </row>
    <row r="5" spans="1:12" x14ac:dyDescent="0.25">
      <c r="A5" s="132"/>
      <c r="B5" s="132"/>
      <c r="C5" s="132"/>
      <c r="D5" s="132"/>
      <c r="E5" s="132"/>
      <c r="F5" s="132"/>
      <c r="G5" s="132"/>
      <c r="H5" s="132"/>
      <c r="I5" s="132"/>
      <c r="J5" s="132"/>
      <c r="K5" s="132"/>
      <c r="L5" s="132"/>
    </row>
    <row r="6" spans="1:12" x14ac:dyDescent="0.25">
      <c r="A6" s="132"/>
      <c r="B6" s="132"/>
      <c r="C6" s="132"/>
      <c r="D6" s="132"/>
      <c r="E6" s="132"/>
      <c r="F6" s="132"/>
      <c r="G6" s="132"/>
      <c r="H6" s="132"/>
      <c r="I6" s="132"/>
      <c r="J6" s="132"/>
      <c r="K6" s="132"/>
      <c r="L6" s="132"/>
    </row>
    <row r="7" spans="1:12" x14ac:dyDescent="0.25">
      <c r="A7" s="132"/>
      <c r="B7" s="132"/>
      <c r="C7" s="132"/>
      <c r="D7" s="132"/>
      <c r="E7" s="132"/>
      <c r="F7" s="132"/>
      <c r="G7" s="132"/>
      <c r="H7" s="132"/>
      <c r="I7" s="132"/>
      <c r="J7" s="132"/>
      <c r="K7" s="132"/>
      <c r="L7" s="132"/>
    </row>
    <row r="10" spans="1:12" s="69" customFormat="1" x14ac:dyDescent="0.25"/>
    <row r="11" spans="1:12" s="69" customFormat="1" x14ac:dyDescent="0.25">
      <c r="A11" s="69" t="s">
        <v>94</v>
      </c>
    </row>
    <row r="12" spans="1:12" s="69" customFormat="1" x14ac:dyDescent="0.25">
      <c r="A12" s="126"/>
      <c r="B12" s="126"/>
      <c r="C12" s="126"/>
      <c r="D12" s="126"/>
      <c r="E12" s="126"/>
    </row>
    <row r="13" spans="1:12" s="69" customFormat="1" ht="15.75" thickBot="1" x14ac:dyDescent="0.3">
      <c r="A13" s="127"/>
      <c r="B13" s="127"/>
      <c r="C13" s="127"/>
      <c r="D13" s="127"/>
      <c r="E13" s="127"/>
    </row>
    <row r="14" spans="1:12" s="69" customFormat="1" x14ac:dyDescent="0.25"/>
    <row r="15" spans="1:12" s="69" customFormat="1" x14ac:dyDescent="0.25">
      <c r="A15" s="69" t="s">
        <v>95</v>
      </c>
      <c r="I15" s="69" t="s">
        <v>1</v>
      </c>
    </row>
    <row r="16" spans="1:12" s="69" customFormat="1" x14ac:dyDescent="0.25">
      <c r="A16" s="126"/>
      <c r="B16" s="126"/>
      <c r="C16" s="126"/>
      <c r="D16" s="126"/>
      <c r="E16" s="126"/>
      <c r="I16" s="126"/>
      <c r="J16" s="126"/>
      <c r="K16" s="126"/>
      <c r="L16" s="126"/>
    </row>
    <row r="17" spans="1:12" s="69" customFormat="1" ht="15.75" thickBot="1" x14ac:dyDescent="0.3">
      <c r="A17" s="127"/>
      <c r="B17" s="127"/>
      <c r="C17" s="127"/>
      <c r="D17" s="127"/>
      <c r="E17" s="127"/>
      <c r="I17" s="127"/>
      <c r="J17" s="127"/>
      <c r="K17" s="127"/>
      <c r="L17" s="127"/>
    </row>
    <row r="18" spans="1:12" s="69" customFormat="1" x14ac:dyDescent="0.25"/>
    <row r="19" spans="1:12" s="69" customFormat="1" x14ac:dyDescent="0.25"/>
    <row r="20" spans="1:12" s="69" customFormat="1" x14ac:dyDescent="0.25"/>
    <row r="21" spans="1:12" s="69" customFormat="1" x14ac:dyDescent="0.25"/>
    <row r="23" spans="1:12" x14ac:dyDescent="0.25">
      <c r="A23" s="69" t="s">
        <v>103</v>
      </c>
    </row>
    <row r="24" spans="1:12" x14ac:dyDescent="0.25">
      <c r="A24" s="126"/>
      <c r="B24" s="126"/>
      <c r="C24" s="126"/>
      <c r="D24" s="126"/>
      <c r="E24" s="126"/>
    </row>
    <row r="25" spans="1:12" ht="15.75" thickBot="1" x14ac:dyDescent="0.3">
      <c r="A25" s="127"/>
      <c r="B25" s="127"/>
      <c r="C25" s="127"/>
      <c r="D25" s="127"/>
      <c r="E25" s="127"/>
    </row>
    <row r="27" spans="1:12" x14ac:dyDescent="0.25">
      <c r="A27" s="69" t="s">
        <v>104</v>
      </c>
    </row>
    <row r="28" spans="1:12" x14ac:dyDescent="0.25">
      <c r="A28" s="126"/>
      <c r="B28" s="126"/>
      <c r="C28" s="126"/>
      <c r="D28" s="126"/>
      <c r="E28" s="126"/>
    </row>
    <row r="29" spans="1:12" ht="15.75" thickBot="1" x14ac:dyDescent="0.3">
      <c r="A29" s="127"/>
      <c r="B29" s="127"/>
      <c r="C29" s="127"/>
      <c r="D29" s="127"/>
      <c r="E29" s="127"/>
    </row>
    <row r="31" spans="1:12" x14ac:dyDescent="0.25">
      <c r="A31" s="69" t="s">
        <v>105</v>
      </c>
      <c r="B31" s="69"/>
      <c r="I31" s="69" t="s">
        <v>1</v>
      </c>
    </row>
    <row r="32" spans="1:12" x14ac:dyDescent="0.25">
      <c r="A32" s="126"/>
      <c r="B32" s="126"/>
      <c r="C32" s="126"/>
      <c r="D32" s="126"/>
      <c r="E32" s="126"/>
      <c r="I32" s="126"/>
      <c r="J32" s="126"/>
      <c r="K32" s="126"/>
      <c r="L32" s="126"/>
    </row>
    <row r="33" spans="1:12" ht="15.75" thickBot="1" x14ac:dyDescent="0.3">
      <c r="A33" s="127"/>
      <c r="B33" s="127"/>
      <c r="C33" s="127"/>
      <c r="D33" s="127"/>
      <c r="E33" s="127"/>
      <c r="I33" s="127"/>
      <c r="J33" s="127"/>
      <c r="K33" s="127"/>
      <c r="L33" s="127"/>
    </row>
  </sheetData>
  <sheetProtection selectLockedCells="1"/>
  <mergeCells count="10">
    <mergeCell ref="A32:E33"/>
    <mergeCell ref="I32:L33"/>
    <mergeCell ref="A1:L1"/>
    <mergeCell ref="A2:L2"/>
    <mergeCell ref="A3:L7"/>
    <mergeCell ref="A24:E25"/>
    <mergeCell ref="A28:E29"/>
    <mergeCell ref="A12:E13"/>
    <mergeCell ref="A16:E17"/>
    <mergeCell ref="I16:L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2" zoomScaleNormal="100" workbookViewId="0">
      <selection activeCell="A2" sqref="A2"/>
    </sheetView>
  </sheetViews>
  <sheetFormatPr defaultRowHeight="15" x14ac:dyDescent="0.25"/>
  <cols>
    <col min="1" max="1" width="144" customWidth="1"/>
  </cols>
  <sheetData>
    <row r="1" spans="1:1" ht="392.25" customHeight="1" x14ac:dyDescent="0.25">
      <c r="A1" s="47" t="s">
        <v>119</v>
      </c>
    </row>
    <row r="2" spans="1:1" ht="409.5" customHeight="1" x14ac:dyDescent="0.25">
      <c r="A2" s="48" t="s">
        <v>120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Regnskab</vt:lpstr>
      <vt:lpstr>Lister</vt:lpstr>
      <vt:lpstr>Beretning</vt:lpstr>
      <vt:lpstr>Regnskabsansvarligs underskrift</vt:lpstr>
      <vt:lpstr>Vejledning </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Atussa Ghaderi</dc:creator>
  <cp:lastModifiedBy>Johan Otto Hove</cp:lastModifiedBy>
  <dcterms:created xsi:type="dcterms:W3CDTF">2020-12-10T09:16:18Z</dcterms:created>
  <dcterms:modified xsi:type="dcterms:W3CDTF">2022-07-06T13:18:03Z</dcterms:modified>
</cp:coreProperties>
</file>