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B018945\Downloads\"/>
    </mc:Choice>
  </mc:AlternateContent>
  <xr:revisionPtr revIDLastSave="0" documentId="8_{DE8EEFF7-DB01-48BF-9584-CB890539FC1F}" xr6:coauthVersionLast="47" xr6:coauthVersionMax="47" xr10:uidLastSave="{00000000-0000-0000-0000-000000000000}"/>
  <bookViews>
    <workbookView xWindow="4065" yWindow="1650" windowWidth="21600" windowHeight="12645" tabRatio="667" xr2:uid="{00000000-000D-0000-FFFF-FFFF00000000}"/>
  </bookViews>
  <sheets>
    <sheet name="1-Nøgletal" sheetId="7" r:id="rId1"/>
    <sheet name="2-Nøgletal" sheetId="2" r:id="rId2"/>
    <sheet name="3-PublikumB&amp;U" sheetId="37" r:id="rId3"/>
    <sheet name="4-Geografi" sheetId="18" r:id="rId4"/>
    <sheet name="GeografiMellemregning" sheetId="35" state="hidden" r:id="rId5"/>
    <sheet name="5-Grundskole" sheetId="34" r:id="rId6"/>
    <sheet name="Generelt" sheetId="6" r:id="rId7"/>
    <sheet name="2018" sheetId="1" r:id="rId8"/>
    <sheet name="2019" sheetId="21" r:id="rId9"/>
    <sheet name="2020" sheetId="22" r:id="rId10"/>
    <sheet name="2021" sheetId="23" r:id="rId11"/>
    <sheet name="2022" sheetId="24" r:id="rId12"/>
    <sheet name="2023" sheetId="25" r:id="rId13"/>
    <sheet name="2024" sheetId="26" r:id="rId14"/>
    <sheet name="2025" sheetId="27" r:id="rId15"/>
    <sheet name="2026" sheetId="28" r:id="rId16"/>
    <sheet name="2027" sheetId="29" r:id="rId17"/>
    <sheet name="2028" sheetId="30" r:id="rId18"/>
    <sheet name="Lister" sheetId="4" state="hidden" r:id="rId19"/>
  </sheets>
  <definedNames>
    <definedName name="_GoBack" localSheetId="3">'4-Geografi'!#REF!</definedName>
    <definedName name="Aktivitet">Lister!$I$2:$I$3</definedName>
    <definedName name="Geografi">Lister!$B$2:$B$104</definedName>
    <definedName name="HeleDele">Lister!$D$2:$D$3</definedName>
    <definedName name="Hjemkommune">Lister!$Y$2:$Y$99</definedName>
    <definedName name="IndendørsUdendørs">Lister!$P$2:$P$3</definedName>
    <definedName name="Målgruppe">Lister!$L$2:$L$4</definedName>
    <definedName name="OffentligAdgang">Lister!$AD$2:$AD$3</definedName>
    <definedName name="SamarbejdeDJO">Lister!$AG$2:$AG$3</definedName>
    <definedName name="SamarbejdeGrundskole">Lister!$T$2:$T$3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34" l="1"/>
  <c r="W10" i="34"/>
  <c r="V11" i="34"/>
  <c r="W11" i="34"/>
  <c r="V12" i="34"/>
  <c r="W12" i="34"/>
  <c r="V13" i="34"/>
  <c r="W13" i="34"/>
  <c r="V14" i="34"/>
  <c r="W14" i="34"/>
  <c r="V15" i="34"/>
  <c r="W15" i="34"/>
  <c r="V16" i="34"/>
  <c r="W16" i="34"/>
  <c r="V17" i="34"/>
  <c r="W17" i="34"/>
  <c r="V18" i="34"/>
  <c r="W18" i="34"/>
  <c r="V19" i="34"/>
  <c r="W19" i="34"/>
  <c r="V20" i="34"/>
  <c r="W20" i="34"/>
  <c r="V21" i="34"/>
  <c r="W21" i="34"/>
  <c r="V22" i="34"/>
  <c r="W22" i="34"/>
  <c r="V23" i="34"/>
  <c r="W23" i="34"/>
  <c r="V24" i="34"/>
  <c r="W24" i="34"/>
  <c r="V25" i="34"/>
  <c r="W25" i="34"/>
  <c r="V26" i="34"/>
  <c r="W26" i="34"/>
  <c r="V27" i="34"/>
  <c r="W27" i="34"/>
  <c r="V28" i="34"/>
  <c r="W28" i="34"/>
  <c r="V29" i="34"/>
  <c r="W29" i="34"/>
  <c r="V30" i="34"/>
  <c r="W30" i="34"/>
  <c r="V31" i="34"/>
  <c r="W31" i="34"/>
  <c r="V32" i="34"/>
  <c r="W32" i="34"/>
  <c r="V33" i="34"/>
  <c r="W33" i="34"/>
  <c r="V34" i="34"/>
  <c r="W34" i="34"/>
  <c r="V35" i="34"/>
  <c r="W35" i="34"/>
  <c r="V36" i="34"/>
  <c r="W36" i="34"/>
  <c r="V37" i="34"/>
  <c r="W37" i="34"/>
  <c r="V38" i="34"/>
  <c r="W38" i="34"/>
  <c r="V39" i="34"/>
  <c r="W39" i="34"/>
  <c r="V40" i="34"/>
  <c r="W40" i="34"/>
  <c r="V41" i="34"/>
  <c r="W41" i="34"/>
  <c r="V42" i="34"/>
  <c r="W42" i="34"/>
  <c r="V43" i="34"/>
  <c r="W43" i="34"/>
  <c r="V44" i="34"/>
  <c r="W44" i="34"/>
  <c r="V45" i="34"/>
  <c r="W45" i="34"/>
  <c r="V46" i="34"/>
  <c r="W46" i="34"/>
  <c r="V47" i="34"/>
  <c r="W47" i="34"/>
  <c r="V48" i="34"/>
  <c r="W48" i="34"/>
  <c r="V49" i="34"/>
  <c r="W49" i="34"/>
  <c r="V50" i="34"/>
  <c r="W50" i="34"/>
  <c r="V51" i="34"/>
  <c r="W51" i="34"/>
  <c r="V52" i="34"/>
  <c r="W52" i="34"/>
  <c r="V53" i="34"/>
  <c r="W53" i="34"/>
  <c r="V54" i="34"/>
  <c r="W54" i="34"/>
  <c r="V55" i="34"/>
  <c r="W55" i="34"/>
  <c r="V56" i="34"/>
  <c r="W56" i="34"/>
  <c r="V57" i="34"/>
  <c r="W57" i="34"/>
  <c r="V58" i="34"/>
  <c r="W58" i="34"/>
  <c r="V59" i="34"/>
  <c r="W59" i="34"/>
  <c r="V60" i="34"/>
  <c r="W60" i="34"/>
  <c r="V61" i="34"/>
  <c r="W61" i="34"/>
  <c r="V62" i="34"/>
  <c r="W62" i="34"/>
  <c r="V63" i="34"/>
  <c r="W63" i="34"/>
  <c r="V64" i="34"/>
  <c r="W64" i="34"/>
  <c r="V65" i="34"/>
  <c r="W65" i="34"/>
  <c r="V66" i="34"/>
  <c r="W66" i="34"/>
  <c r="V67" i="34"/>
  <c r="W67" i="34"/>
  <c r="V68" i="34"/>
  <c r="W68" i="34"/>
  <c r="V69" i="34"/>
  <c r="W69" i="34"/>
  <c r="V70" i="34"/>
  <c r="W70" i="34"/>
  <c r="V71" i="34"/>
  <c r="W71" i="34"/>
  <c r="V72" i="34"/>
  <c r="W72" i="34"/>
  <c r="V73" i="34"/>
  <c r="W73" i="34"/>
  <c r="V74" i="34"/>
  <c r="W74" i="34"/>
  <c r="V75" i="34"/>
  <c r="W75" i="34"/>
  <c r="V76" i="34"/>
  <c r="W76" i="34"/>
  <c r="V77" i="34"/>
  <c r="W77" i="34"/>
  <c r="V78" i="34"/>
  <c r="W78" i="34"/>
  <c r="V79" i="34"/>
  <c r="W79" i="34"/>
  <c r="V80" i="34"/>
  <c r="W80" i="34"/>
  <c r="V81" i="34"/>
  <c r="W81" i="34"/>
  <c r="V82" i="34"/>
  <c r="W82" i="34"/>
  <c r="V83" i="34"/>
  <c r="W83" i="34"/>
  <c r="V84" i="34"/>
  <c r="W84" i="34"/>
  <c r="V85" i="34"/>
  <c r="W85" i="34"/>
  <c r="V86" i="34"/>
  <c r="W86" i="34"/>
  <c r="V87" i="34"/>
  <c r="W87" i="34"/>
  <c r="V88" i="34"/>
  <c r="W88" i="34"/>
  <c r="V89" i="34"/>
  <c r="W89" i="34"/>
  <c r="V90" i="34"/>
  <c r="W90" i="34"/>
  <c r="V91" i="34"/>
  <c r="W91" i="34"/>
  <c r="V92" i="34"/>
  <c r="W92" i="34"/>
  <c r="V93" i="34"/>
  <c r="W93" i="34"/>
  <c r="V94" i="34"/>
  <c r="W94" i="34"/>
  <c r="V95" i="34"/>
  <c r="W95" i="34"/>
  <c r="V96" i="34"/>
  <c r="W96" i="34"/>
  <c r="V97" i="34"/>
  <c r="W97" i="34"/>
  <c r="V98" i="34"/>
  <c r="W98" i="34"/>
  <c r="V99" i="34"/>
  <c r="W99" i="34"/>
  <c r="V100" i="34"/>
  <c r="W100" i="34"/>
  <c r="V101" i="34"/>
  <c r="W101" i="34"/>
  <c r="V102" i="34"/>
  <c r="W102" i="34"/>
  <c r="V103" i="34"/>
  <c r="W103" i="34"/>
  <c r="V104" i="34"/>
  <c r="W104" i="34"/>
  <c r="V105" i="34"/>
  <c r="W105" i="34"/>
  <c r="V106" i="34"/>
  <c r="W106" i="34"/>
  <c r="T10" i="34"/>
  <c r="U10" i="34"/>
  <c r="T11" i="34"/>
  <c r="U11" i="34"/>
  <c r="T12" i="34"/>
  <c r="U12" i="34"/>
  <c r="T13" i="34"/>
  <c r="U13" i="34"/>
  <c r="T14" i="34"/>
  <c r="U14" i="34"/>
  <c r="T15" i="34"/>
  <c r="U15" i="34"/>
  <c r="T16" i="34"/>
  <c r="U16" i="34"/>
  <c r="T17" i="34"/>
  <c r="U17" i="34"/>
  <c r="T18" i="34"/>
  <c r="U18" i="34"/>
  <c r="T19" i="34"/>
  <c r="U19" i="34"/>
  <c r="T20" i="34"/>
  <c r="U20" i="34"/>
  <c r="T21" i="34"/>
  <c r="U21" i="34"/>
  <c r="T22" i="34"/>
  <c r="U22" i="34"/>
  <c r="T23" i="34"/>
  <c r="U23" i="34"/>
  <c r="T24" i="34"/>
  <c r="U24" i="34"/>
  <c r="T25" i="34"/>
  <c r="U25" i="34"/>
  <c r="T26" i="34"/>
  <c r="U26" i="34"/>
  <c r="T27" i="34"/>
  <c r="U27" i="34"/>
  <c r="T28" i="34"/>
  <c r="U28" i="34"/>
  <c r="T29" i="34"/>
  <c r="U29" i="34"/>
  <c r="T30" i="34"/>
  <c r="U30" i="34"/>
  <c r="T31" i="34"/>
  <c r="U31" i="34"/>
  <c r="T32" i="34"/>
  <c r="U32" i="34"/>
  <c r="T33" i="34"/>
  <c r="U33" i="34"/>
  <c r="T34" i="34"/>
  <c r="U34" i="34"/>
  <c r="T35" i="34"/>
  <c r="U35" i="34"/>
  <c r="T36" i="34"/>
  <c r="U36" i="34"/>
  <c r="T37" i="34"/>
  <c r="U37" i="34"/>
  <c r="T38" i="34"/>
  <c r="U38" i="34"/>
  <c r="T39" i="34"/>
  <c r="U39" i="34"/>
  <c r="T40" i="34"/>
  <c r="U40" i="34"/>
  <c r="T41" i="34"/>
  <c r="U41" i="34"/>
  <c r="T42" i="34"/>
  <c r="U42" i="34"/>
  <c r="T43" i="34"/>
  <c r="U43" i="34"/>
  <c r="T44" i="34"/>
  <c r="U44" i="34"/>
  <c r="T45" i="34"/>
  <c r="U45" i="34"/>
  <c r="T46" i="34"/>
  <c r="U46" i="34"/>
  <c r="T47" i="34"/>
  <c r="U47" i="34"/>
  <c r="T48" i="34"/>
  <c r="U48" i="34"/>
  <c r="T49" i="34"/>
  <c r="U49" i="34"/>
  <c r="T50" i="34"/>
  <c r="U50" i="34"/>
  <c r="T51" i="34"/>
  <c r="U51" i="34"/>
  <c r="T52" i="34"/>
  <c r="U52" i="34"/>
  <c r="T53" i="34"/>
  <c r="U53" i="34"/>
  <c r="T54" i="34"/>
  <c r="U54" i="34"/>
  <c r="T55" i="34"/>
  <c r="U55" i="34"/>
  <c r="T56" i="34"/>
  <c r="U56" i="34"/>
  <c r="T57" i="34"/>
  <c r="U57" i="34"/>
  <c r="T58" i="34"/>
  <c r="U58" i="34"/>
  <c r="T59" i="34"/>
  <c r="U59" i="34"/>
  <c r="T60" i="34"/>
  <c r="U60" i="34"/>
  <c r="T61" i="34"/>
  <c r="U61" i="34"/>
  <c r="T62" i="34"/>
  <c r="U62" i="34"/>
  <c r="T63" i="34"/>
  <c r="U63" i="34"/>
  <c r="T64" i="34"/>
  <c r="U64" i="34"/>
  <c r="T65" i="34"/>
  <c r="U65" i="34"/>
  <c r="T66" i="34"/>
  <c r="U66" i="34"/>
  <c r="T67" i="34"/>
  <c r="U67" i="34"/>
  <c r="T68" i="34"/>
  <c r="U68" i="34"/>
  <c r="T69" i="34"/>
  <c r="U69" i="34"/>
  <c r="T70" i="34"/>
  <c r="U70" i="34"/>
  <c r="T71" i="34"/>
  <c r="U71" i="34"/>
  <c r="T72" i="34"/>
  <c r="U72" i="34"/>
  <c r="T73" i="34"/>
  <c r="U73" i="34"/>
  <c r="T74" i="34"/>
  <c r="U74" i="34"/>
  <c r="T75" i="34"/>
  <c r="U75" i="34"/>
  <c r="T76" i="34"/>
  <c r="U76" i="34"/>
  <c r="T77" i="34"/>
  <c r="U77" i="34"/>
  <c r="T78" i="34"/>
  <c r="U78" i="34"/>
  <c r="T79" i="34"/>
  <c r="U79" i="34"/>
  <c r="T80" i="34"/>
  <c r="U80" i="34"/>
  <c r="T81" i="34"/>
  <c r="U81" i="34"/>
  <c r="T82" i="34"/>
  <c r="U82" i="34"/>
  <c r="T83" i="34"/>
  <c r="U83" i="34"/>
  <c r="T84" i="34"/>
  <c r="U84" i="34"/>
  <c r="T85" i="34"/>
  <c r="U85" i="34"/>
  <c r="T86" i="34"/>
  <c r="U86" i="34"/>
  <c r="T87" i="34"/>
  <c r="U87" i="34"/>
  <c r="T88" i="34"/>
  <c r="U88" i="34"/>
  <c r="T89" i="34"/>
  <c r="U89" i="34"/>
  <c r="T90" i="34"/>
  <c r="U90" i="34"/>
  <c r="T91" i="34"/>
  <c r="U91" i="34"/>
  <c r="T92" i="34"/>
  <c r="U92" i="34"/>
  <c r="T93" i="34"/>
  <c r="U93" i="34"/>
  <c r="T94" i="34"/>
  <c r="U94" i="34"/>
  <c r="T95" i="34"/>
  <c r="U95" i="34"/>
  <c r="T96" i="34"/>
  <c r="U96" i="34"/>
  <c r="T97" i="34"/>
  <c r="U97" i="34"/>
  <c r="T98" i="34"/>
  <c r="U98" i="34"/>
  <c r="T99" i="34"/>
  <c r="U99" i="34"/>
  <c r="T100" i="34"/>
  <c r="U100" i="34"/>
  <c r="T101" i="34"/>
  <c r="U101" i="34"/>
  <c r="T102" i="34"/>
  <c r="U102" i="34"/>
  <c r="T103" i="34"/>
  <c r="U103" i="34"/>
  <c r="T104" i="34"/>
  <c r="U104" i="34"/>
  <c r="T105" i="34"/>
  <c r="U105" i="34"/>
  <c r="T106" i="34"/>
  <c r="U106" i="34"/>
  <c r="R10" i="34"/>
  <c r="S10" i="34"/>
  <c r="R11" i="34"/>
  <c r="S11" i="34"/>
  <c r="R12" i="34"/>
  <c r="S12" i="34"/>
  <c r="R13" i="34"/>
  <c r="S13" i="34"/>
  <c r="R14" i="34"/>
  <c r="S14" i="34"/>
  <c r="R15" i="34"/>
  <c r="S15" i="34"/>
  <c r="R16" i="34"/>
  <c r="S16" i="34"/>
  <c r="R17" i="34"/>
  <c r="S17" i="34"/>
  <c r="R18" i="34"/>
  <c r="S18" i="34"/>
  <c r="R19" i="34"/>
  <c r="S19" i="34"/>
  <c r="R20" i="34"/>
  <c r="S20" i="34"/>
  <c r="R21" i="34"/>
  <c r="S21" i="34"/>
  <c r="R22" i="34"/>
  <c r="S22" i="34"/>
  <c r="R23" i="34"/>
  <c r="S23" i="34"/>
  <c r="R24" i="34"/>
  <c r="S24" i="34"/>
  <c r="R25" i="34"/>
  <c r="S25" i="34"/>
  <c r="R26" i="34"/>
  <c r="S26" i="34"/>
  <c r="R27" i="34"/>
  <c r="S27" i="34"/>
  <c r="R28" i="34"/>
  <c r="S28" i="34"/>
  <c r="R29" i="34"/>
  <c r="S29" i="34"/>
  <c r="R30" i="34"/>
  <c r="S30" i="34"/>
  <c r="R31" i="34"/>
  <c r="S31" i="34"/>
  <c r="R32" i="34"/>
  <c r="S32" i="34"/>
  <c r="R33" i="34"/>
  <c r="S33" i="34"/>
  <c r="R34" i="34"/>
  <c r="S34" i="34"/>
  <c r="R35" i="34"/>
  <c r="S35" i="34"/>
  <c r="R36" i="34"/>
  <c r="S36" i="34"/>
  <c r="R37" i="34"/>
  <c r="S37" i="34"/>
  <c r="R38" i="34"/>
  <c r="S38" i="34"/>
  <c r="R39" i="34"/>
  <c r="S39" i="34"/>
  <c r="R40" i="34"/>
  <c r="S40" i="34"/>
  <c r="R41" i="34"/>
  <c r="S41" i="34"/>
  <c r="R42" i="34"/>
  <c r="S42" i="34"/>
  <c r="R43" i="34"/>
  <c r="S43" i="34"/>
  <c r="R44" i="34"/>
  <c r="S44" i="34"/>
  <c r="R45" i="34"/>
  <c r="S45" i="34"/>
  <c r="R46" i="34"/>
  <c r="S46" i="34"/>
  <c r="R47" i="34"/>
  <c r="S47" i="34"/>
  <c r="R48" i="34"/>
  <c r="S48" i="34"/>
  <c r="R49" i="34"/>
  <c r="S49" i="34"/>
  <c r="R50" i="34"/>
  <c r="S50" i="34"/>
  <c r="R51" i="34"/>
  <c r="S51" i="34"/>
  <c r="R52" i="34"/>
  <c r="S52" i="34"/>
  <c r="R53" i="34"/>
  <c r="S53" i="34"/>
  <c r="R54" i="34"/>
  <c r="S54" i="34"/>
  <c r="R55" i="34"/>
  <c r="S55" i="34"/>
  <c r="R56" i="34"/>
  <c r="S56" i="34"/>
  <c r="R57" i="34"/>
  <c r="S57" i="34"/>
  <c r="R58" i="34"/>
  <c r="S58" i="34"/>
  <c r="R59" i="34"/>
  <c r="S59" i="34"/>
  <c r="R60" i="34"/>
  <c r="S60" i="34"/>
  <c r="R61" i="34"/>
  <c r="S61" i="34"/>
  <c r="R62" i="34"/>
  <c r="S62" i="34"/>
  <c r="R63" i="34"/>
  <c r="S63" i="34"/>
  <c r="R64" i="34"/>
  <c r="S64" i="34"/>
  <c r="R65" i="34"/>
  <c r="S65" i="34"/>
  <c r="R66" i="34"/>
  <c r="S66" i="34"/>
  <c r="R67" i="34"/>
  <c r="S67" i="34"/>
  <c r="R68" i="34"/>
  <c r="S68" i="34"/>
  <c r="R69" i="34"/>
  <c r="S69" i="34"/>
  <c r="R70" i="34"/>
  <c r="S70" i="34"/>
  <c r="R71" i="34"/>
  <c r="S71" i="34"/>
  <c r="R72" i="34"/>
  <c r="S72" i="34"/>
  <c r="R73" i="34"/>
  <c r="S73" i="34"/>
  <c r="R74" i="34"/>
  <c r="S74" i="34"/>
  <c r="R75" i="34"/>
  <c r="S75" i="34"/>
  <c r="R76" i="34"/>
  <c r="S76" i="34"/>
  <c r="R77" i="34"/>
  <c r="S77" i="34"/>
  <c r="R78" i="34"/>
  <c r="S78" i="34"/>
  <c r="R79" i="34"/>
  <c r="S79" i="34"/>
  <c r="R80" i="34"/>
  <c r="S80" i="34"/>
  <c r="R81" i="34"/>
  <c r="S81" i="34"/>
  <c r="R82" i="34"/>
  <c r="S82" i="34"/>
  <c r="R83" i="34"/>
  <c r="S83" i="34"/>
  <c r="R84" i="34"/>
  <c r="S84" i="34"/>
  <c r="R85" i="34"/>
  <c r="S85" i="34"/>
  <c r="R86" i="34"/>
  <c r="S86" i="34"/>
  <c r="R87" i="34"/>
  <c r="S87" i="34"/>
  <c r="R88" i="34"/>
  <c r="S88" i="34"/>
  <c r="R89" i="34"/>
  <c r="S89" i="34"/>
  <c r="R90" i="34"/>
  <c r="S90" i="34"/>
  <c r="R91" i="34"/>
  <c r="S91" i="34"/>
  <c r="R92" i="34"/>
  <c r="S92" i="34"/>
  <c r="R93" i="34"/>
  <c r="S93" i="34"/>
  <c r="R94" i="34"/>
  <c r="S94" i="34"/>
  <c r="R95" i="34"/>
  <c r="S95" i="34"/>
  <c r="R96" i="34"/>
  <c r="S96" i="34"/>
  <c r="R97" i="34"/>
  <c r="S97" i="34"/>
  <c r="R98" i="34"/>
  <c r="S98" i="34"/>
  <c r="R99" i="34"/>
  <c r="S99" i="34"/>
  <c r="R100" i="34"/>
  <c r="S100" i="34"/>
  <c r="R101" i="34"/>
  <c r="S101" i="34"/>
  <c r="R102" i="34"/>
  <c r="S102" i="34"/>
  <c r="R103" i="34"/>
  <c r="S103" i="34"/>
  <c r="R104" i="34"/>
  <c r="S104" i="34"/>
  <c r="R105" i="34"/>
  <c r="S105" i="34"/>
  <c r="R106" i="34"/>
  <c r="S106" i="34"/>
  <c r="P10" i="34"/>
  <c r="Q10" i="34"/>
  <c r="P11" i="34"/>
  <c r="Q11" i="34"/>
  <c r="P12" i="34"/>
  <c r="Q12" i="34"/>
  <c r="P13" i="34"/>
  <c r="Q13" i="34"/>
  <c r="P14" i="34"/>
  <c r="Q14" i="34"/>
  <c r="P15" i="34"/>
  <c r="Q15" i="34"/>
  <c r="P16" i="34"/>
  <c r="Q16" i="34"/>
  <c r="P17" i="34"/>
  <c r="Q17" i="34"/>
  <c r="P18" i="34"/>
  <c r="Q18" i="34"/>
  <c r="P19" i="34"/>
  <c r="Q19" i="34"/>
  <c r="P20" i="34"/>
  <c r="Q20" i="34"/>
  <c r="P21" i="34"/>
  <c r="Q21" i="34"/>
  <c r="P22" i="34"/>
  <c r="Q22" i="34"/>
  <c r="P23" i="34"/>
  <c r="Q23" i="34"/>
  <c r="P24" i="34"/>
  <c r="Q24" i="34"/>
  <c r="P25" i="34"/>
  <c r="Q25" i="34"/>
  <c r="P26" i="34"/>
  <c r="Q26" i="34"/>
  <c r="P27" i="34"/>
  <c r="Q27" i="34"/>
  <c r="P28" i="34"/>
  <c r="Q28" i="34"/>
  <c r="P29" i="34"/>
  <c r="Q29" i="34"/>
  <c r="P30" i="34"/>
  <c r="Q30" i="34"/>
  <c r="P31" i="34"/>
  <c r="Q31" i="34"/>
  <c r="P32" i="34"/>
  <c r="Q32" i="34"/>
  <c r="P33" i="34"/>
  <c r="Q33" i="34"/>
  <c r="P34" i="34"/>
  <c r="Q34" i="34"/>
  <c r="P35" i="34"/>
  <c r="Q35" i="34"/>
  <c r="P36" i="34"/>
  <c r="Q36" i="34"/>
  <c r="P37" i="34"/>
  <c r="Q37" i="34"/>
  <c r="P38" i="34"/>
  <c r="Q38" i="34"/>
  <c r="P39" i="34"/>
  <c r="Q39" i="34"/>
  <c r="P40" i="34"/>
  <c r="Q40" i="34"/>
  <c r="P41" i="34"/>
  <c r="Q41" i="34"/>
  <c r="P42" i="34"/>
  <c r="Q42" i="34"/>
  <c r="P43" i="34"/>
  <c r="Q43" i="34"/>
  <c r="P44" i="34"/>
  <c r="Q44" i="34"/>
  <c r="P45" i="34"/>
  <c r="Q45" i="34"/>
  <c r="P46" i="34"/>
  <c r="Q46" i="34"/>
  <c r="P47" i="34"/>
  <c r="Q47" i="34"/>
  <c r="P48" i="34"/>
  <c r="Q48" i="34"/>
  <c r="P49" i="34"/>
  <c r="Q49" i="34"/>
  <c r="P50" i="34"/>
  <c r="Q50" i="34"/>
  <c r="P51" i="34"/>
  <c r="Q51" i="34"/>
  <c r="P52" i="34"/>
  <c r="Q52" i="34"/>
  <c r="P53" i="34"/>
  <c r="Q53" i="34"/>
  <c r="P54" i="34"/>
  <c r="Q54" i="34"/>
  <c r="P55" i="34"/>
  <c r="Q55" i="34"/>
  <c r="P56" i="34"/>
  <c r="Q56" i="34"/>
  <c r="P57" i="34"/>
  <c r="Q57" i="34"/>
  <c r="P58" i="34"/>
  <c r="Q58" i="34"/>
  <c r="P59" i="34"/>
  <c r="Q59" i="34"/>
  <c r="P60" i="34"/>
  <c r="Q60" i="34"/>
  <c r="P61" i="34"/>
  <c r="Q61" i="34"/>
  <c r="P62" i="34"/>
  <c r="Q62" i="34"/>
  <c r="P63" i="34"/>
  <c r="Q63" i="34"/>
  <c r="P64" i="34"/>
  <c r="Q64" i="34"/>
  <c r="P65" i="34"/>
  <c r="Q65" i="34"/>
  <c r="P66" i="34"/>
  <c r="Q66" i="34"/>
  <c r="P67" i="34"/>
  <c r="Q67" i="34"/>
  <c r="P68" i="34"/>
  <c r="Q68" i="34"/>
  <c r="P69" i="34"/>
  <c r="Q69" i="34"/>
  <c r="P70" i="34"/>
  <c r="Q70" i="34"/>
  <c r="P71" i="34"/>
  <c r="Q71" i="34"/>
  <c r="P72" i="34"/>
  <c r="Q72" i="34"/>
  <c r="P73" i="34"/>
  <c r="Q73" i="34"/>
  <c r="P74" i="34"/>
  <c r="Q74" i="34"/>
  <c r="P75" i="34"/>
  <c r="Q75" i="34"/>
  <c r="P76" i="34"/>
  <c r="Q76" i="34"/>
  <c r="P77" i="34"/>
  <c r="Q77" i="34"/>
  <c r="P78" i="34"/>
  <c r="Q78" i="34"/>
  <c r="P79" i="34"/>
  <c r="Q79" i="34"/>
  <c r="P80" i="34"/>
  <c r="Q80" i="34"/>
  <c r="P81" i="34"/>
  <c r="Q81" i="34"/>
  <c r="P82" i="34"/>
  <c r="Q82" i="34"/>
  <c r="P83" i="34"/>
  <c r="Q83" i="34"/>
  <c r="P84" i="34"/>
  <c r="Q84" i="34"/>
  <c r="P85" i="34"/>
  <c r="Q85" i="34"/>
  <c r="P86" i="34"/>
  <c r="Q86" i="34"/>
  <c r="P87" i="34"/>
  <c r="Q87" i="34"/>
  <c r="P88" i="34"/>
  <c r="Q88" i="34"/>
  <c r="P89" i="34"/>
  <c r="Q89" i="34"/>
  <c r="P90" i="34"/>
  <c r="Q90" i="34"/>
  <c r="P91" i="34"/>
  <c r="Q91" i="34"/>
  <c r="P92" i="34"/>
  <c r="Q92" i="34"/>
  <c r="P93" i="34"/>
  <c r="Q93" i="34"/>
  <c r="P94" i="34"/>
  <c r="Q94" i="34"/>
  <c r="P95" i="34"/>
  <c r="Q95" i="34"/>
  <c r="P96" i="34"/>
  <c r="Q96" i="34"/>
  <c r="P97" i="34"/>
  <c r="Q97" i="34"/>
  <c r="P98" i="34"/>
  <c r="Q98" i="34"/>
  <c r="P99" i="34"/>
  <c r="Q99" i="34"/>
  <c r="P100" i="34"/>
  <c r="Q100" i="34"/>
  <c r="P101" i="34"/>
  <c r="Q101" i="34"/>
  <c r="P102" i="34"/>
  <c r="Q102" i="34"/>
  <c r="P103" i="34"/>
  <c r="Q103" i="34"/>
  <c r="P104" i="34"/>
  <c r="Q104" i="34"/>
  <c r="P105" i="34"/>
  <c r="Q105" i="34"/>
  <c r="P106" i="34"/>
  <c r="Q106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L10" i="34"/>
  <c r="M10" i="34"/>
  <c r="L11" i="34"/>
  <c r="M11" i="34"/>
  <c r="L12" i="34"/>
  <c r="M12" i="34"/>
  <c r="L13" i="34"/>
  <c r="M13" i="34"/>
  <c r="L14" i="34"/>
  <c r="M14" i="34"/>
  <c r="L15" i="34"/>
  <c r="M15" i="34"/>
  <c r="L16" i="34"/>
  <c r="M16" i="34"/>
  <c r="L17" i="34"/>
  <c r="M17" i="34"/>
  <c r="L18" i="34"/>
  <c r="M18" i="34"/>
  <c r="L19" i="34"/>
  <c r="M19" i="34"/>
  <c r="L20" i="34"/>
  <c r="M20" i="34"/>
  <c r="L21" i="34"/>
  <c r="M21" i="34"/>
  <c r="L22" i="34"/>
  <c r="M22" i="34"/>
  <c r="L23" i="34"/>
  <c r="M23" i="34"/>
  <c r="L24" i="34"/>
  <c r="M24" i="34"/>
  <c r="L25" i="34"/>
  <c r="M25" i="34"/>
  <c r="L26" i="34"/>
  <c r="M26" i="34"/>
  <c r="L27" i="34"/>
  <c r="M27" i="34"/>
  <c r="L28" i="34"/>
  <c r="M28" i="34"/>
  <c r="L29" i="34"/>
  <c r="M29" i="34"/>
  <c r="L30" i="34"/>
  <c r="M30" i="34"/>
  <c r="L31" i="34"/>
  <c r="M31" i="34"/>
  <c r="L32" i="34"/>
  <c r="M32" i="34"/>
  <c r="L33" i="34"/>
  <c r="M33" i="34"/>
  <c r="L34" i="34"/>
  <c r="M34" i="34"/>
  <c r="L35" i="34"/>
  <c r="M35" i="34"/>
  <c r="L36" i="34"/>
  <c r="M36" i="34"/>
  <c r="L37" i="34"/>
  <c r="M37" i="34"/>
  <c r="L38" i="34"/>
  <c r="M38" i="34"/>
  <c r="L39" i="34"/>
  <c r="M39" i="34"/>
  <c r="L40" i="34"/>
  <c r="M40" i="34"/>
  <c r="L41" i="34"/>
  <c r="M41" i="34"/>
  <c r="L42" i="34"/>
  <c r="M42" i="34"/>
  <c r="L43" i="34"/>
  <c r="M43" i="34"/>
  <c r="L44" i="34"/>
  <c r="M44" i="34"/>
  <c r="L45" i="34"/>
  <c r="M45" i="34"/>
  <c r="L46" i="34"/>
  <c r="M46" i="34"/>
  <c r="L47" i="34"/>
  <c r="M47" i="34"/>
  <c r="L48" i="34"/>
  <c r="M48" i="34"/>
  <c r="L49" i="34"/>
  <c r="M49" i="34"/>
  <c r="L50" i="34"/>
  <c r="M50" i="34"/>
  <c r="L51" i="34"/>
  <c r="M51" i="34"/>
  <c r="L52" i="34"/>
  <c r="M52" i="34"/>
  <c r="L53" i="34"/>
  <c r="M53" i="34"/>
  <c r="L54" i="34"/>
  <c r="M54" i="34"/>
  <c r="L55" i="34"/>
  <c r="M55" i="34"/>
  <c r="L56" i="34"/>
  <c r="M56" i="34"/>
  <c r="L57" i="34"/>
  <c r="M57" i="34"/>
  <c r="L58" i="34"/>
  <c r="M58" i="34"/>
  <c r="L59" i="34"/>
  <c r="M59" i="34"/>
  <c r="L60" i="34"/>
  <c r="M60" i="34"/>
  <c r="L61" i="34"/>
  <c r="M61" i="34"/>
  <c r="L62" i="34"/>
  <c r="M62" i="34"/>
  <c r="L63" i="34"/>
  <c r="M63" i="34"/>
  <c r="L64" i="34"/>
  <c r="M64" i="34"/>
  <c r="L65" i="34"/>
  <c r="M65" i="34"/>
  <c r="L66" i="34"/>
  <c r="M66" i="34"/>
  <c r="L67" i="34"/>
  <c r="M67" i="34"/>
  <c r="L68" i="34"/>
  <c r="M68" i="34"/>
  <c r="L69" i="34"/>
  <c r="M69" i="34"/>
  <c r="L70" i="34"/>
  <c r="M70" i="34"/>
  <c r="L71" i="34"/>
  <c r="M71" i="34"/>
  <c r="L72" i="34"/>
  <c r="M72" i="34"/>
  <c r="L73" i="34"/>
  <c r="M73" i="34"/>
  <c r="L74" i="34"/>
  <c r="M74" i="34"/>
  <c r="L75" i="34"/>
  <c r="M75" i="34"/>
  <c r="L76" i="34"/>
  <c r="M76" i="34"/>
  <c r="L77" i="34"/>
  <c r="M77" i="34"/>
  <c r="L78" i="34"/>
  <c r="M78" i="34"/>
  <c r="L79" i="34"/>
  <c r="M79" i="34"/>
  <c r="L80" i="34"/>
  <c r="M80" i="34"/>
  <c r="L81" i="34"/>
  <c r="M81" i="34"/>
  <c r="L82" i="34"/>
  <c r="M82" i="34"/>
  <c r="L83" i="34"/>
  <c r="M83" i="34"/>
  <c r="L84" i="34"/>
  <c r="M84" i="34"/>
  <c r="L85" i="34"/>
  <c r="M85" i="34"/>
  <c r="L86" i="34"/>
  <c r="M86" i="34"/>
  <c r="L87" i="34"/>
  <c r="M87" i="34"/>
  <c r="L88" i="34"/>
  <c r="M88" i="34"/>
  <c r="L89" i="34"/>
  <c r="M89" i="34"/>
  <c r="L90" i="34"/>
  <c r="M90" i="34"/>
  <c r="L91" i="34"/>
  <c r="M91" i="34"/>
  <c r="L92" i="34"/>
  <c r="M92" i="34"/>
  <c r="L93" i="34"/>
  <c r="M93" i="34"/>
  <c r="L94" i="34"/>
  <c r="M94" i="34"/>
  <c r="L95" i="34"/>
  <c r="M95" i="34"/>
  <c r="L96" i="34"/>
  <c r="M96" i="34"/>
  <c r="L97" i="34"/>
  <c r="M97" i="34"/>
  <c r="L98" i="34"/>
  <c r="M98" i="34"/>
  <c r="L99" i="34"/>
  <c r="M99" i="34"/>
  <c r="L100" i="34"/>
  <c r="M100" i="34"/>
  <c r="L101" i="34"/>
  <c r="M101" i="34"/>
  <c r="L102" i="34"/>
  <c r="M102" i="34"/>
  <c r="L103" i="34"/>
  <c r="M103" i="34"/>
  <c r="L104" i="34"/>
  <c r="M104" i="34"/>
  <c r="L105" i="34"/>
  <c r="M105" i="34"/>
  <c r="L106" i="34"/>
  <c r="M106" i="34"/>
  <c r="J10" i="34"/>
  <c r="K10" i="34"/>
  <c r="J11" i="34"/>
  <c r="K11" i="34"/>
  <c r="J12" i="34"/>
  <c r="K12" i="34"/>
  <c r="J13" i="34"/>
  <c r="K13" i="34"/>
  <c r="J14" i="34"/>
  <c r="K14" i="34"/>
  <c r="J15" i="34"/>
  <c r="K15" i="34"/>
  <c r="J16" i="34"/>
  <c r="K16" i="34"/>
  <c r="J17" i="34"/>
  <c r="K17" i="34"/>
  <c r="J18" i="34"/>
  <c r="K18" i="34"/>
  <c r="J19" i="34"/>
  <c r="K19" i="34"/>
  <c r="J20" i="34"/>
  <c r="K20" i="34"/>
  <c r="J21" i="34"/>
  <c r="K21" i="34"/>
  <c r="J22" i="34"/>
  <c r="K22" i="34"/>
  <c r="J23" i="34"/>
  <c r="K23" i="34"/>
  <c r="J24" i="34"/>
  <c r="K24" i="34"/>
  <c r="J25" i="34"/>
  <c r="K25" i="34"/>
  <c r="J26" i="34"/>
  <c r="K26" i="34"/>
  <c r="J27" i="34"/>
  <c r="K27" i="34"/>
  <c r="J28" i="34"/>
  <c r="K28" i="34"/>
  <c r="J29" i="34"/>
  <c r="K29" i="34"/>
  <c r="J30" i="34"/>
  <c r="K30" i="34"/>
  <c r="J31" i="34"/>
  <c r="K31" i="34"/>
  <c r="J32" i="34"/>
  <c r="K32" i="34"/>
  <c r="J33" i="34"/>
  <c r="K33" i="34"/>
  <c r="J34" i="34"/>
  <c r="K34" i="34"/>
  <c r="J35" i="34"/>
  <c r="K35" i="34"/>
  <c r="J36" i="34"/>
  <c r="K36" i="34"/>
  <c r="J37" i="34"/>
  <c r="K37" i="34"/>
  <c r="J38" i="34"/>
  <c r="K38" i="34"/>
  <c r="J39" i="34"/>
  <c r="K39" i="34"/>
  <c r="J40" i="34"/>
  <c r="K40" i="34"/>
  <c r="J41" i="34"/>
  <c r="K41" i="34"/>
  <c r="J42" i="34"/>
  <c r="K42" i="34"/>
  <c r="J43" i="34"/>
  <c r="K43" i="34"/>
  <c r="J44" i="34"/>
  <c r="K44" i="34"/>
  <c r="J45" i="34"/>
  <c r="K45" i="34"/>
  <c r="J46" i="34"/>
  <c r="K46" i="34"/>
  <c r="J47" i="34"/>
  <c r="K47" i="34"/>
  <c r="J48" i="34"/>
  <c r="K48" i="34"/>
  <c r="J49" i="34"/>
  <c r="K49" i="34"/>
  <c r="J50" i="34"/>
  <c r="K50" i="34"/>
  <c r="J51" i="34"/>
  <c r="K51" i="34"/>
  <c r="J52" i="34"/>
  <c r="K52" i="34"/>
  <c r="J53" i="34"/>
  <c r="K53" i="34"/>
  <c r="J54" i="34"/>
  <c r="K54" i="34"/>
  <c r="J55" i="34"/>
  <c r="K55" i="34"/>
  <c r="J56" i="34"/>
  <c r="K56" i="34"/>
  <c r="J57" i="34"/>
  <c r="K57" i="34"/>
  <c r="J58" i="34"/>
  <c r="K58" i="34"/>
  <c r="J59" i="34"/>
  <c r="K59" i="34"/>
  <c r="J60" i="34"/>
  <c r="K60" i="34"/>
  <c r="J61" i="34"/>
  <c r="K61" i="34"/>
  <c r="J62" i="34"/>
  <c r="K62" i="34"/>
  <c r="J63" i="34"/>
  <c r="K63" i="34"/>
  <c r="J64" i="34"/>
  <c r="K64" i="34"/>
  <c r="J65" i="34"/>
  <c r="K65" i="34"/>
  <c r="J66" i="34"/>
  <c r="K66" i="34"/>
  <c r="J67" i="34"/>
  <c r="K67" i="34"/>
  <c r="J68" i="34"/>
  <c r="K68" i="34"/>
  <c r="J69" i="34"/>
  <c r="K69" i="34"/>
  <c r="J70" i="34"/>
  <c r="K70" i="34"/>
  <c r="J71" i="34"/>
  <c r="K71" i="34"/>
  <c r="J72" i="34"/>
  <c r="K72" i="34"/>
  <c r="J73" i="34"/>
  <c r="K73" i="34"/>
  <c r="J74" i="34"/>
  <c r="K74" i="34"/>
  <c r="J75" i="34"/>
  <c r="K75" i="34"/>
  <c r="J76" i="34"/>
  <c r="K76" i="34"/>
  <c r="J77" i="34"/>
  <c r="K77" i="34"/>
  <c r="J78" i="34"/>
  <c r="K78" i="34"/>
  <c r="J79" i="34"/>
  <c r="K79" i="34"/>
  <c r="J80" i="34"/>
  <c r="K80" i="34"/>
  <c r="J81" i="34"/>
  <c r="K81" i="34"/>
  <c r="J82" i="34"/>
  <c r="K82" i="34"/>
  <c r="J83" i="34"/>
  <c r="K83" i="34"/>
  <c r="J84" i="34"/>
  <c r="K84" i="34"/>
  <c r="J85" i="34"/>
  <c r="K85" i="34"/>
  <c r="J86" i="34"/>
  <c r="K86" i="34"/>
  <c r="J87" i="34"/>
  <c r="K87" i="34"/>
  <c r="J88" i="34"/>
  <c r="K88" i="34"/>
  <c r="J89" i="34"/>
  <c r="K89" i="34"/>
  <c r="J90" i="34"/>
  <c r="K90" i="34"/>
  <c r="J91" i="34"/>
  <c r="K91" i="34"/>
  <c r="J92" i="34"/>
  <c r="K92" i="34"/>
  <c r="J93" i="34"/>
  <c r="K93" i="34"/>
  <c r="J94" i="34"/>
  <c r="K94" i="34"/>
  <c r="J95" i="34"/>
  <c r="K95" i="34"/>
  <c r="J96" i="34"/>
  <c r="K96" i="34"/>
  <c r="J97" i="34"/>
  <c r="K97" i="34"/>
  <c r="J98" i="34"/>
  <c r="K98" i="34"/>
  <c r="J99" i="34"/>
  <c r="K99" i="34"/>
  <c r="J100" i="34"/>
  <c r="K100" i="34"/>
  <c r="J101" i="34"/>
  <c r="K101" i="34"/>
  <c r="J102" i="34"/>
  <c r="K102" i="34"/>
  <c r="J103" i="34"/>
  <c r="K103" i="34"/>
  <c r="J104" i="34"/>
  <c r="K104" i="34"/>
  <c r="J105" i="34"/>
  <c r="K105" i="34"/>
  <c r="J106" i="34"/>
  <c r="K106" i="34"/>
  <c r="H10" i="34"/>
  <c r="I10" i="34"/>
  <c r="H11" i="34"/>
  <c r="I11" i="34"/>
  <c r="H12" i="34"/>
  <c r="I12" i="34"/>
  <c r="H13" i="34"/>
  <c r="I13" i="34"/>
  <c r="H14" i="34"/>
  <c r="I14" i="34"/>
  <c r="H15" i="34"/>
  <c r="I15" i="34"/>
  <c r="H16" i="34"/>
  <c r="I16" i="34"/>
  <c r="H17" i="34"/>
  <c r="I17" i="34"/>
  <c r="H18" i="34"/>
  <c r="I18" i="34"/>
  <c r="H19" i="34"/>
  <c r="I19" i="34"/>
  <c r="H20" i="34"/>
  <c r="I20" i="34"/>
  <c r="H21" i="34"/>
  <c r="I21" i="34"/>
  <c r="H22" i="34"/>
  <c r="I22" i="34"/>
  <c r="H23" i="34"/>
  <c r="I23" i="34"/>
  <c r="H24" i="34"/>
  <c r="I24" i="34"/>
  <c r="H25" i="34"/>
  <c r="I25" i="34"/>
  <c r="H26" i="34"/>
  <c r="I26" i="34"/>
  <c r="H27" i="34"/>
  <c r="I27" i="34"/>
  <c r="H28" i="34"/>
  <c r="I28" i="34"/>
  <c r="H29" i="34"/>
  <c r="I29" i="34"/>
  <c r="H30" i="34"/>
  <c r="I30" i="34"/>
  <c r="H31" i="34"/>
  <c r="I31" i="34"/>
  <c r="H32" i="34"/>
  <c r="I32" i="34"/>
  <c r="H33" i="34"/>
  <c r="I33" i="34"/>
  <c r="H34" i="34"/>
  <c r="I34" i="34"/>
  <c r="H35" i="34"/>
  <c r="I35" i="34"/>
  <c r="H36" i="34"/>
  <c r="I36" i="34"/>
  <c r="H37" i="34"/>
  <c r="I37" i="34"/>
  <c r="H38" i="34"/>
  <c r="I38" i="34"/>
  <c r="H39" i="34"/>
  <c r="I39" i="34"/>
  <c r="H40" i="34"/>
  <c r="I40" i="34"/>
  <c r="H41" i="34"/>
  <c r="I41" i="34"/>
  <c r="H42" i="34"/>
  <c r="I42" i="34"/>
  <c r="H43" i="34"/>
  <c r="I43" i="34"/>
  <c r="H44" i="34"/>
  <c r="I44" i="34"/>
  <c r="H45" i="34"/>
  <c r="I45" i="34"/>
  <c r="H46" i="34"/>
  <c r="I46" i="34"/>
  <c r="H47" i="34"/>
  <c r="I47" i="34"/>
  <c r="H48" i="34"/>
  <c r="I48" i="34"/>
  <c r="H49" i="34"/>
  <c r="I49" i="34"/>
  <c r="H50" i="34"/>
  <c r="I50" i="34"/>
  <c r="H51" i="34"/>
  <c r="I51" i="34"/>
  <c r="H52" i="34"/>
  <c r="I52" i="34"/>
  <c r="H53" i="34"/>
  <c r="I53" i="34"/>
  <c r="H54" i="34"/>
  <c r="I54" i="34"/>
  <c r="H55" i="34"/>
  <c r="I55" i="34"/>
  <c r="H56" i="34"/>
  <c r="I56" i="34"/>
  <c r="H57" i="34"/>
  <c r="I57" i="34"/>
  <c r="H58" i="34"/>
  <c r="I58" i="34"/>
  <c r="H59" i="34"/>
  <c r="I59" i="34"/>
  <c r="H60" i="34"/>
  <c r="I60" i="34"/>
  <c r="H61" i="34"/>
  <c r="I61" i="34"/>
  <c r="H62" i="34"/>
  <c r="I62" i="34"/>
  <c r="H63" i="34"/>
  <c r="I63" i="34"/>
  <c r="H64" i="34"/>
  <c r="I64" i="34"/>
  <c r="H65" i="34"/>
  <c r="I65" i="34"/>
  <c r="H66" i="34"/>
  <c r="I66" i="34"/>
  <c r="H67" i="34"/>
  <c r="I67" i="34"/>
  <c r="H68" i="34"/>
  <c r="I68" i="34"/>
  <c r="H69" i="34"/>
  <c r="I69" i="34"/>
  <c r="H70" i="34"/>
  <c r="I70" i="34"/>
  <c r="H71" i="34"/>
  <c r="I71" i="34"/>
  <c r="H72" i="34"/>
  <c r="I72" i="34"/>
  <c r="H73" i="34"/>
  <c r="I73" i="34"/>
  <c r="H74" i="34"/>
  <c r="I74" i="34"/>
  <c r="H75" i="34"/>
  <c r="I75" i="34"/>
  <c r="H76" i="34"/>
  <c r="I76" i="34"/>
  <c r="H77" i="34"/>
  <c r="I77" i="34"/>
  <c r="H78" i="34"/>
  <c r="I78" i="34"/>
  <c r="H79" i="34"/>
  <c r="I79" i="34"/>
  <c r="H80" i="34"/>
  <c r="I80" i="34"/>
  <c r="H81" i="34"/>
  <c r="I81" i="34"/>
  <c r="H82" i="34"/>
  <c r="I82" i="34"/>
  <c r="H83" i="34"/>
  <c r="I83" i="34"/>
  <c r="H84" i="34"/>
  <c r="I84" i="34"/>
  <c r="H85" i="34"/>
  <c r="I85" i="34"/>
  <c r="H86" i="34"/>
  <c r="I86" i="34"/>
  <c r="H87" i="34"/>
  <c r="I87" i="34"/>
  <c r="H88" i="34"/>
  <c r="I88" i="34"/>
  <c r="H89" i="34"/>
  <c r="I89" i="34"/>
  <c r="H90" i="34"/>
  <c r="I90" i="34"/>
  <c r="H91" i="34"/>
  <c r="I91" i="34"/>
  <c r="H92" i="34"/>
  <c r="I92" i="34"/>
  <c r="H93" i="34"/>
  <c r="I93" i="34"/>
  <c r="H94" i="34"/>
  <c r="I94" i="34"/>
  <c r="H95" i="34"/>
  <c r="I95" i="34"/>
  <c r="H96" i="34"/>
  <c r="I96" i="34"/>
  <c r="H97" i="34"/>
  <c r="I97" i="34"/>
  <c r="H98" i="34"/>
  <c r="I98" i="34"/>
  <c r="H99" i="34"/>
  <c r="I99" i="34"/>
  <c r="H100" i="34"/>
  <c r="I100" i="34"/>
  <c r="H101" i="34"/>
  <c r="I101" i="34"/>
  <c r="H102" i="34"/>
  <c r="I102" i="34"/>
  <c r="H103" i="34"/>
  <c r="I103" i="34"/>
  <c r="H104" i="34"/>
  <c r="I104" i="34"/>
  <c r="H105" i="34"/>
  <c r="I105" i="34"/>
  <c r="H106" i="34"/>
  <c r="I106" i="34"/>
  <c r="F10" i="34"/>
  <c r="G10" i="34"/>
  <c r="F11" i="34"/>
  <c r="G11" i="34"/>
  <c r="F12" i="34"/>
  <c r="G12" i="34"/>
  <c r="F13" i="34"/>
  <c r="G13" i="34"/>
  <c r="F14" i="34"/>
  <c r="G14" i="34"/>
  <c r="F15" i="34"/>
  <c r="G15" i="34"/>
  <c r="F16" i="34"/>
  <c r="G16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F26" i="34"/>
  <c r="G26" i="34"/>
  <c r="F27" i="34"/>
  <c r="G27" i="34"/>
  <c r="F28" i="34"/>
  <c r="G28" i="34"/>
  <c r="F29" i="34"/>
  <c r="G29" i="34"/>
  <c r="F30" i="34"/>
  <c r="G30" i="34"/>
  <c r="F31" i="34"/>
  <c r="G31" i="34"/>
  <c r="F32" i="34"/>
  <c r="G32" i="34"/>
  <c r="F33" i="34"/>
  <c r="G33" i="34"/>
  <c r="F34" i="34"/>
  <c r="G34" i="34"/>
  <c r="F35" i="34"/>
  <c r="G35" i="34"/>
  <c r="F36" i="34"/>
  <c r="G36" i="34"/>
  <c r="F37" i="34"/>
  <c r="G37" i="34"/>
  <c r="F38" i="34"/>
  <c r="G38" i="34"/>
  <c r="F39" i="34"/>
  <c r="G39" i="34"/>
  <c r="F40" i="34"/>
  <c r="G40" i="34"/>
  <c r="F41" i="34"/>
  <c r="G41" i="34"/>
  <c r="F42" i="34"/>
  <c r="G42" i="34"/>
  <c r="F43" i="34"/>
  <c r="G43" i="34"/>
  <c r="F44" i="34"/>
  <c r="G44" i="34"/>
  <c r="F45" i="34"/>
  <c r="G45" i="34"/>
  <c r="F46" i="34"/>
  <c r="G46" i="34"/>
  <c r="F47" i="34"/>
  <c r="G47" i="34"/>
  <c r="F48" i="34"/>
  <c r="G48" i="34"/>
  <c r="F49" i="34"/>
  <c r="G49" i="34"/>
  <c r="F50" i="34"/>
  <c r="G50" i="34"/>
  <c r="F51" i="34"/>
  <c r="G51" i="34"/>
  <c r="F52" i="34"/>
  <c r="G52" i="34"/>
  <c r="F53" i="34"/>
  <c r="G53" i="34"/>
  <c r="F54" i="34"/>
  <c r="G54" i="34"/>
  <c r="F55" i="34"/>
  <c r="G55" i="34"/>
  <c r="F56" i="34"/>
  <c r="G56" i="34"/>
  <c r="F57" i="34"/>
  <c r="G57" i="34"/>
  <c r="F58" i="34"/>
  <c r="G58" i="34"/>
  <c r="F59" i="34"/>
  <c r="G59" i="34"/>
  <c r="F60" i="34"/>
  <c r="G60" i="34"/>
  <c r="F61" i="34"/>
  <c r="G61" i="34"/>
  <c r="F62" i="34"/>
  <c r="G62" i="34"/>
  <c r="F63" i="34"/>
  <c r="G63" i="34"/>
  <c r="F64" i="34"/>
  <c r="G64" i="34"/>
  <c r="F65" i="34"/>
  <c r="G65" i="34"/>
  <c r="F66" i="34"/>
  <c r="G66" i="34"/>
  <c r="F67" i="34"/>
  <c r="G67" i="34"/>
  <c r="F68" i="34"/>
  <c r="G68" i="34"/>
  <c r="F69" i="34"/>
  <c r="G69" i="34"/>
  <c r="F70" i="34"/>
  <c r="G70" i="34"/>
  <c r="F71" i="34"/>
  <c r="G71" i="34"/>
  <c r="F72" i="34"/>
  <c r="G72" i="34"/>
  <c r="F73" i="34"/>
  <c r="G73" i="34"/>
  <c r="F74" i="34"/>
  <c r="G74" i="34"/>
  <c r="F75" i="34"/>
  <c r="G75" i="34"/>
  <c r="F76" i="34"/>
  <c r="G76" i="34"/>
  <c r="F77" i="34"/>
  <c r="G77" i="34"/>
  <c r="F78" i="34"/>
  <c r="G78" i="34"/>
  <c r="F79" i="34"/>
  <c r="G79" i="34"/>
  <c r="F80" i="34"/>
  <c r="G80" i="34"/>
  <c r="F81" i="34"/>
  <c r="G81" i="34"/>
  <c r="F82" i="34"/>
  <c r="G82" i="34"/>
  <c r="F83" i="34"/>
  <c r="G83" i="34"/>
  <c r="F84" i="34"/>
  <c r="G84" i="34"/>
  <c r="F85" i="34"/>
  <c r="G85" i="34"/>
  <c r="F86" i="34"/>
  <c r="G86" i="34"/>
  <c r="F87" i="34"/>
  <c r="G87" i="34"/>
  <c r="F88" i="34"/>
  <c r="G88" i="34"/>
  <c r="F89" i="34"/>
  <c r="G89" i="34"/>
  <c r="F90" i="34"/>
  <c r="G90" i="34"/>
  <c r="F91" i="34"/>
  <c r="G91" i="34"/>
  <c r="F92" i="34"/>
  <c r="G92" i="34"/>
  <c r="F93" i="34"/>
  <c r="G93" i="34"/>
  <c r="F94" i="34"/>
  <c r="G94" i="34"/>
  <c r="F95" i="34"/>
  <c r="G95" i="34"/>
  <c r="F96" i="34"/>
  <c r="G96" i="34"/>
  <c r="F97" i="34"/>
  <c r="G97" i="34"/>
  <c r="F98" i="34"/>
  <c r="G98" i="34"/>
  <c r="F99" i="34"/>
  <c r="G99" i="34"/>
  <c r="F100" i="34"/>
  <c r="G100" i="34"/>
  <c r="F101" i="34"/>
  <c r="G101" i="34"/>
  <c r="F102" i="34"/>
  <c r="G102" i="34"/>
  <c r="F103" i="34"/>
  <c r="G103" i="34"/>
  <c r="F104" i="34"/>
  <c r="G104" i="34"/>
  <c r="F105" i="34"/>
  <c r="G105" i="34"/>
  <c r="F106" i="34"/>
  <c r="G106" i="34"/>
  <c r="D10" i="34"/>
  <c r="E10" i="34"/>
  <c r="D11" i="34"/>
  <c r="E11" i="34"/>
  <c r="D12" i="34"/>
  <c r="E12" i="34"/>
  <c r="D13" i="34"/>
  <c r="E13" i="34"/>
  <c r="D14" i="34"/>
  <c r="E14" i="34"/>
  <c r="D15" i="34"/>
  <c r="E15" i="34"/>
  <c r="D16" i="34"/>
  <c r="E16" i="34"/>
  <c r="D17" i="34"/>
  <c r="E17" i="34"/>
  <c r="D18" i="34"/>
  <c r="E18" i="34"/>
  <c r="D19" i="34"/>
  <c r="E19" i="34"/>
  <c r="D20" i="34"/>
  <c r="E20" i="34"/>
  <c r="D21" i="34"/>
  <c r="E21" i="34"/>
  <c r="D22" i="34"/>
  <c r="E22" i="34"/>
  <c r="D23" i="34"/>
  <c r="E23" i="34"/>
  <c r="D24" i="34"/>
  <c r="E24" i="34"/>
  <c r="D25" i="34"/>
  <c r="E25" i="34"/>
  <c r="D26" i="34"/>
  <c r="E26" i="34"/>
  <c r="D27" i="34"/>
  <c r="E27" i="34"/>
  <c r="D28" i="34"/>
  <c r="E28" i="34"/>
  <c r="D29" i="34"/>
  <c r="E29" i="34"/>
  <c r="D30" i="34"/>
  <c r="E30" i="34"/>
  <c r="D31" i="34"/>
  <c r="E31" i="34"/>
  <c r="D32" i="34"/>
  <c r="E32" i="34"/>
  <c r="D33" i="34"/>
  <c r="E33" i="34"/>
  <c r="D34" i="34"/>
  <c r="E34" i="34"/>
  <c r="D35" i="34"/>
  <c r="E35" i="34"/>
  <c r="D36" i="34"/>
  <c r="E36" i="34"/>
  <c r="D37" i="34"/>
  <c r="E37" i="34"/>
  <c r="D38" i="34"/>
  <c r="E38" i="34"/>
  <c r="D39" i="34"/>
  <c r="E39" i="34"/>
  <c r="D40" i="34"/>
  <c r="E40" i="34"/>
  <c r="D41" i="34"/>
  <c r="E41" i="34"/>
  <c r="D42" i="34"/>
  <c r="E42" i="34"/>
  <c r="D43" i="34"/>
  <c r="E43" i="34"/>
  <c r="D44" i="34"/>
  <c r="E44" i="34"/>
  <c r="D45" i="34"/>
  <c r="E45" i="34"/>
  <c r="D46" i="34"/>
  <c r="E46" i="34"/>
  <c r="D47" i="34"/>
  <c r="E47" i="34"/>
  <c r="D48" i="34"/>
  <c r="E48" i="34"/>
  <c r="D49" i="34"/>
  <c r="E49" i="34"/>
  <c r="D50" i="34"/>
  <c r="E50" i="34"/>
  <c r="D51" i="34"/>
  <c r="E51" i="34"/>
  <c r="D52" i="34"/>
  <c r="E52" i="34"/>
  <c r="D53" i="34"/>
  <c r="E53" i="34"/>
  <c r="D54" i="34"/>
  <c r="E54" i="34"/>
  <c r="D55" i="34"/>
  <c r="E55" i="34"/>
  <c r="D56" i="34"/>
  <c r="E56" i="34"/>
  <c r="D57" i="34"/>
  <c r="E57" i="34"/>
  <c r="D58" i="34"/>
  <c r="E58" i="34"/>
  <c r="D59" i="34"/>
  <c r="E59" i="34"/>
  <c r="D60" i="34"/>
  <c r="E60" i="34"/>
  <c r="D61" i="34"/>
  <c r="E61" i="34"/>
  <c r="D62" i="34"/>
  <c r="E62" i="34"/>
  <c r="D63" i="34"/>
  <c r="E63" i="34"/>
  <c r="D64" i="34"/>
  <c r="E64" i="34"/>
  <c r="D65" i="34"/>
  <c r="E65" i="34"/>
  <c r="D66" i="34"/>
  <c r="E66" i="34"/>
  <c r="D67" i="34"/>
  <c r="E67" i="34"/>
  <c r="D68" i="34"/>
  <c r="E68" i="34"/>
  <c r="D69" i="34"/>
  <c r="E69" i="34"/>
  <c r="D70" i="34"/>
  <c r="E70" i="34"/>
  <c r="D71" i="34"/>
  <c r="E71" i="34"/>
  <c r="D72" i="34"/>
  <c r="E72" i="34"/>
  <c r="D73" i="34"/>
  <c r="E73" i="34"/>
  <c r="D74" i="34"/>
  <c r="E74" i="34"/>
  <c r="D75" i="34"/>
  <c r="E75" i="34"/>
  <c r="D76" i="34"/>
  <c r="E76" i="34"/>
  <c r="D77" i="34"/>
  <c r="E77" i="34"/>
  <c r="D78" i="34"/>
  <c r="E78" i="34"/>
  <c r="D79" i="34"/>
  <c r="E79" i="34"/>
  <c r="D80" i="34"/>
  <c r="E80" i="34"/>
  <c r="D81" i="34"/>
  <c r="E81" i="34"/>
  <c r="D82" i="34"/>
  <c r="E82" i="34"/>
  <c r="D83" i="34"/>
  <c r="E83" i="34"/>
  <c r="D84" i="34"/>
  <c r="E84" i="34"/>
  <c r="D85" i="34"/>
  <c r="E85" i="34"/>
  <c r="D86" i="34"/>
  <c r="E86" i="34"/>
  <c r="D87" i="34"/>
  <c r="E87" i="34"/>
  <c r="D88" i="34"/>
  <c r="E88" i="34"/>
  <c r="D89" i="34"/>
  <c r="E89" i="34"/>
  <c r="D90" i="34"/>
  <c r="E90" i="34"/>
  <c r="D91" i="34"/>
  <c r="E91" i="34"/>
  <c r="D92" i="34"/>
  <c r="E92" i="34"/>
  <c r="D93" i="34"/>
  <c r="E93" i="34"/>
  <c r="D94" i="34"/>
  <c r="E94" i="34"/>
  <c r="D95" i="34"/>
  <c r="E95" i="34"/>
  <c r="D96" i="34"/>
  <c r="E96" i="34"/>
  <c r="D97" i="34"/>
  <c r="E97" i="34"/>
  <c r="D98" i="34"/>
  <c r="E98" i="34"/>
  <c r="D99" i="34"/>
  <c r="E99" i="34"/>
  <c r="D100" i="34"/>
  <c r="E100" i="34"/>
  <c r="D101" i="34"/>
  <c r="E101" i="34"/>
  <c r="D102" i="34"/>
  <c r="E102" i="34"/>
  <c r="D103" i="34"/>
  <c r="E103" i="34"/>
  <c r="D104" i="34"/>
  <c r="E104" i="34"/>
  <c r="D105" i="34"/>
  <c r="E105" i="34"/>
  <c r="D106" i="34"/>
  <c r="E106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B18" i="34"/>
  <c r="C18" i="34"/>
  <c r="B19" i="34"/>
  <c r="C19" i="34"/>
  <c r="B20" i="34"/>
  <c r="C20" i="34"/>
  <c r="B21" i="34"/>
  <c r="C21" i="34"/>
  <c r="B22" i="34"/>
  <c r="C22" i="34"/>
  <c r="B23" i="34"/>
  <c r="C23" i="34"/>
  <c r="B24" i="34"/>
  <c r="C24" i="34"/>
  <c r="B25" i="34"/>
  <c r="C25" i="34"/>
  <c r="B26" i="34"/>
  <c r="C26" i="34"/>
  <c r="B27" i="34"/>
  <c r="C27" i="34"/>
  <c r="B28" i="34"/>
  <c r="C28" i="34"/>
  <c r="B29" i="34"/>
  <c r="C29" i="34"/>
  <c r="B30" i="34"/>
  <c r="C30" i="34"/>
  <c r="B31" i="34"/>
  <c r="C31" i="34"/>
  <c r="B32" i="34"/>
  <c r="C32" i="34"/>
  <c r="B33" i="34"/>
  <c r="C33" i="34"/>
  <c r="B34" i="34"/>
  <c r="C34" i="34"/>
  <c r="B35" i="34"/>
  <c r="C35" i="34"/>
  <c r="B36" i="34"/>
  <c r="C36" i="34"/>
  <c r="B37" i="34"/>
  <c r="C37" i="34"/>
  <c r="B38" i="34"/>
  <c r="C38" i="34"/>
  <c r="B39" i="34"/>
  <c r="C39" i="34"/>
  <c r="B40" i="34"/>
  <c r="C40" i="34"/>
  <c r="B41" i="34"/>
  <c r="C41" i="34"/>
  <c r="B42" i="34"/>
  <c r="C42" i="34"/>
  <c r="B43" i="34"/>
  <c r="C43" i="34"/>
  <c r="B44" i="34"/>
  <c r="C44" i="34"/>
  <c r="B45" i="34"/>
  <c r="C45" i="34"/>
  <c r="B46" i="34"/>
  <c r="C46" i="34"/>
  <c r="B47" i="34"/>
  <c r="C47" i="34"/>
  <c r="B48" i="34"/>
  <c r="C48" i="34"/>
  <c r="B49" i="34"/>
  <c r="C49" i="34"/>
  <c r="B50" i="34"/>
  <c r="C50" i="34"/>
  <c r="B51" i="34"/>
  <c r="C51" i="34"/>
  <c r="B52" i="34"/>
  <c r="C52" i="34"/>
  <c r="B53" i="34"/>
  <c r="C53" i="34"/>
  <c r="B54" i="34"/>
  <c r="C54" i="34"/>
  <c r="B55" i="34"/>
  <c r="C55" i="34"/>
  <c r="B56" i="34"/>
  <c r="C56" i="34"/>
  <c r="B57" i="34"/>
  <c r="C57" i="34"/>
  <c r="B58" i="34"/>
  <c r="C58" i="34"/>
  <c r="B59" i="34"/>
  <c r="C59" i="34"/>
  <c r="B60" i="34"/>
  <c r="C60" i="34"/>
  <c r="B61" i="34"/>
  <c r="C61" i="34"/>
  <c r="B62" i="34"/>
  <c r="C62" i="34"/>
  <c r="B63" i="34"/>
  <c r="C63" i="34"/>
  <c r="B64" i="34"/>
  <c r="C64" i="34"/>
  <c r="B65" i="34"/>
  <c r="C65" i="34"/>
  <c r="B66" i="34"/>
  <c r="C66" i="34"/>
  <c r="B67" i="34"/>
  <c r="C67" i="34"/>
  <c r="B68" i="34"/>
  <c r="C68" i="34"/>
  <c r="B69" i="34"/>
  <c r="C69" i="34"/>
  <c r="B70" i="34"/>
  <c r="C70" i="34"/>
  <c r="B71" i="34"/>
  <c r="C71" i="34"/>
  <c r="B72" i="34"/>
  <c r="C72" i="34"/>
  <c r="B73" i="34"/>
  <c r="C73" i="34"/>
  <c r="B74" i="34"/>
  <c r="C74" i="34"/>
  <c r="B75" i="34"/>
  <c r="C75" i="34"/>
  <c r="B76" i="34"/>
  <c r="C76" i="34"/>
  <c r="B77" i="34"/>
  <c r="C77" i="34"/>
  <c r="B78" i="34"/>
  <c r="C78" i="34"/>
  <c r="B79" i="34"/>
  <c r="C79" i="34"/>
  <c r="B80" i="34"/>
  <c r="C80" i="34"/>
  <c r="B81" i="34"/>
  <c r="C81" i="34"/>
  <c r="B82" i="34"/>
  <c r="C82" i="34"/>
  <c r="B83" i="34"/>
  <c r="C83" i="34"/>
  <c r="B84" i="34"/>
  <c r="C84" i="34"/>
  <c r="B85" i="34"/>
  <c r="C85" i="34"/>
  <c r="B86" i="34"/>
  <c r="C86" i="34"/>
  <c r="B87" i="34"/>
  <c r="C87" i="34"/>
  <c r="B88" i="34"/>
  <c r="C88" i="34"/>
  <c r="B89" i="34"/>
  <c r="C89" i="34"/>
  <c r="B90" i="34"/>
  <c r="C90" i="34"/>
  <c r="B91" i="34"/>
  <c r="C91" i="34"/>
  <c r="B92" i="34"/>
  <c r="C92" i="34"/>
  <c r="B93" i="34"/>
  <c r="C93" i="34"/>
  <c r="B94" i="34"/>
  <c r="C94" i="34"/>
  <c r="B95" i="34"/>
  <c r="C95" i="34"/>
  <c r="B96" i="34"/>
  <c r="C96" i="34"/>
  <c r="B97" i="34"/>
  <c r="C97" i="34"/>
  <c r="B98" i="34"/>
  <c r="C98" i="34"/>
  <c r="B99" i="34"/>
  <c r="C99" i="34"/>
  <c r="B100" i="34"/>
  <c r="C100" i="34"/>
  <c r="B101" i="34"/>
  <c r="C101" i="34"/>
  <c r="B102" i="34"/>
  <c r="C102" i="34"/>
  <c r="B103" i="34"/>
  <c r="C103" i="34"/>
  <c r="B104" i="34"/>
  <c r="C104" i="34"/>
  <c r="B105" i="34"/>
  <c r="C105" i="34"/>
  <c r="B106" i="34"/>
  <c r="C106" i="34"/>
  <c r="W9" i="34"/>
  <c r="V9" i="34"/>
  <c r="U9" i="34"/>
  <c r="T9" i="34"/>
  <c r="S9" i="34"/>
  <c r="R9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W6" i="34"/>
  <c r="V6" i="34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H6" i="34"/>
  <c r="G6" i="34"/>
  <c r="F6" i="34"/>
  <c r="E6" i="34"/>
  <c r="D6" i="34"/>
  <c r="C6" i="34"/>
  <c r="B6" i="34"/>
  <c r="C9" i="34"/>
  <c r="B9" i="34"/>
  <c r="AR4" i="35" l="1"/>
  <c r="AS4" i="35"/>
  <c r="AR5" i="35"/>
  <c r="AS5" i="35"/>
  <c r="AR6" i="35"/>
  <c r="AS6" i="35"/>
  <c r="AR7" i="35"/>
  <c r="AS7" i="35"/>
  <c r="AR8" i="35"/>
  <c r="AS8" i="35"/>
  <c r="AR9" i="35"/>
  <c r="AS9" i="35"/>
  <c r="AR10" i="35"/>
  <c r="AS10" i="35"/>
  <c r="AR11" i="35"/>
  <c r="AS11" i="35"/>
  <c r="AR12" i="35"/>
  <c r="AS12" i="35"/>
  <c r="AR13" i="35"/>
  <c r="AS13" i="35"/>
  <c r="AR14" i="35"/>
  <c r="AS14" i="35"/>
  <c r="AR15" i="35"/>
  <c r="AS15" i="35"/>
  <c r="AR16" i="35"/>
  <c r="AS16" i="35"/>
  <c r="AR17" i="35"/>
  <c r="AS17" i="35"/>
  <c r="AR18" i="35"/>
  <c r="AS18" i="35"/>
  <c r="AR19" i="35"/>
  <c r="AS19" i="35"/>
  <c r="AR20" i="35"/>
  <c r="AS20" i="35"/>
  <c r="AR21" i="35"/>
  <c r="AS21" i="35"/>
  <c r="AR22" i="35"/>
  <c r="AS22" i="35"/>
  <c r="AR23" i="35"/>
  <c r="AS23" i="35"/>
  <c r="AR24" i="35"/>
  <c r="AS24" i="35"/>
  <c r="AR25" i="35"/>
  <c r="AS25" i="35"/>
  <c r="AR26" i="35"/>
  <c r="AS26" i="35"/>
  <c r="AR27" i="35"/>
  <c r="AS27" i="35"/>
  <c r="AR28" i="35"/>
  <c r="AS28" i="35"/>
  <c r="AR29" i="35"/>
  <c r="AS29" i="35"/>
  <c r="AR30" i="35"/>
  <c r="AS30" i="35"/>
  <c r="AR31" i="35"/>
  <c r="AS31" i="35"/>
  <c r="AR32" i="35"/>
  <c r="AS32" i="35"/>
  <c r="AR33" i="35"/>
  <c r="AS33" i="35"/>
  <c r="AR34" i="35"/>
  <c r="AS34" i="35"/>
  <c r="AR35" i="35"/>
  <c r="AS35" i="35"/>
  <c r="AR36" i="35"/>
  <c r="AS36" i="35"/>
  <c r="AR37" i="35"/>
  <c r="AS37" i="35"/>
  <c r="AR38" i="35"/>
  <c r="AS38" i="35"/>
  <c r="AR39" i="35"/>
  <c r="AS39" i="35"/>
  <c r="AR40" i="35"/>
  <c r="AS40" i="35"/>
  <c r="AR41" i="35"/>
  <c r="AS41" i="35"/>
  <c r="AR42" i="35"/>
  <c r="AS42" i="35"/>
  <c r="AR43" i="35"/>
  <c r="AS43" i="35"/>
  <c r="AR44" i="35"/>
  <c r="AS44" i="35"/>
  <c r="AR45" i="35"/>
  <c r="AS45" i="35"/>
  <c r="AR46" i="35"/>
  <c r="AS46" i="35"/>
  <c r="AR47" i="35"/>
  <c r="AS47" i="35"/>
  <c r="AR48" i="35"/>
  <c r="AS48" i="35"/>
  <c r="AR49" i="35"/>
  <c r="AS49" i="35"/>
  <c r="AR50" i="35"/>
  <c r="AS50" i="35"/>
  <c r="AR51" i="35"/>
  <c r="AS51" i="35"/>
  <c r="AR52" i="35"/>
  <c r="AS52" i="35"/>
  <c r="AR53" i="35"/>
  <c r="AS53" i="35"/>
  <c r="AR54" i="35"/>
  <c r="AS54" i="35"/>
  <c r="AR55" i="35"/>
  <c r="AS55" i="35"/>
  <c r="AR56" i="35"/>
  <c r="AS56" i="35"/>
  <c r="AR57" i="35"/>
  <c r="AS57" i="35"/>
  <c r="AR58" i="35"/>
  <c r="AS58" i="35"/>
  <c r="AR59" i="35"/>
  <c r="AS59" i="35"/>
  <c r="AR60" i="35"/>
  <c r="AS60" i="35"/>
  <c r="AR61" i="35"/>
  <c r="AS61" i="35"/>
  <c r="AR62" i="35"/>
  <c r="AS62" i="35"/>
  <c r="AR63" i="35"/>
  <c r="AS63" i="35"/>
  <c r="AR64" i="35"/>
  <c r="AS64" i="35"/>
  <c r="AR65" i="35"/>
  <c r="AS65" i="35"/>
  <c r="AR66" i="35"/>
  <c r="AS66" i="35"/>
  <c r="AR67" i="35"/>
  <c r="AS67" i="35"/>
  <c r="AR68" i="35"/>
  <c r="AS68" i="35"/>
  <c r="AR69" i="35"/>
  <c r="AS69" i="35"/>
  <c r="AR70" i="35"/>
  <c r="AS70" i="35"/>
  <c r="AR71" i="35"/>
  <c r="AS71" i="35"/>
  <c r="AR72" i="35"/>
  <c r="AS72" i="35"/>
  <c r="AR73" i="35"/>
  <c r="AS73" i="35"/>
  <c r="AR74" i="35"/>
  <c r="AS74" i="35"/>
  <c r="AR75" i="35"/>
  <c r="AS75" i="35"/>
  <c r="AR76" i="35"/>
  <c r="AS76" i="35"/>
  <c r="AR77" i="35"/>
  <c r="AS77" i="35"/>
  <c r="AR78" i="35"/>
  <c r="AS78" i="35"/>
  <c r="AR79" i="35"/>
  <c r="AS79" i="35"/>
  <c r="AR80" i="35"/>
  <c r="AS80" i="35"/>
  <c r="AR81" i="35"/>
  <c r="AS81" i="35"/>
  <c r="AR82" i="35"/>
  <c r="AS82" i="35"/>
  <c r="AR83" i="35"/>
  <c r="AS83" i="35"/>
  <c r="AR84" i="35"/>
  <c r="AS84" i="35"/>
  <c r="AR85" i="35"/>
  <c r="AS85" i="35"/>
  <c r="AR86" i="35"/>
  <c r="AS86" i="35"/>
  <c r="AR87" i="35"/>
  <c r="AS87" i="35"/>
  <c r="AR88" i="35"/>
  <c r="AS88" i="35"/>
  <c r="AR89" i="35"/>
  <c r="AS89" i="35"/>
  <c r="AR90" i="35"/>
  <c r="AS90" i="35"/>
  <c r="AR91" i="35"/>
  <c r="AS91" i="35"/>
  <c r="AR92" i="35"/>
  <c r="AS92" i="35"/>
  <c r="AR93" i="35"/>
  <c r="AS93" i="35"/>
  <c r="AR94" i="35"/>
  <c r="AS94" i="35"/>
  <c r="AR95" i="35"/>
  <c r="AS95" i="35"/>
  <c r="AR96" i="35"/>
  <c r="AS96" i="35"/>
  <c r="AR97" i="35"/>
  <c r="AS97" i="35"/>
  <c r="AR98" i="35"/>
  <c r="AS98" i="35"/>
  <c r="AR99" i="35"/>
  <c r="AS99" i="35"/>
  <c r="AR100" i="35"/>
  <c r="AS100" i="35"/>
  <c r="AN4" i="35"/>
  <c r="AO4" i="35"/>
  <c r="AN5" i="35"/>
  <c r="AO5" i="35"/>
  <c r="AN6" i="35"/>
  <c r="AO6" i="35"/>
  <c r="AN7" i="35"/>
  <c r="AO7" i="35"/>
  <c r="AN8" i="35"/>
  <c r="AO8" i="35"/>
  <c r="AN9" i="35"/>
  <c r="AO9" i="35"/>
  <c r="AN10" i="35"/>
  <c r="AO10" i="35"/>
  <c r="AN11" i="35"/>
  <c r="AO11" i="35"/>
  <c r="AN12" i="35"/>
  <c r="AO12" i="35"/>
  <c r="AN13" i="35"/>
  <c r="AO13" i="35"/>
  <c r="AN14" i="35"/>
  <c r="AO14" i="35"/>
  <c r="AN15" i="35"/>
  <c r="AO15" i="35"/>
  <c r="AN16" i="35"/>
  <c r="AO16" i="35"/>
  <c r="AN17" i="35"/>
  <c r="AO17" i="35"/>
  <c r="AN18" i="35"/>
  <c r="AO18" i="35"/>
  <c r="AN19" i="35"/>
  <c r="AO19" i="35"/>
  <c r="AN20" i="35"/>
  <c r="AO20" i="35"/>
  <c r="AN21" i="35"/>
  <c r="AO21" i="35"/>
  <c r="AN22" i="35"/>
  <c r="AO22" i="35"/>
  <c r="AN23" i="35"/>
  <c r="AO23" i="35"/>
  <c r="AN24" i="35"/>
  <c r="AO24" i="35"/>
  <c r="AN25" i="35"/>
  <c r="AO25" i="35"/>
  <c r="AN26" i="35"/>
  <c r="AO26" i="35"/>
  <c r="AN27" i="35"/>
  <c r="AO27" i="35"/>
  <c r="AN28" i="35"/>
  <c r="AO28" i="35"/>
  <c r="AN29" i="35"/>
  <c r="AO29" i="35"/>
  <c r="AN30" i="35"/>
  <c r="AO30" i="35"/>
  <c r="AN31" i="35"/>
  <c r="AO31" i="35"/>
  <c r="AN32" i="35"/>
  <c r="AO32" i="35"/>
  <c r="AN33" i="35"/>
  <c r="AO33" i="35"/>
  <c r="AN34" i="35"/>
  <c r="AO34" i="35"/>
  <c r="AN35" i="35"/>
  <c r="AO35" i="35"/>
  <c r="AN36" i="35"/>
  <c r="AO36" i="35"/>
  <c r="AN37" i="35"/>
  <c r="AO37" i="35"/>
  <c r="AN38" i="35"/>
  <c r="AO38" i="35"/>
  <c r="AN39" i="35"/>
  <c r="AO39" i="35"/>
  <c r="AN40" i="35"/>
  <c r="AO40" i="35"/>
  <c r="AN41" i="35"/>
  <c r="AO41" i="35"/>
  <c r="AN42" i="35"/>
  <c r="AO42" i="35"/>
  <c r="AN43" i="35"/>
  <c r="AO43" i="35"/>
  <c r="AN44" i="35"/>
  <c r="AO44" i="35"/>
  <c r="AN45" i="35"/>
  <c r="AO45" i="35"/>
  <c r="AN46" i="35"/>
  <c r="AO46" i="35"/>
  <c r="AN47" i="35"/>
  <c r="AO47" i="35"/>
  <c r="AN48" i="35"/>
  <c r="AO48" i="35"/>
  <c r="AN49" i="35"/>
  <c r="AO49" i="35"/>
  <c r="AN50" i="35"/>
  <c r="AO50" i="35"/>
  <c r="AN51" i="35"/>
  <c r="AO51" i="35"/>
  <c r="AN52" i="35"/>
  <c r="AO52" i="35"/>
  <c r="AN53" i="35"/>
  <c r="AO53" i="35"/>
  <c r="AN54" i="35"/>
  <c r="AO54" i="35"/>
  <c r="AN55" i="35"/>
  <c r="AO55" i="35"/>
  <c r="AN56" i="35"/>
  <c r="AO56" i="35"/>
  <c r="AN57" i="35"/>
  <c r="AO57" i="35"/>
  <c r="AN58" i="35"/>
  <c r="AO58" i="35"/>
  <c r="AN59" i="35"/>
  <c r="AO59" i="35"/>
  <c r="AN60" i="35"/>
  <c r="AO60" i="35"/>
  <c r="AN61" i="35"/>
  <c r="AO61" i="35"/>
  <c r="AN62" i="35"/>
  <c r="AO62" i="35"/>
  <c r="AN63" i="35"/>
  <c r="AO63" i="35"/>
  <c r="AN64" i="35"/>
  <c r="AO64" i="35"/>
  <c r="AN65" i="35"/>
  <c r="AO65" i="35"/>
  <c r="AN66" i="35"/>
  <c r="AO66" i="35"/>
  <c r="AN67" i="35"/>
  <c r="AO67" i="35"/>
  <c r="AN68" i="35"/>
  <c r="AO68" i="35"/>
  <c r="AN69" i="35"/>
  <c r="AO69" i="35"/>
  <c r="AN70" i="35"/>
  <c r="AO70" i="35"/>
  <c r="AN71" i="35"/>
  <c r="AO71" i="35"/>
  <c r="AN72" i="35"/>
  <c r="AO72" i="35"/>
  <c r="AN73" i="35"/>
  <c r="AO73" i="35"/>
  <c r="AN74" i="35"/>
  <c r="AO74" i="35"/>
  <c r="AN75" i="35"/>
  <c r="AO75" i="35"/>
  <c r="AN76" i="35"/>
  <c r="AO76" i="35"/>
  <c r="AN77" i="35"/>
  <c r="AO77" i="35"/>
  <c r="AN78" i="35"/>
  <c r="AO78" i="35"/>
  <c r="AN79" i="35"/>
  <c r="AO79" i="35"/>
  <c r="AN80" i="35"/>
  <c r="AO80" i="35"/>
  <c r="AN81" i="35"/>
  <c r="AO81" i="35"/>
  <c r="AN82" i="35"/>
  <c r="AO82" i="35"/>
  <c r="AN83" i="35"/>
  <c r="AO83" i="35"/>
  <c r="AN84" i="35"/>
  <c r="AO84" i="35"/>
  <c r="AN85" i="35"/>
  <c r="AO85" i="35"/>
  <c r="AN86" i="35"/>
  <c r="AO86" i="35"/>
  <c r="AN87" i="35"/>
  <c r="AO87" i="35"/>
  <c r="AN88" i="35"/>
  <c r="AO88" i="35"/>
  <c r="AN89" i="35"/>
  <c r="AO89" i="35"/>
  <c r="AN90" i="35"/>
  <c r="AO90" i="35"/>
  <c r="AN91" i="35"/>
  <c r="AO91" i="35"/>
  <c r="AN92" i="35"/>
  <c r="AO92" i="35"/>
  <c r="AN93" i="35"/>
  <c r="AO93" i="35"/>
  <c r="AN94" i="35"/>
  <c r="AO94" i="35"/>
  <c r="AN95" i="35"/>
  <c r="AO95" i="35"/>
  <c r="AN96" i="35"/>
  <c r="AO96" i="35"/>
  <c r="AN97" i="35"/>
  <c r="AO97" i="35"/>
  <c r="AN98" i="35"/>
  <c r="AO98" i="35"/>
  <c r="AN99" i="35"/>
  <c r="AO99" i="35"/>
  <c r="AN100" i="35"/>
  <c r="AO100" i="35"/>
  <c r="AJ4" i="35"/>
  <c r="AK4" i="35"/>
  <c r="AJ5" i="35"/>
  <c r="AK5" i="35"/>
  <c r="AJ6" i="35"/>
  <c r="AK6" i="35"/>
  <c r="AJ7" i="35"/>
  <c r="AK7" i="35"/>
  <c r="AJ8" i="35"/>
  <c r="AK8" i="35"/>
  <c r="AJ9" i="35"/>
  <c r="AK9" i="35"/>
  <c r="AJ10" i="35"/>
  <c r="AK10" i="35"/>
  <c r="AJ11" i="35"/>
  <c r="AK11" i="35"/>
  <c r="AJ12" i="35"/>
  <c r="AK12" i="35"/>
  <c r="AJ13" i="35"/>
  <c r="AK13" i="35"/>
  <c r="AJ14" i="35"/>
  <c r="AK14" i="35"/>
  <c r="AJ15" i="35"/>
  <c r="AK15" i="35"/>
  <c r="AJ16" i="35"/>
  <c r="AK16" i="35"/>
  <c r="AJ17" i="35"/>
  <c r="AK17" i="35"/>
  <c r="AJ18" i="35"/>
  <c r="AK18" i="35"/>
  <c r="AJ19" i="35"/>
  <c r="AK19" i="35"/>
  <c r="AJ20" i="35"/>
  <c r="AK20" i="35"/>
  <c r="AJ21" i="35"/>
  <c r="AK21" i="35"/>
  <c r="AJ22" i="35"/>
  <c r="AK22" i="35"/>
  <c r="AJ23" i="35"/>
  <c r="AK23" i="35"/>
  <c r="AJ24" i="35"/>
  <c r="AK24" i="35"/>
  <c r="AJ25" i="35"/>
  <c r="AK25" i="35"/>
  <c r="AJ26" i="35"/>
  <c r="AK26" i="35"/>
  <c r="AJ27" i="35"/>
  <c r="AK27" i="35"/>
  <c r="AJ28" i="35"/>
  <c r="AK28" i="35"/>
  <c r="AJ29" i="35"/>
  <c r="AK29" i="35"/>
  <c r="AJ30" i="35"/>
  <c r="AK30" i="35"/>
  <c r="AJ31" i="35"/>
  <c r="AK31" i="35"/>
  <c r="AJ32" i="35"/>
  <c r="AK32" i="35"/>
  <c r="AJ33" i="35"/>
  <c r="AK33" i="35"/>
  <c r="AJ34" i="35"/>
  <c r="AK34" i="35"/>
  <c r="AJ35" i="35"/>
  <c r="AK35" i="35"/>
  <c r="AJ36" i="35"/>
  <c r="AK36" i="35"/>
  <c r="AJ37" i="35"/>
  <c r="AK37" i="35"/>
  <c r="AJ38" i="35"/>
  <c r="AK38" i="35"/>
  <c r="AJ39" i="35"/>
  <c r="AK39" i="35"/>
  <c r="AJ40" i="35"/>
  <c r="AK40" i="35"/>
  <c r="AJ41" i="35"/>
  <c r="AK41" i="35"/>
  <c r="AJ42" i="35"/>
  <c r="AK42" i="35"/>
  <c r="AJ43" i="35"/>
  <c r="AK43" i="35"/>
  <c r="AJ44" i="35"/>
  <c r="AK44" i="35"/>
  <c r="AJ45" i="35"/>
  <c r="AK45" i="35"/>
  <c r="AJ46" i="35"/>
  <c r="AK46" i="35"/>
  <c r="AJ47" i="35"/>
  <c r="AK47" i="35"/>
  <c r="AJ48" i="35"/>
  <c r="AK48" i="35"/>
  <c r="AJ49" i="35"/>
  <c r="AK49" i="35"/>
  <c r="AJ50" i="35"/>
  <c r="AK50" i="35"/>
  <c r="AJ51" i="35"/>
  <c r="AK51" i="35"/>
  <c r="AJ52" i="35"/>
  <c r="AK52" i="35"/>
  <c r="AJ53" i="35"/>
  <c r="AK53" i="35"/>
  <c r="AJ54" i="35"/>
  <c r="AK54" i="35"/>
  <c r="AJ55" i="35"/>
  <c r="AK55" i="35"/>
  <c r="AJ56" i="35"/>
  <c r="AK56" i="35"/>
  <c r="AJ57" i="35"/>
  <c r="AK57" i="35"/>
  <c r="AJ58" i="35"/>
  <c r="AK58" i="35"/>
  <c r="AJ59" i="35"/>
  <c r="AK59" i="35"/>
  <c r="AJ60" i="35"/>
  <c r="AK60" i="35"/>
  <c r="AJ61" i="35"/>
  <c r="AK61" i="35"/>
  <c r="AJ62" i="35"/>
  <c r="AK62" i="35"/>
  <c r="AJ63" i="35"/>
  <c r="AK63" i="35"/>
  <c r="AJ64" i="35"/>
  <c r="AK64" i="35"/>
  <c r="AJ65" i="35"/>
  <c r="AK65" i="35"/>
  <c r="AJ66" i="35"/>
  <c r="AK66" i="35"/>
  <c r="AJ67" i="35"/>
  <c r="AK67" i="35"/>
  <c r="AJ68" i="35"/>
  <c r="AK68" i="35"/>
  <c r="AJ69" i="35"/>
  <c r="AK69" i="35"/>
  <c r="AJ70" i="35"/>
  <c r="AK70" i="35"/>
  <c r="AJ71" i="35"/>
  <c r="AK71" i="35"/>
  <c r="AJ72" i="35"/>
  <c r="AK72" i="35"/>
  <c r="AJ73" i="35"/>
  <c r="AK73" i="35"/>
  <c r="AJ74" i="35"/>
  <c r="AK74" i="35"/>
  <c r="AJ75" i="35"/>
  <c r="AK75" i="35"/>
  <c r="AJ76" i="35"/>
  <c r="AK76" i="35"/>
  <c r="AJ77" i="35"/>
  <c r="AK77" i="35"/>
  <c r="AJ78" i="35"/>
  <c r="AK78" i="35"/>
  <c r="AJ79" i="35"/>
  <c r="AK79" i="35"/>
  <c r="AJ80" i="35"/>
  <c r="AK80" i="35"/>
  <c r="AJ81" i="35"/>
  <c r="AK81" i="35"/>
  <c r="AJ82" i="35"/>
  <c r="AK82" i="35"/>
  <c r="AJ83" i="35"/>
  <c r="AK83" i="35"/>
  <c r="AJ84" i="35"/>
  <c r="AK84" i="35"/>
  <c r="AJ85" i="35"/>
  <c r="AK85" i="35"/>
  <c r="AJ86" i="35"/>
  <c r="AK86" i="35"/>
  <c r="AJ87" i="35"/>
  <c r="AK87" i="35"/>
  <c r="AJ88" i="35"/>
  <c r="AK88" i="35"/>
  <c r="AJ89" i="35"/>
  <c r="AK89" i="35"/>
  <c r="AJ90" i="35"/>
  <c r="AK90" i="35"/>
  <c r="AJ91" i="35"/>
  <c r="AK91" i="35"/>
  <c r="AJ92" i="35"/>
  <c r="AK92" i="35"/>
  <c r="AJ93" i="35"/>
  <c r="AK93" i="35"/>
  <c r="AJ94" i="35"/>
  <c r="AK94" i="35"/>
  <c r="AJ95" i="35"/>
  <c r="AK95" i="35"/>
  <c r="AJ96" i="35"/>
  <c r="AK96" i="35"/>
  <c r="AJ97" i="35"/>
  <c r="AK97" i="35"/>
  <c r="AJ98" i="35"/>
  <c r="AK98" i="35"/>
  <c r="AJ99" i="35"/>
  <c r="AK99" i="35"/>
  <c r="AJ100" i="35"/>
  <c r="AK100" i="35"/>
  <c r="AF4" i="35"/>
  <c r="AG4" i="35"/>
  <c r="AF5" i="35"/>
  <c r="AG5" i="35"/>
  <c r="AF6" i="35"/>
  <c r="AG6" i="35"/>
  <c r="AF7" i="35"/>
  <c r="AG7" i="35"/>
  <c r="AF8" i="35"/>
  <c r="AG8" i="35"/>
  <c r="AF9" i="35"/>
  <c r="AG9" i="35"/>
  <c r="AF10" i="35"/>
  <c r="AG10" i="35"/>
  <c r="AF11" i="35"/>
  <c r="AG11" i="35"/>
  <c r="AF12" i="35"/>
  <c r="AG12" i="35"/>
  <c r="AF13" i="35"/>
  <c r="AG13" i="35"/>
  <c r="AF14" i="35"/>
  <c r="AG14" i="35"/>
  <c r="AF15" i="35"/>
  <c r="AG15" i="35"/>
  <c r="AF16" i="35"/>
  <c r="AG16" i="35"/>
  <c r="AF17" i="35"/>
  <c r="AG17" i="35"/>
  <c r="AF18" i="35"/>
  <c r="AG18" i="35"/>
  <c r="AF19" i="35"/>
  <c r="AG19" i="35"/>
  <c r="AF20" i="35"/>
  <c r="AG20" i="35"/>
  <c r="AF21" i="35"/>
  <c r="AG21" i="35"/>
  <c r="AF22" i="35"/>
  <c r="AG22" i="35"/>
  <c r="AF23" i="35"/>
  <c r="AG23" i="35"/>
  <c r="AF24" i="35"/>
  <c r="AG24" i="35"/>
  <c r="AF25" i="35"/>
  <c r="AG25" i="35"/>
  <c r="AF26" i="35"/>
  <c r="AG26" i="35"/>
  <c r="AF27" i="35"/>
  <c r="AG27" i="35"/>
  <c r="AF28" i="35"/>
  <c r="AG28" i="35"/>
  <c r="AF29" i="35"/>
  <c r="AG29" i="35"/>
  <c r="AF30" i="35"/>
  <c r="AG30" i="35"/>
  <c r="AF31" i="35"/>
  <c r="AG31" i="35"/>
  <c r="AF32" i="35"/>
  <c r="AG32" i="35"/>
  <c r="AF33" i="35"/>
  <c r="AG33" i="35"/>
  <c r="AF34" i="35"/>
  <c r="AG34" i="35"/>
  <c r="AF35" i="35"/>
  <c r="AG35" i="35"/>
  <c r="AF36" i="35"/>
  <c r="AG36" i="35"/>
  <c r="AF37" i="35"/>
  <c r="AG37" i="35"/>
  <c r="AF38" i="35"/>
  <c r="AG38" i="35"/>
  <c r="AF39" i="35"/>
  <c r="AG39" i="35"/>
  <c r="AF40" i="35"/>
  <c r="AG40" i="35"/>
  <c r="AF41" i="35"/>
  <c r="AG41" i="35"/>
  <c r="AF42" i="35"/>
  <c r="AG42" i="35"/>
  <c r="AF43" i="35"/>
  <c r="AG43" i="35"/>
  <c r="AF44" i="35"/>
  <c r="AG44" i="35"/>
  <c r="AF45" i="35"/>
  <c r="AG45" i="35"/>
  <c r="AF46" i="35"/>
  <c r="AG46" i="35"/>
  <c r="AF47" i="35"/>
  <c r="AG47" i="35"/>
  <c r="AF48" i="35"/>
  <c r="AG48" i="35"/>
  <c r="AF49" i="35"/>
  <c r="AG49" i="35"/>
  <c r="AF50" i="35"/>
  <c r="AG50" i="35"/>
  <c r="AF51" i="35"/>
  <c r="AG51" i="35"/>
  <c r="AF52" i="35"/>
  <c r="AG52" i="35"/>
  <c r="AF53" i="35"/>
  <c r="AG53" i="35"/>
  <c r="AF54" i="35"/>
  <c r="AG54" i="35"/>
  <c r="AF55" i="35"/>
  <c r="AG55" i="35"/>
  <c r="AF56" i="35"/>
  <c r="AG56" i="35"/>
  <c r="AF57" i="35"/>
  <c r="AG57" i="35"/>
  <c r="AF58" i="35"/>
  <c r="AG58" i="35"/>
  <c r="AF59" i="35"/>
  <c r="AG59" i="35"/>
  <c r="AF60" i="35"/>
  <c r="AG60" i="35"/>
  <c r="AF61" i="35"/>
  <c r="AG61" i="35"/>
  <c r="AF62" i="35"/>
  <c r="AG62" i="35"/>
  <c r="AF63" i="35"/>
  <c r="AG63" i="35"/>
  <c r="AF64" i="35"/>
  <c r="AG64" i="35"/>
  <c r="AF65" i="35"/>
  <c r="AG65" i="35"/>
  <c r="AF66" i="35"/>
  <c r="AG66" i="35"/>
  <c r="AF67" i="35"/>
  <c r="AG67" i="35"/>
  <c r="AF68" i="35"/>
  <c r="AG68" i="35"/>
  <c r="AF69" i="35"/>
  <c r="AG69" i="35"/>
  <c r="AF70" i="35"/>
  <c r="AG70" i="35"/>
  <c r="AF71" i="35"/>
  <c r="AG71" i="35"/>
  <c r="AF72" i="35"/>
  <c r="AG72" i="35"/>
  <c r="AF73" i="35"/>
  <c r="AG73" i="35"/>
  <c r="AF74" i="35"/>
  <c r="AG74" i="35"/>
  <c r="AF75" i="35"/>
  <c r="AG75" i="35"/>
  <c r="AF76" i="35"/>
  <c r="AG76" i="35"/>
  <c r="AF77" i="35"/>
  <c r="AG77" i="35"/>
  <c r="AF78" i="35"/>
  <c r="AG78" i="35"/>
  <c r="AF79" i="35"/>
  <c r="AG79" i="35"/>
  <c r="AF80" i="35"/>
  <c r="AG80" i="35"/>
  <c r="AF81" i="35"/>
  <c r="AG81" i="35"/>
  <c r="AF82" i="35"/>
  <c r="AG82" i="35"/>
  <c r="AF83" i="35"/>
  <c r="AG83" i="35"/>
  <c r="AF84" i="35"/>
  <c r="AG84" i="35"/>
  <c r="AF85" i="35"/>
  <c r="AG85" i="35"/>
  <c r="AF86" i="35"/>
  <c r="AG86" i="35"/>
  <c r="AF87" i="35"/>
  <c r="AG87" i="35"/>
  <c r="AF88" i="35"/>
  <c r="AG88" i="35"/>
  <c r="AF89" i="35"/>
  <c r="AG89" i="35"/>
  <c r="AF90" i="35"/>
  <c r="AG90" i="35"/>
  <c r="AF91" i="35"/>
  <c r="AG91" i="35"/>
  <c r="AF92" i="35"/>
  <c r="AG92" i="35"/>
  <c r="AF93" i="35"/>
  <c r="AG93" i="35"/>
  <c r="AF94" i="35"/>
  <c r="AG94" i="35"/>
  <c r="AF95" i="35"/>
  <c r="AG95" i="35"/>
  <c r="AF96" i="35"/>
  <c r="AG96" i="35"/>
  <c r="AF97" i="35"/>
  <c r="AG97" i="35"/>
  <c r="AF98" i="35"/>
  <c r="AG98" i="35"/>
  <c r="AF99" i="35"/>
  <c r="AG99" i="35"/>
  <c r="AF100" i="35"/>
  <c r="AG100" i="35"/>
  <c r="AB4" i="35"/>
  <c r="AC4" i="35"/>
  <c r="AB5" i="35"/>
  <c r="AC5" i="35"/>
  <c r="AB6" i="35"/>
  <c r="AC6" i="35"/>
  <c r="AB7" i="35"/>
  <c r="AC7" i="35"/>
  <c r="AB8" i="35"/>
  <c r="AC8" i="35"/>
  <c r="AB9" i="35"/>
  <c r="AC9" i="35"/>
  <c r="AB10" i="35"/>
  <c r="AC10" i="35"/>
  <c r="AB11" i="35"/>
  <c r="AC11" i="35"/>
  <c r="AB12" i="35"/>
  <c r="AC12" i="35"/>
  <c r="AB13" i="35"/>
  <c r="AC13" i="35"/>
  <c r="AB14" i="35"/>
  <c r="AC14" i="35"/>
  <c r="AB15" i="35"/>
  <c r="AC15" i="35"/>
  <c r="AB16" i="35"/>
  <c r="AC16" i="35"/>
  <c r="AB17" i="35"/>
  <c r="AC17" i="35"/>
  <c r="AB18" i="35"/>
  <c r="AC18" i="35"/>
  <c r="AB19" i="35"/>
  <c r="AC19" i="35"/>
  <c r="AB20" i="35"/>
  <c r="AC20" i="35"/>
  <c r="AB21" i="35"/>
  <c r="AC21" i="35"/>
  <c r="AB22" i="35"/>
  <c r="AC22" i="35"/>
  <c r="AB23" i="35"/>
  <c r="AC23" i="35"/>
  <c r="AB24" i="35"/>
  <c r="AC24" i="35"/>
  <c r="AB25" i="35"/>
  <c r="AC25" i="35"/>
  <c r="AB26" i="35"/>
  <c r="AC26" i="35"/>
  <c r="AB27" i="35"/>
  <c r="AC27" i="35"/>
  <c r="AB28" i="35"/>
  <c r="AC28" i="35"/>
  <c r="AB29" i="35"/>
  <c r="AC29" i="35"/>
  <c r="AB30" i="35"/>
  <c r="AC30" i="35"/>
  <c r="AB31" i="35"/>
  <c r="AC31" i="35"/>
  <c r="AB32" i="35"/>
  <c r="AC32" i="35"/>
  <c r="AB33" i="35"/>
  <c r="AC33" i="35"/>
  <c r="AB34" i="35"/>
  <c r="AC34" i="35"/>
  <c r="AB35" i="35"/>
  <c r="AC35" i="35"/>
  <c r="AB36" i="35"/>
  <c r="AC36" i="35"/>
  <c r="AB37" i="35"/>
  <c r="AC37" i="35"/>
  <c r="AB38" i="35"/>
  <c r="AC38" i="35"/>
  <c r="AB39" i="35"/>
  <c r="AC39" i="35"/>
  <c r="AB40" i="35"/>
  <c r="AC40" i="35"/>
  <c r="AB41" i="35"/>
  <c r="AC41" i="35"/>
  <c r="AB42" i="35"/>
  <c r="AC42" i="35"/>
  <c r="AB43" i="35"/>
  <c r="AC43" i="35"/>
  <c r="AB44" i="35"/>
  <c r="AC44" i="35"/>
  <c r="AB45" i="35"/>
  <c r="AC45" i="35"/>
  <c r="AB46" i="35"/>
  <c r="AC46" i="35"/>
  <c r="AB47" i="35"/>
  <c r="AC47" i="35"/>
  <c r="AB48" i="35"/>
  <c r="AC48" i="35"/>
  <c r="AB49" i="35"/>
  <c r="AC49" i="35"/>
  <c r="AB50" i="35"/>
  <c r="AC50" i="35"/>
  <c r="AB51" i="35"/>
  <c r="AC51" i="35"/>
  <c r="AB52" i="35"/>
  <c r="AC52" i="35"/>
  <c r="AB53" i="35"/>
  <c r="AC53" i="35"/>
  <c r="AB54" i="35"/>
  <c r="AC54" i="35"/>
  <c r="AB55" i="35"/>
  <c r="AC55" i="35"/>
  <c r="AB56" i="35"/>
  <c r="AC56" i="35"/>
  <c r="AB57" i="35"/>
  <c r="AC57" i="35"/>
  <c r="AB58" i="35"/>
  <c r="AC58" i="35"/>
  <c r="AB59" i="35"/>
  <c r="AC59" i="35"/>
  <c r="AB60" i="35"/>
  <c r="AC60" i="35"/>
  <c r="AB61" i="35"/>
  <c r="AC61" i="35"/>
  <c r="AB62" i="35"/>
  <c r="AC62" i="35"/>
  <c r="AB63" i="35"/>
  <c r="AC63" i="35"/>
  <c r="AB64" i="35"/>
  <c r="AC64" i="35"/>
  <c r="AB65" i="35"/>
  <c r="AC65" i="35"/>
  <c r="AB66" i="35"/>
  <c r="AC66" i="35"/>
  <c r="AB67" i="35"/>
  <c r="AC67" i="35"/>
  <c r="AB68" i="35"/>
  <c r="AC68" i="35"/>
  <c r="AB69" i="35"/>
  <c r="AC69" i="35"/>
  <c r="AB70" i="35"/>
  <c r="AC70" i="35"/>
  <c r="AB71" i="35"/>
  <c r="AC71" i="35"/>
  <c r="AB72" i="35"/>
  <c r="AC72" i="35"/>
  <c r="AB73" i="35"/>
  <c r="AC73" i="35"/>
  <c r="AB74" i="35"/>
  <c r="AC74" i="35"/>
  <c r="AB75" i="35"/>
  <c r="AC75" i="35"/>
  <c r="AB76" i="35"/>
  <c r="AC76" i="35"/>
  <c r="AB77" i="35"/>
  <c r="AC77" i="35"/>
  <c r="AB78" i="35"/>
  <c r="AC78" i="35"/>
  <c r="AB79" i="35"/>
  <c r="AC79" i="35"/>
  <c r="AB80" i="35"/>
  <c r="AC80" i="35"/>
  <c r="AB81" i="35"/>
  <c r="AC81" i="35"/>
  <c r="AB82" i="35"/>
  <c r="AC82" i="35"/>
  <c r="AB83" i="35"/>
  <c r="AC83" i="35"/>
  <c r="AB84" i="35"/>
  <c r="AC84" i="35"/>
  <c r="AB85" i="35"/>
  <c r="AC85" i="35"/>
  <c r="AB86" i="35"/>
  <c r="AC86" i="35"/>
  <c r="AB87" i="35"/>
  <c r="AC87" i="35"/>
  <c r="AB88" i="35"/>
  <c r="AC88" i="35"/>
  <c r="AB89" i="35"/>
  <c r="AC89" i="35"/>
  <c r="AB90" i="35"/>
  <c r="AC90" i="35"/>
  <c r="AB91" i="35"/>
  <c r="AC91" i="35"/>
  <c r="AB92" i="35"/>
  <c r="AC92" i="35"/>
  <c r="AB93" i="35"/>
  <c r="AC93" i="35"/>
  <c r="AB94" i="35"/>
  <c r="AC94" i="35"/>
  <c r="AB95" i="35"/>
  <c r="AC95" i="35"/>
  <c r="AB96" i="35"/>
  <c r="AC96" i="35"/>
  <c r="AB97" i="35"/>
  <c r="AC97" i="35"/>
  <c r="AB98" i="35"/>
  <c r="AC98" i="35"/>
  <c r="AB99" i="35"/>
  <c r="AC99" i="35"/>
  <c r="AB100" i="35"/>
  <c r="AC100" i="35"/>
  <c r="X4" i="35"/>
  <c r="Y4" i="35"/>
  <c r="X5" i="35"/>
  <c r="Y5" i="35"/>
  <c r="X6" i="35"/>
  <c r="Y6" i="35"/>
  <c r="X7" i="35"/>
  <c r="Y7" i="35"/>
  <c r="X8" i="35"/>
  <c r="Y8" i="35"/>
  <c r="X9" i="35"/>
  <c r="Y9" i="35"/>
  <c r="X10" i="35"/>
  <c r="Y10" i="35"/>
  <c r="X11" i="35"/>
  <c r="Y11" i="35"/>
  <c r="X12" i="35"/>
  <c r="Y12" i="35"/>
  <c r="X13" i="35"/>
  <c r="Y13" i="35"/>
  <c r="X14" i="35"/>
  <c r="Y14" i="35"/>
  <c r="X15" i="35"/>
  <c r="Y15" i="35"/>
  <c r="X16" i="35"/>
  <c r="Y16" i="35"/>
  <c r="X17" i="35"/>
  <c r="Y17" i="35"/>
  <c r="X18" i="35"/>
  <c r="Y18" i="35"/>
  <c r="X19" i="35"/>
  <c r="Y19" i="35"/>
  <c r="X20" i="35"/>
  <c r="Y20" i="35"/>
  <c r="X21" i="35"/>
  <c r="Y21" i="35"/>
  <c r="X22" i="35"/>
  <c r="Y22" i="35"/>
  <c r="X23" i="35"/>
  <c r="Y23" i="35"/>
  <c r="X24" i="35"/>
  <c r="Y24" i="35"/>
  <c r="X25" i="35"/>
  <c r="Y25" i="35"/>
  <c r="X26" i="35"/>
  <c r="Y26" i="35"/>
  <c r="X27" i="35"/>
  <c r="Y27" i="35"/>
  <c r="X28" i="35"/>
  <c r="Y28" i="35"/>
  <c r="X29" i="35"/>
  <c r="Y29" i="35"/>
  <c r="X30" i="35"/>
  <c r="Y30" i="35"/>
  <c r="X31" i="35"/>
  <c r="Y31" i="35"/>
  <c r="X32" i="35"/>
  <c r="Y32" i="35"/>
  <c r="X33" i="35"/>
  <c r="Y33" i="35"/>
  <c r="X34" i="35"/>
  <c r="Y34" i="35"/>
  <c r="X35" i="35"/>
  <c r="Y35" i="35"/>
  <c r="X36" i="35"/>
  <c r="Y36" i="35"/>
  <c r="X37" i="35"/>
  <c r="Y37" i="35"/>
  <c r="X38" i="35"/>
  <c r="Y38" i="35"/>
  <c r="X39" i="35"/>
  <c r="Y39" i="35"/>
  <c r="X40" i="35"/>
  <c r="Y40" i="35"/>
  <c r="X41" i="35"/>
  <c r="Y41" i="35"/>
  <c r="X42" i="35"/>
  <c r="Y42" i="35"/>
  <c r="X43" i="35"/>
  <c r="Y43" i="35"/>
  <c r="X44" i="35"/>
  <c r="Y44" i="35"/>
  <c r="X45" i="35"/>
  <c r="Y45" i="35"/>
  <c r="X46" i="35"/>
  <c r="Y46" i="35"/>
  <c r="X47" i="35"/>
  <c r="Y47" i="35"/>
  <c r="X48" i="35"/>
  <c r="Y48" i="35"/>
  <c r="X49" i="35"/>
  <c r="Y49" i="35"/>
  <c r="X50" i="35"/>
  <c r="Y50" i="35"/>
  <c r="X51" i="35"/>
  <c r="Y51" i="35"/>
  <c r="X52" i="35"/>
  <c r="Y52" i="35"/>
  <c r="X53" i="35"/>
  <c r="Y53" i="35"/>
  <c r="X54" i="35"/>
  <c r="Y54" i="35"/>
  <c r="X55" i="35"/>
  <c r="Y55" i="35"/>
  <c r="X56" i="35"/>
  <c r="Y56" i="35"/>
  <c r="X57" i="35"/>
  <c r="Y57" i="35"/>
  <c r="X58" i="35"/>
  <c r="Y58" i="35"/>
  <c r="X59" i="35"/>
  <c r="Y59" i="35"/>
  <c r="X60" i="35"/>
  <c r="Y60" i="35"/>
  <c r="X61" i="35"/>
  <c r="Y61" i="35"/>
  <c r="X62" i="35"/>
  <c r="Y62" i="35"/>
  <c r="X63" i="35"/>
  <c r="Y63" i="35"/>
  <c r="X64" i="35"/>
  <c r="Y64" i="35"/>
  <c r="X65" i="35"/>
  <c r="Y65" i="35"/>
  <c r="X66" i="35"/>
  <c r="Y66" i="35"/>
  <c r="X67" i="35"/>
  <c r="Y67" i="35"/>
  <c r="X68" i="35"/>
  <c r="Y68" i="35"/>
  <c r="X69" i="35"/>
  <c r="Y69" i="35"/>
  <c r="X70" i="35"/>
  <c r="Y70" i="35"/>
  <c r="X71" i="35"/>
  <c r="Y71" i="35"/>
  <c r="X72" i="35"/>
  <c r="Y72" i="35"/>
  <c r="X73" i="35"/>
  <c r="Y73" i="35"/>
  <c r="X74" i="35"/>
  <c r="Y74" i="35"/>
  <c r="X75" i="35"/>
  <c r="Y75" i="35"/>
  <c r="X76" i="35"/>
  <c r="Y76" i="35"/>
  <c r="X77" i="35"/>
  <c r="Y77" i="35"/>
  <c r="X78" i="35"/>
  <c r="Y78" i="35"/>
  <c r="X79" i="35"/>
  <c r="Y79" i="35"/>
  <c r="X80" i="35"/>
  <c r="Y80" i="35"/>
  <c r="X81" i="35"/>
  <c r="Y81" i="35"/>
  <c r="X82" i="35"/>
  <c r="Y82" i="35"/>
  <c r="X83" i="35"/>
  <c r="Y83" i="35"/>
  <c r="X84" i="35"/>
  <c r="Y84" i="35"/>
  <c r="X85" i="35"/>
  <c r="Y85" i="35"/>
  <c r="X86" i="35"/>
  <c r="Y86" i="35"/>
  <c r="X87" i="35"/>
  <c r="Y87" i="35"/>
  <c r="X88" i="35"/>
  <c r="Y88" i="35"/>
  <c r="X89" i="35"/>
  <c r="Y89" i="35"/>
  <c r="X90" i="35"/>
  <c r="Y90" i="35"/>
  <c r="X91" i="35"/>
  <c r="Y91" i="35"/>
  <c r="X92" i="35"/>
  <c r="Y92" i="35"/>
  <c r="X93" i="35"/>
  <c r="Y93" i="35"/>
  <c r="X94" i="35"/>
  <c r="Y94" i="35"/>
  <c r="X95" i="35"/>
  <c r="Y95" i="35"/>
  <c r="X96" i="35"/>
  <c r="Y96" i="35"/>
  <c r="X97" i="35"/>
  <c r="Y97" i="35"/>
  <c r="X98" i="35"/>
  <c r="Y98" i="35"/>
  <c r="X99" i="35"/>
  <c r="Y99" i="35"/>
  <c r="X100" i="35"/>
  <c r="Y100" i="35"/>
  <c r="T4" i="35"/>
  <c r="U4" i="35"/>
  <c r="T5" i="35"/>
  <c r="U5" i="35"/>
  <c r="T6" i="35"/>
  <c r="U6" i="35"/>
  <c r="T7" i="35"/>
  <c r="U7" i="35"/>
  <c r="T8" i="35"/>
  <c r="U8" i="35"/>
  <c r="T9" i="35"/>
  <c r="U9" i="35"/>
  <c r="T10" i="35"/>
  <c r="U10" i="35"/>
  <c r="T11" i="35"/>
  <c r="U11" i="35"/>
  <c r="T12" i="35"/>
  <c r="U12" i="35"/>
  <c r="T13" i="35"/>
  <c r="U13" i="35"/>
  <c r="T14" i="35"/>
  <c r="U14" i="35"/>
  <c r="T15" i="35"/>
  <c r="U15" i="35"/>
  <c r="T16" i="35"/>
  <c r="U16" i="35"/>
  <c r="T17" i="35"/>
  <c r="U17" i="35"/>
  <c r="T18" i="35"/>
  <c r="U18" i="35"/>
  <c r="T19" i="35"/>
  <c r="U19" i="35"/>
  <c r="T20" i="35"/>
  <c r="U20" i="35"/>
  <c r="T21" i="35"/>
  <c r="U21" i="35"/>
  <c r="T22" i="35"/>
  <c r="U22" i="35"/>
  <c r="T23" i="35"/>
  <c r="U23" i="35"/>
  <c r="T24" i="35"/>
  <c r="U24" i="35"/>
  <c r="T25" i="35"/>
  <c r="U25" i="35"/>
  <c r="T26" i="35"/>
  <c r="U26" i="35"/>
  <c r="T27" i="35"/>
  <c r="U27" i="35"/>
  <c r="T28" i="35"/>
  <c r="U28" i="35"/>
  <c r="T29" i="35"/>
  <c r="U29" i="35"/>
  <c r="T30" i="35"/>
  <c r="U30" i="35"/>
  <c r="T31" i="35"/>
  <c r="U31" i="35"/>
  <c r="T32" i="35"/>
  <c r="U32" i="35"/>
  <c r="T33" i="35"/>
  <c r="U33" i="35"/>
  <c r="T34" i="35"/>
  <c r="U34" i="35"/>
  <c r="T35" i="35"/>
  <c r="U35" i="35"/>
  <c r="T36" i="35"/>
  <c r="U36" i="35"/>
  <c r="T37" i="35"/>
  <c r="U37" i="35"/>
  <c r="T38" i="35"/>
  <c r="U38" i="35"/>
  <c r="T39" i="35"/>
  <c r="U39" i="35"/>
  <c r="T40" i="35"/>
  <c r="U40" i="35"/>
  <c r="T41" i="35"/>
  <c r="U41" i="35"/>
  <c r="T42" i="35"/>
  <c r="U42" i="35"/>
  <c r="T43" i="35"/>
  <c r="U43" i="35"/>
  <c r="T44" i="35"/>
  <c r="U44" i="35"/>
  <c r="T45" i="35"/>
  <c r="U45" i="35"/>
  <c r="T46" i="35"/>
  <c r="U46" i="35"/>
  <c r="T47" i="35"/>
  <c r="U47" i="35"/>
  <c r="T48" i="35"/>
  <c r="U48" i="35"/>
  <c r="T49" i="35"/>
  <c r="U49" i="35"/>
  <c r="T50" i="35"/>
  <c r="U50" i="35"/>
  <c r="T51" i="35"/>
  <c r="U51" i="35"/>
  <c r="T52" i="35"/>
  <c r="U52" i="35"/>
  <c r="T53" i="35"/>
  <c r="U53" i="35"/>
  <c r="T54" i="35"/>
  <c r="U54" i="35"/>
  <c r="T55" i="35"/>
  <c r="U55" i="35"/>
  <c r="T56" i="35"/>
  <c r="U56" i="35"/>
  <c r="T57" i="35"/>
  <c r="U57" i="35"/>
  <c r="T58" i="35"/>
  <c r="U58" i="35"/>
  <c r="T59" i="35"/>
  <c r="U59" i="35"/>
  <c r="T60" i="35"/>
  <c r="U60" i="35"/>
  <c r="T61" i="35"/>
  <c r="U61" i="35"/>
  <c r="T62" i="35"/>
  <c r="U62" i="35"/>
  <c r="T63" i="35"/>
  <c r="U63" i="35"/>
  <c r="T64" i="35"/>
  <c r="U64" i="35"/>
  <c r="T65" i="35"/>
  <c r="U65" i="35"/>
  <c r="T66" i="35"/>
  <c r="U66" i="35"/>
  <c r="T67" i="35"/>
  <c r="U67" i="35"/>
  <c r="T68" i="35"/>
  <c r="U68" i="35"/>
  <c r="T69" i="35"/>
  <c r="U69" i="35"/>
  <c r="T70" i="35"/>
  <c r="U70" i="35"/>
  <c r="T71" i="35"/>
  <c r="U71" i="35"/>
  <c r="T72" i="35"/>
  <c r="U72" i="35"/>
  <c r="T73" i="35"/>
  <c r="U73" i="35"/>
  <c r="T74" i="35"/>
  <c r="U74" i="35"/>
  <c r="T75" i="35"/>
  <c r="U75" i="35"/>
  <c r="T76" i="35"/>
  <c r="U76" i="35"/>
  <c r="T77" i="35"/>
  <c r="U77" i="35"/>
  <c r="T78" i="35"/>
  <c r="U78" i="35"/>
  <c r="T79" i="35"/>
  <c r="U79" i="35"/>
  <c r="T80" i="35"/>
  <c r="U80" i="35"/>
  <c r="T81" i="35"/>
  <c r="U81" i="35"/>
  <c r="T82" i="35"/>
  <c r="U82" i="35"/>
  <c r="T83" i="35"/>
  <c r="U83" i="35"/>
  <c r="T84" i="35"/>
  <c r="U84" i="35"/>
  <c r="T85" i="35"/>
  <c r="U85" i="35"/>
  <c r="T86" i="35"/>
  <c r="U86" i="35"/>
  <c r="T87" i="35"/>
  <c r="U87" i="35"/>
  <c r="T88" i="35"/>
  <c r="U88" i="35"/>
  <c r="T89" i="35"/>
  <c r="U89" i="35"/>
  <c r="T90" i="35"/>
  <c r="U90" i="35"/>
  <c r="T91" i="35"/>
  <c r="U91" i="35"/>
  <c r="T92" i="35"/>
  <c r="U92" i="35"/>
  <c r="T93" i="35"/>
  <c r="U93" i="35"/>
  <c r="T94" i="35"/>
  <c r="U94" i="35"/>
  <c r="T95" i="35"/>
  <c r="U95" i="35"/>
  <c r="T96" i="35"/>
  <c r="U96" i="35"/>
  <c r="T97" i="35"/>
  <c r="U97" i="35"/>
  <c r="T98" i="35"/>
  <c r="U98" i="35"/>
  <c r="T99" i="35"/>
  <c r="U99" i="35"/>
  <c r="T100" i="35"/>
  <c r="U100" i="35"/>
  <c r="P4" i="35"/>
  <c r="Q4" i="35"/>
  <c r="P5" i="35"/>
  <c r="Q5" i="35"/>
  <c r="P6" i="35"/>
  <c r="Q6" i="35"/>
  <c r="P7" i="35"/>
  <c r="Q7" i="35"/>
  <c r="P8" i="35"/>
  <c r="Q8" i="35"/>
  <c r="P9" i="35"/>
  <c r="Q9" i="35"/>
  <c r="P10" i="35"/>
  <c r="Q10" i="35"/>
  <c r="P11" i="35"/>
  <c r="Q11" i="35"/>
  <c r="P12" i="35"/>
  <c r="Q12" i="35"/>
  <c r="P13" i="35"/>
  <c r="Q13" i="35"/>
  <c r="P14" i="35"/>
  <c r="Q14" i="35"/>
  <c r="P15" i="35"/>
  <c r="Q15" i="35"/>
  <c r="P16" i="35"/>
  <c r="Q16" i="35"/>
  <c r="P17" i="35"/>
  <c r="Q17" i="35"/>
  <c r="P18" i="35"/>
  <c r="Q18" i="35"/>
  <c r="P19" i="35"/>
  <c r="Q19" i="35"/>
  <c r="P20" i="35"/>
  <c r="Q20" i="35"/>
  <c r="P21" i="35"/>
  <c r="Q21" i="35"/>
  <c r="P22" i="35"/>
  <c r="Q22" i="35"/>
  <c r="P23" i="35"/>
  <c r="Q23" i="35"/>
  <c r="P24" i="35"/>
  <c r="Q24" i="35"/>
  <c r="P25" i="35"/>
  <c r="Q25" i="35"/>
  <c r="P26" i="35"/>
  <c r="Q26" i="35"/>
  <c r="P27" i="35"/>
  <c r="Q27" i="35"/>
  <c r="P28" i="35"/>
  <c r="Q28" i="35"/>
  <c r="P29" i="35"/>
  <c r="Q29" i="35"/>
  <c r="P30" i="35"/>
  <c r="Q30" i="35"/>
  <c r="P31" i="35"/>
  <c r="Q31" i="35"/>
  <c r="P32" i="35"/>
  <c r="Q32" i="35"/>
  <c r="P33" i="35"/>
  <c r="Q33" i="35"/>
  <c r="P34" i="35"/>
  <c r="Q34" i="35"/>
  <c r="P35" i="35"/>
  <c r="Q35" i="35"/>
  <c r="P36" i="35"/>
  <c r="Q36" i="35"/>
  <c r="P37" i="35"/>
  <c r="Q37" i="35"/>
  <c r="P38" i="35"/>
  <c r="Q38" i="35"/>
  <c r="P39" i="35"/>
  <c r="Q39" i="35"/>
  <c r="P40" i="35"/>
  <c r="Q40" i="35"/>
  <c r="P41" i="35"/>
  <c r="Q41" i="35"/>
  <c r="P42" i="35"/>
  <c r="Q42" i="35"/>
  <c r="P43" i="35"/>
  <c r="Q43" i="35"/>
  <c r="P44" i="35"/>
  <c r="Q44" i="35"/>
  <c r="P45" i="35"/>
  <c r="Q45" i="35"/>
  <c r="P46" i="35"/>
  <c r="Q46" i="35"/>
  <c r="P47" i="35"/>
  <c r="Q47" i="35"/>
  <c r="P48" i="35"/>
  <c r="Q48" i="35"/>
  <c r="P49" i="35"/>
  <c r="Q49" i="35"/>
  <c r="P50" i="35"/>
  <c r="Q50" i="35"/>
  <c r="P51" i="35"/>
  <c r="Q51" i="35"/>
  <c r="P52" i="35"/>
  <c r="Q52" i="35"/>
  <c r="P53" i="35"/>
  <c r="Q53" i="35"/>
  <c r="P54" i="35"/>
  <c r="Q54" i="35"/>
  <c r="P55" i="35"/>
  <c r="Q55" i="35"/>
  <c r="P56" i="35"/>
  <c r="Q56" i="35"/>
  <c r="P57" i="35"/>
  <c r="Q57" i="35"/>
  <c r="P58" i="35"/>
  <c r="Q58" i="35"/>
  <c r="P59" i="35"/>
  <c r="Q59" i="35"/>
  <c r="P60" i="35"/>
  <c r="Q60" i="35"/>
  <c r="P61" i="35"/>
  <c r="Q61" i="35"/>
  <c r="P62" i="35"/>
  <c r="Q62" i="35"/>
  <c r="P63" i="35"/>
  <c r="Q63" i="35"/>
  <c r="P64" i="35"/>
  <c r="Q64" i="35"/>
  <c r="P65" i="35"/>
  <c r="Q65" i="35"/>
  <c r="P66" i="35"/>
  <c r="Q66" i="35"/>
  <c r="P67" i="35"/>
  <c r="Q67" i="35"/>
  <c r="P68" i="35"/>
  <c r="Q68" i="35"/>
  <c r="P69" i="35"/>
  <c r="Q69" i="35"/>
  <c r="P70" i="35"/>
  <c r="Q70" i="35"/>
  <c r="P71" i="35"/>
  <c r="Q71" i="35"/>
  <c r="P72" i="35"/>
  <c r="Q72" i="35"/>
  <c r="P73" i="35"/>
  <c r="Q73" i="35"/>
  <c r="P74" i="35"/>
  <c r="Q74" i="35"/>
  <c r="P75" i="35"/>
  <c r="Q75" i="35"/>
  <c r="P76" i="35"/>
  <c r="Q76" i="35"/>
  <c r="P77" i="35"/>
  <c r="Q77" i="35"/>
  <c r="P78" i="35"/>
  <c r="Q78" i="35"/>
  <c r="P79" i="35"/>
  <c r="Q79" i="35"/>
  <c r="P80" i="35"/>
  <c r="Q80" i="35"/>
  <c r="P81" i="35"/>
  <c r="Q81" i="35"/>
  <c r="P82" i="35"/>
  <c r="Q82" i="35"/>
  <c r="P83" i="35"/>
  <c r="Q83" i="35"/>
  <c r="P84" i="35"/>
  <c r="Q84" i="35"/>
  <c r="P85" i="35"/>
  <c r="Q85" i="35"/>
  <c r="P86" i="35"/>
  <c r="Q86" i="35"/>
  <c r="P87" i="35"/>
  <c r="Q87" i="35"/>
  <c r="P88" i="35"/>
  <c r="Q88" i="35"/>
  <c r="P89" i="35"/>
  <c r="Q89" i="35"/>
  <c r="P90" i="35"/>
  <c r="Q90" i="35"/>
  <c r="P91" i="35"/>
  <c r="Q91" i="35"/>
  <c r="P92" i="35"/>
  <c r="Q92" i="35"/>
  <c r="P93" i="35"/>
  <c r="Q93" i="35"/>
  <c r="P94" i="35"/>
  <c r="Q94" i="35"/>
  <c r="P95" i="35"/>
  <c r="Q95" i="35"/>
  <c r="P96" i="35"/>
  <c r="Q96" i="35"/>
  <c r="P97" i="35"/>
  <c r="Q97" i="35"/>
  <c r="P98" i="35"/>
  <c r="Q98" i="35"/>
  <c r="P99" i="35"/>
  <c r="Q99" i="35"/>
  <c r="P100" i="35"/>
  <c r="Q100" i="35"/>
  <c r="L4" i="35"/>
  <c r="M4" i="35"/>
  <c r="L5" i="35"/>
  <c r="M5" i="35"/>
  <c r="L6" i="35"/>
  <c r="M6" i="35"/>
  <c r="L7" i="35"/>
  <c r="M7" i="35"/>
  <c r="L8" i="35"/>
  <c r="M8" i="35"/>
  <c r="L9" i="35"/>
  <c r="M9" i="35"/>
  <c r="L10" i="35"/>
  <c r="M10" i="35"/>
  <c r="L11" i="35"/>
  <c r="M11" i="35"/>
  <c r="L12" i="35"/>
  <c r="M12" i="35"/>
  <c r="L13" i="35"/>
  <c r="M13" i="35"/>
  <c r="L14" i="35"/>
  <c r="M14" i="35"/>
  <c r="L15" i="35"/>
  <c r="M15" i="35"/>
  <c r="L16" i="35"/>
  <c r="M16" i="35"/>
  <c r="L17" i="35"/>
  <c r="M17" i="35"/>
  <c r="L18" i="35"/>
  <c r="M18" i="35"/>
  <c r="L19" i="35"/>
  <c r="M19" i="35"/>
  <c r="L20" i="35"/>
  <c r="M20" i="35"/>
  <c r="L21" i="35"/>
  <c r="M21" i="35"/>
  <c r="L22" i="35"/>
  <c r="M22" i="35"/>
  <c r="L23" i="35"/>
  <c r="M23" i="35"/>
  <c r="L24" i="35"/>
  <c r="M24" i="35"/>
  <c r="L25" i="35"/>
  <c r="M25" i="35"/>
  <c r="L26" i="35"/>
  <c r="M26" i="35"/>
  <c r="L27" i="35"/>
  <c r="M27" i="35"/>
  <c r="L28" i="35"/>
  <c r="M28" i="35"/>
  <c r="L29" i="35"/>
  <c r="M29" i="35"/>
  <c r="L30" i="35"/>
  <c r="M30" i="35"/>
  <c r="L31" i="35"/>
  <c r="M31" i="35"/>
  <c r="L32" i="35"/>
  <c r="M32" i="35"/>
  <c r="L33" i="35"/>
  <c r="M33" i="35"/>
  <c r="L34" i="35"/>
  <c r="M34" i="35"/>
  <c r="L35" i="35"/>
  <c r="M35" i="35"/>
  <c r="L36" i="35"/>
  <c r="M36" i="35"/>
  <c r="L37" i="35"/>
  <c r="M37" i="35"/>
  <c r="L38" i="35"/>
  <c r="M38" i="35"/>
  <c r="L39" i="35"/>
  <c r="M39" i="35"/>
  <c r="L40" i="35"/>
  <c r="M40" i="35"/>
  <c r="L41" i="35"/>
  <c r="M41" i="35"/>
  <c r="L42" i="35"/>
  <c r="M42" i="35"/>
  <c r="L43" i="35"/>
  <c r="M43" i="35"/>
  <c r="L44" i="35"/>
  <c r="M44" i="35"/>
  <c r="L45" i="35"/>
  <c r="M45" i="35"/>
  <c r="L46" i="35"/>
  <c r="M46" i="35"/>
  <c r="L47" i="35"/>
  <c r="M47" i="35"/>
  <c r="L48" i="35"/>
  <c r="M48" i="35"/>
  <c r="L49" i="35"/>
  <c r="M49" i="35"/>
  <c r="L50" i="35"/>
  <c r="M50" i="35"/>
  <c r="L51" i="35"/>
  <c r="M51" i="35"/>
  <c r="L52" i="35"/>
  <c r="M52" i="35"/>
  <c r="L53" i="35"/>
  <c r="M53" i="35"/>
  <c r="L54" i="35"/>
  <c r="M54" i="35"/>
  <c r="L55" i="35"/>
  <c r="M55" i="35"/>
  <c r="L56" i="35"/>
  <c r="M56" i="35"/>
  <c r="L57" i="35"/>
  <c r="M57" i="35"/>
  <c r="L58" i="35"/>
  <c r="M58" i="35"/>
  <c r="L59" i="35"/>
  <c r="M59" i="35"/>
  <c r="L60" i="35"/>
  <c r="M60" i="35"/>
  <c r="L61" i="35"/>
  <c r="M61" i="35"/>
  <c r="L62" i="35"/>
  <c r="M62" i="35"/>
  <c r="L63" i="35"/>
  <c r="M63" i="35"/>
  <c r="L64" i="35"/>
  <c r="M64" i="35"/>
  <c r="L65" i="35"/>
  <c r="M65" i="35"/>
  <c r="L66" i="35"/>
  <c r="M66" i="35"/>
  <c r="L67" i="35"/>
  <c r="M67" i="35"/>
  <c r="L68" i="35"/>
  <c r="M68" i="35"/>
  <c r="L69" i="35"/>
  <c r="M69" i="35"/>
  <c r="L70" i="35"/>
  <c r="M70" i="35"/>
  <c r="L71" i="35"/>
  <c r="M71" i="35"/>
  <c r="L72" i="35"/>
  <c r="M72" i="35"/>
  <c r="L73" i="35"/>
  <c r="M73" i="35"/>
  <c r="L74" i="35"/>
  <c r="M74" i="35"/>
  <c r="L75" i="35"/>
  <c r="M75" i="35"/>
  <c r="L76" i="35"/>
  <c r="M76" i="35"/>
  <c r="L77" i="35"/>
  <c r="M77" i="35"/>
  <c r="L78" i="35"/>
  <c r="M78" i="35"/>
  <c r="L79" i="35"/>
  <c r="M79" i="35"/>
  <c r="L80" i="35"/>
  <c r="M80" i="35"/>
  <c r="L81" i="35"/>
  <c r="M81" i="35"/>
  <c r="L82" i="35"/>
  <c r="M82" i="35"/>
  <c r="L83" i="35"/>
  <c r="M83" i="35"/>
  <c r="L84" i="35"/>
  <c r="M84" i="35"/>
  <c r="L85" i="35"/>
  <c r="M85" i="35"/>
  <c r="L86" i="35"/>
  <c r="M86" i="35"/>
  <c r="L87" i="35"/>
  <c r="M87" i="35"/>
  <c r="L88" i="35"/>
  <c r="M88" i="35"/>
  <c r="L89" i="35"/>
  <c r="M89" i="35"/>
  <c r="L90" i="35"/>
  <c r="M90" i="35"/>
  <c r="L91" i="35"/>
  <c r="M91" i="35"/>
  <c r="L92" i="35"/>
  <c r="M92" i="35"/>
  <c r="L93" i="35"/>
  <c r="M93" i="35"/>
  <c r="L94" i="35"/>
  <c r="M94" i="35"/>
  <c r="L95" i="35"/>
  <c r="M95" i="35"/>
  <c r="L96" i="35"/>
  <c r="M96" i="35"/>
  <c r="L97" i="35"/>
  <c r="M97" i="35"/>
  <c r="L98" i="35"/>
  <c r="M98" i="35"/>
  <c r="L99" i="35"/>
  <c r="M99" i="35"/>
  <c r="L100" i="35"/>
  <c r="M100" i="35"/>
  <c r="H4" i="35"/>
  <c r="I4" i="35"/>
  <c r="H5" i="35"/>
  <c r="I5" i="35"/>
  <c r="H6" i="35"/>
  <c r="I6" i="35"/>
  <c r="H7" i="35"/>
  <c r="I7" i="35"/>
  <c r="H8" i="35"/>
  <c r="I8" i="35"/>
  <c r="H9" i="35"/>
  <c r="I9" i="35"/>
  <c r="H10" i="35"/>
  <c r="I10" i="35"/>
  <c r="H11" i="35"/>
  <c r="I11" i="35"/>
  <c r="H12" i="35"/>
  <c r="I12" i="35"/>
  <c r="H13" i="35"/>
  <c r="I13" i="35"/>
  <c r="H14" i="35"/>
  <c r="I14" i="35"/>
  <c r="H15" i="35"/>
  <c r="I15" i="35"/>
  <c r="H16" i="35"/>
  <c r="I16" i="35"/>
  <c r="H17" i="35"/>
  <c r="I17" i="35"/>
  <c r="H18" i="35"/>
  <c r="I18" i="35"/>
  <c r="H19" i="35"/>
  <c r="I19" i="35"/>
  <c r="H20" i="35"/>
  <c r="I20" i="35"/>
  <c r="H21" i="35"/>
  <c r="I21" i="35"/>
  <c r="H22" i="35"/>
  <c r="I22" i="35"/>
  <c r="H23" i="35"/>
  <c r="I23" i="35"/>
  <c r="H24" i="35"/>
  <c r="I24" i="35"/>
  <c r="H25" i="35"/>
  <c r="I25" i="35"/>
  <c r="H26" i="35"/>
  <c r="I26" i="35"/>
  <c r="H27" i="35"/>
  <c r="I27" i="35"/>
  <c r="H28" i="35"/>
  <c r="I28" i="35"/>
  <c r="H29" i="35"/>
  <c r="I29" i="35"/>
  <c r="H30" i="35"/>
  <c r="I30" i="35"/>
  <c r="H31" i="35"/>
  <c r="I31" i="35"/>
  <c r="H32" i="35"/>
  <c r="I32" i="35"/>
  <c r="H33" i="35"/>
  <c r="I33" i="35"/>
  <c r="H34" i="35"/>
  <c r="I34" i="35"/>
  <c r="H35" i="35"/>
  <c r="I35" i="35"/>
  <c r="H36" i="35"/>
  <c r="I36" i="35"/>
  <c r="H37" i="35"/>
  <c r="I37" i="35"/>
  <c r="H38" i="35"/>
  <c r="I38" i="35"/>
  <c r="H39" i="35"/>
  <c r="I39" i="35"/>
  <c r="H40" i="35"/>
  <c r="I40" i="35"/>
  <c r="H41" i="35"/>
  <c r="I41" i="35"/>
  <c r="H42" i="35"/>
  <c r="I42" i="35"/>
  <c r="H43" i="35"/>
  <c r="I43" i="35"/>
  <c r="H44" i="35"/>
  <c r="I44" i="35"/>
  <c r="H45" i="35"/>
  <c r="I45" i="35"/>
  <c r="H46" i="35"/>
  <c r="I46" i="35"/>
  <c r="H47" i="35"/>
  <c r="I47" i="35"/>
  <c r="H48" i="35"/>
  <c r="I48" i="35"/>
  <c r="H49" i="35"/>
  <c r="I49" i="35"/>
  <c r="H50" i="35"/>
  <c r="I50" i="35"/>
  <c r="H51" i="35"/>
  <c r="I51" i="35"/>
  <c r="H52" i="35"/>
  <c r="I52" i="35"/>
  <c r="H53" i="35"/>
  <c r="I53" i="35"/>
  <c r="H54" i="35"/>
  <c r="I54" i="35"/>
  <c r="H55" i="35"/>
  <c r="I55" i="35"/>
  <c r="H56" i="35"/>
  <c r="I56" i="35"/>
  <c r="H57" i="35"/>
  <c r="I57" i="35"/>
  <c r="H58" i="35"/>
  <c r="I58" i="35"/>
  <c r="H59" i="35"/>
  <c r="I59" i="35"/>
  <c r="H60" i="35"/>
  <c r="I60" i="35"/>
  <c r="H61" i="35"/>
  <c r="I61" i="35"/>
  <c r="H62" i="35"/>
  <c r="I62" i="35"/>
  <c r="H63" i="35"/>
  <c r="I63" i="35"/>
  <c r="H64" i="35"/>
  <c r="I64" i="35"/>
  <c r="H65" i="35"/>
  <c r="I65" i="35"/>
  <c r="H66" i="35"/>
  <c r="I66" i="35"/>
  <c r="H67" i="35"/>
  <c r="I67" i="35"/>
  <c r="H68" i="35"/>
  <c r="I68" i="35"/>
  <c r="H69" i="35"/>
  <c r="I69" i="35"/>
  <c r="H70" i="35"/>
  <c r="I70" i="35"/>
  <c r="H71" i="35"/>
  <c r="I71" i="35"/>
  <c r="H72" i="35"/>
  <c r="I72" i="35"/>
  <c r="H73" i="35"/>
  <c r="I73" i="35"/>
  <c r="H74" i="35"/>
  <c r="I74" i="35"/>
  <c r="H75" i="35"/>
  <c r="I75" i="35"/>
  <c r="H76" i="35"/>
  <c r="I76" i="35"/>
  <c r="H77" i="35"/>
  <c r="I77" i="35"/>
  <c r="H78" i="35"/>
  <c r="I78" i="35"/>
  <c r="H79" i="35"/>
  <c r="I79" i="35"/>
  <c r="H80" i="35"/>
  <c r="I80" i="35"/>
  <c r="H81" i="35"/>
  <c r="I81" i="35"/>
  <c r="H82" i="35"/>
  <c r="I82" i="35"/>
  <c r="H83" i="35"/>
  <c r="I83" i="35"/>
  <c r="H84" i="35"/>
  <c r="I84" i="35"/>
  <c r="H85" i="35"/>
  <c r="I85" i="35"/>
  <c r="H86" i="35"/>
  <c r="I86" i="35"/>
  <c r="H87" i="35"/>
  <c r="I87" i="35"/>
  <c r="H88" i="35"/>
  <c r="I88" i="35"/>
  <c r="H89" i="35"/>
  <c r="I89" i="35"/>
  <c r="H90" i="35"/>
  <c r="I90" i="35"/>
  <c r="H91" i="35"/>
  <c r="I91" i="35"/>
  <c r="H92" i="35"/>
  <c r="I92" i="35"/>
  <c r="H93" i="35"/>
  <c r="I93" i="35"/>
  <c r="H94" i="35"/>
  <c r="I94" i="35"/>
  <c r="H95" i="35"/>
  <c r="I95" i="35"/>
  <c r="H96" i="35"/>
  <c r="I96" i="35"/>
  <c r="H97" i="35"/>
  <c r="I97" i="35"/>
  <c r="H98" i="35"/>
  <c r="I98" i="35"/>
  <c r="H99" i="35"/>
  <c r="I99" i="35"/>
  <c r="H100" i="35"/>
  <c r="I100" i="35"/>
  <c r="D4" i="35"/>
  <c r="E4" i="35"/>
  <c r="D5" i="35"/>
  <c r="E5" i="35"/>
  <c r="D6" i="35"/>
  <c r="E6" i="35"/>
  <c r="D7" i="35"/>
  <c r="E7" i="35"/>
  <c r="D8" i="35"/>
  <c r="E8" i="35"/>
  <c r="D9" i="35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D19" i="35"/>
  <c r="E19" i="35"/>
  <c r="D20" i="35"/>
  <c r="E20" i="35"/>
  <c r="D21" i="35"/>
  <c r="E21" i="35"/>
  <c r="D22" i="35"/>
  <c r="E22" i="35"/>
  <c r="D23" i="35"/>
  <c r="E23" i="35"/>
  <c r="D24" i="35"/>
  <c r="E24" i="35"/>
  <c r="D25" i="35"/>
  <c r="E25" i="35"/>
  <c r="D26" i="35"/>
  <c r="E26" i="35"/>
  <c r="D27" i="35"/>
  <c r="E27" i="35"/>
  <c r="D28" i="35"/>
  <c r="E28" i="35"/>
  <c r="D29" i="35"/>
  <c r="E29" i="35"/>
  <c r="D30" i="35"/>
  <c r="E30" i="35"/>
  <c r="D31" i="35"/>
  <c r="E31" i="35"/>
  <c r="D32" i="35"/>
  <c r="E32" i="35"/>
  <c r="D33" i="35"/>
  <c r="E33" i="35"/>
  <c r="D34" i="35"/>
  <c r="E34" i="35"/>
  <c r="D35" i="35"/>
  <c r="E35" i="35"/>
  <c r="D36" i="35"/>
  <c r="E36" i="35"/>
  <c r="D37" i="35"/>
  <c r="E37" i="35"/>
  <c r="D38" i="35"/>
  <c r="E38" i="35"/>
  <c r="D39" i="35"/>
  <c r="E39" i="35"/>
  <c r="D40" i="35"/>
  <c r="E40" i="35"/>
  <c r="D41" i="35"/>
  <c r="E41" i="35"/>
  <c r="D42" i="35"/>
  <c r="E42" i="35"/>
  <c r="D43" i="35"/>
  <c r="E43" i="35"/>
  <c r="D44" i="35"/>
  <c r="E44" i="35"/>
  <c r="D45" i="35"/>
  <c r="E45" i="35"/>
  <c r="D46" i="35"/>
  <c r="E46" i="35"/>
  <c r="D47" i="35"/>
  <c r="E47" i="35"/>
  <c r="D48" i="35"/>
  <c r="E48" i="35"/>
  <c r="D49" i="35"/>
  <c r="E49" i="35"/>
  <c r="D50" i="35"/>
  <c r="E50" i="35"/>
  <c r="D51" i="35"/>
  <c r="E51" i="35"/>
  <c r="D52" i="35"/>
  <c r="E52" i="35"/>
  <c r="D53" i="35"/>
  <c r="E53" i="35"/>
  <c r="D54" i="35"/>
  <c r="E54" i="35"/>
  <c r="D55" i="35"/>
  <c r="E55" i="35"/>
  <c r="D56" i="35"/>
  <c r="E56" i="35"/>
  <c r="D57" i="35"/>
  <c r="E57" i="35"/>
  <c r="D58" i="35"/>
  <c r="E58" i="35"/>
  <c r="D59" i="35"/>
  <c r="E59" i="35"/>
  <c r="D60" i="35"/>
  <c r="E60" i="35"/>
  <c r="D61" i="35"/>
  <c r="E61" i="35"/>
  <c r="D62" i="35"/>
  <c r="E62" i="35"/>
  <c r="D63" i="35"/>
  <c r="E63" i="35"/>
  <c r="D64" i="35"/>
  <c r="E64" i="35"/>
  <c r="D65" i="35"/>
  <c r="E65" i="35"/>
  <c r="D66" i="35"/>
  <c r="E66" i="35"/>
  <c r="D67" i="35"/>
  <c r="E67" i="35"/>
  <c r="D68" i="35"/>
  <c r="E68" i="35"/>
  <c r="D69" i="35"/>
  <c r="E69" i="35"/>
  <c r="D70" i="35"/>
  <c r="E70" i="35"/>
  <c r="D71" i="35"/>
  <c r="E71" i="35"/>
  <c r="D72" i="35"/>
  <c r="E72" i="35"/>
  <c r="D73" i="35"/>
  <c r="E73" i="35"/>
  <c r="D74" i="35"/>
  <c r="E74" i="35"/>
  <c r="D75" i="35"/>
  <c r="E75" i="35"/>
  <c r="D76" i="35"/>
  <c r="E76" i="35"/>
  <c r="D77" i="35"/>
  <c r="E77" i="35"/>
  <c r="D78" i="35"/>
  <c r="E78" i="35"/>
  <c r="D79" i="35"/>
  <c r="E79" i="35"/>
  <c r="D80" i="35"/>
  <c r="E80" i="35"/>
  <c r="D81" i="35"/>
  <c r="E81" i="35"/>
  <c r="D82" i="35"/>
  <c r="E82" i="35"/>
  <c r="D83" i="35"/>
  <c r="E83" i="35"/>
  <c r="D84" i="35"/>
  <c r="E84" i="35"/>
  <c r="D85" i="35"/>
  <c r="E85" i="35"/>
  <c r="D86" i="35"/>
  <c r="E86" i="35"/>
  <c r="D87" i="35"/>
  <c r="E87" i="35"/>
  <c r="D88" i="35"/>
  <c r="E88" i="35"/>
  <c r="D89" i="35"/>
  <c r="E89" i="35"/>
  <c r="D90" i="35"/>
  <c r="E90" i="35"/>
  <c r="D91" i="35"/>
  <c r="E91" i="35"/>
  <c r="D92" i="35"/>
  <c r="E92" i="35"/>
  <c r="D93" i="35"/>
  <c r="E93" i="35"/>
  <c r="D94" i="35"/>
  <c r="E94" i="35"/>
  <c r="D95" i="35"/>
  <c r="E95" i="35"/>
  <c r="D96" i="35"/>
  <c r="E96" i="35"/>
  <c r="D97" i="35"/>
  <c r="E97" i="35"/>
  <c r="D98" i="35"/>
  <c r="E98" i="35"/>
  <c r="D99" i="35"/>
  <c r="E99" i="35"/>
  <c r="D100" i="35"/>
  <c r="E100" i="35"/>
  <c r="AS3" i="35"/>
  <c r="AR3" i="35"/>
  <c r="AO3" i="35"/>
  <c r="AN3" i="35"/>
  <c r="AK3" i="35"/>
  <c r="AJ3" i="35"/>
  <c r="AG3" i="35"/>
  <c r="AF3" i="35"/>
  <c r="AC3" i="35"/>
  <c r="AB3" i="35"/>
  <c r="Y3" i="35"/>
  <c r="X3" i="35"/>
  <c r="U3" i="35"/>
  <c r="T3" i="35"/>
  <c r="Q3" i="35"/>
  <c r="P3" i="35"/>
  <c r="M3" i="35"/>
  <c r="L3" i="35"/>
  <c r="I3" i="35"/>
  <c r="H3" i="35"/>
  <c r="E3" i="35"/>
  <c r="D3" i="35"/>
  <c r="C17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C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C31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C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C38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C39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C40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C41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C42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C43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C44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C45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C46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C47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C48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C49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C50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C51" i="18"/>
  <c r="E51" i="18"/>
  <c r="G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C52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C53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C54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C55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C56" i="18"/>
  <c r="D56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C57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C58" i="18"/>
  <c r="D58" i="18"/>
  <c r="E58" i="18"/>
  <c r="F58" i="18"/>
  <c r="G58" i="18"/>
  <c r="H58" i="18"/>
  <c r="I58" i="18"/>
  <c r="J58" i="18"/>
  <c r="K58" i="18"/>
  <c r="L58" i="18"/>
  <c r="M58" i="18"/>
  <c r="N58" i="18"/>
  <c r="O58" i="18"/>
  <c r="P58" i="18"/>
  <c r="Q58" i="18"/>
  <c r="R58" i="18"/>
  <c r="S58" i="18"/>
  <c r="T58" i="18"/>
  <c r="U58" i="18"/>
  <c r="V58" i="18"/>
  <c r="W58" i="18"/>
  <c r="X58" i="18"/>
  <c r="C59" i="18"/>
  <c r="D59" i="18"/>
  <c r="E59" i="18"/>
  <c r="F59" i="18"/>
  <c r="G59" i="18"/>
  <c r="H59" i="18"/>
  <c r="I59" i="18"/>
  <c r="J59" i="18"/>
  <c r="K59" i="18"/>
  <c r="L59" i="18"/>
  <c r="M59" i="18"/>
  <c r="N59" i="18"/>
  <c r="O59" i="18"/>
  <c r="P59" i="18"/>
  <c r="Q59" i="18"/>
  <c r="R59" i="18"/>
  <c r="S59" i="18"/>
  <c r="T59" i="18"/>
  <c r="U59" i="18"/>
  <c r="V59" i="18"/>
  <c r="W59" i="18"/>
  <c r="X59" i="18"/>
  <c r="C60" i="18"/>
  <c r="D60" i="18"/>
  <c r="E60" i="18"/>
  <c r="F60" i="18"/>
  <c r="G60" i="18"/>
  <c r="H60" i="18"/>
  <c r="I60" i="18"/>
  <c r="J60" i="18"/>
  <c r="K60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C61" i="18"/>
  <c r="D61" i="18"/>
  <c r="E61" i="18"/>
  <c r="F61" i="18"/>
  <c r="G61" i="18"/>
  <c r="H61" i="18"/>
  <c r="I61" i="18"/>
  <c r="J61" i="18"/>
  <c r="K61" i="18"/>
  <c r="L61" i="18"/>
  <c r="M61" i="18"/>
  <c r="N61" i="18"/>
  <c r="O61" i="18"/>
  <c r="P61" i="18"/>
  <c r="Q61" i="18"/>
  <c r="R61" i="18"/>
  <c r="S61" i="18"/>
  <c r="T61" i="18"/>
  <c r="U61" i="18"/>
  <c r="V61" i="18"/>
  <c r="W61" i="18"/>
  <c r="X61" i="18"/>
  <c r="C62" i="18"/>
  <c r="D62" i="18"/>
  <c r="E62" i="18"/>
  <c r="F62" i="18"/>
  <c r="G62" i="18"/>
  <c r="H62" i="18"/>
  <c r="I62" i="18"/>
  <c r="J62" i="18"/>
  <c r="K62" i="18"/>
  <c r="L62" i="18"/>
  <c r="M62" i="18"/>
  <c r="N62" i="18"/>
  <c r="O62" i="18"/>
  <c r="P62" i="18"/>
  <c r="Q62" i="18"/>
  <c r="R62" i="18"/>
  <c r="S62" i="18"/>
  <c r="T62" i="18"/>
  <c r="U62" i="18"/>
  <c r="V62" i="18"/>
  <c r="W62" i="18"/>
  <c r="X62" i="18"/>
  <c r="C63" i="18"/>
  <c r="D63" i="18"/>
  <c r="E63" i="18"/>
  <c r="F63" i="18"/>
  <c r="G63" i="18"/>
  <c r="H63" i="18"/>
  <c r="I63" i="18"/>
  <c r="J63" i="18"/>
  <c r="K63" i="18"/>
  <c r="L63" i="18"/>
  <c r="M63" i="18"/>
  <c r="N63" i="18"/>
  <c r="O63" i="18"/>
  <c r="P63" i="18"/>
  <c r="Q63" i="18"/>
  <c r="R63" i="18"/>
  <c r="S63" i="18"/>
  <c r="T63" i="18"/>
  <c r="U63" i="18"/>
  <c r="V63" i="18"/>
  <c r="W63" i="18"/>
  <c r="X63" i="18"/>
  <c r="C64" i="18"/>
  <c r="D64" i="18"/>
  <c r="E64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C65" i="18"/>
  <c r="D65" i="18"/>
  <c r="E65" i="18"/>
  <c r="F65" i="18"/>
  <c r="G65" i="18"/>
  <c r="H65" i="18"/>
  <c r="I65" i="18"/>
  <c r="J65" i="18"/>
  <c r="K65" i="18"/>
  <c r="L65" i="18"/>
  <c r="M65" i="18"/>
  <c r="N65" i="18"/>
  <c r="O65" i="18"/>
  <c r="P65" i="18"/>
  <c r="Q65" i="18"/>
  <c r="R65" i="18"/>
  <c r="S65" i="18"/>
  <c r="T65" i="18"/>
  <c r="U65" i="18"/>
  <c r="V65" i="18"/>
  <c r="W65" i="18"/>
  <c r="X65" i="18"/>
  <c r="C66" i="18"/>
  <c r="D66" i="18"/>
  <c r="E66" i="18"/>
  <c r="F66" i="18"/>
  <c r="G66" i="18"/>
  <c r="H66" i="18"/>
  <c r="I66" i="18"/>
  <c r="J66" i="18"/>
  <c r="K66" i="18"/>
  <c r="L66" i="18"/>
  <c r="M66" i="18"/>
  <c r="N66" i="18"/>
  <c r="O66" i="18"/>
  <c r="P66" i="18"/>
  <c r="Q66" i="18"/>
  <c r="R66" i="18"/>
  <c r="S66" i="18"/>
  <c r="T66" i="18"/>
  <c r="U66" i="18"/>
  <c r="V66" i="18"/>
  <c r="W66" i="18"/>
  <c r="X66" i="18"/>
  <c r="C67" i="18"/>
  <c r="D67" i="18"/>
  <c r="E67" i="18"/>
  <c r="F67" i="18"/>
  <c r="G67" i="18"/>
  <c r="H67" i="18"/>
  <c r="I67" i="18"/>
  <c r="J67" i="18"/>
  <c r="K67" i="18"/>
  <c r="L67" i="18"/>
  <c r="M67" i="18"/>
  <c r="N67" i="18"/>
  <c r="O67" i="18"/>
  <c r="P67" i="18"/>
  <c r="Q67" i="18"/>
  <c r="R67" i="18"/>
  <c r="S67" i="18"/>
  <c r="T67" i="18"/>
  <c r="U67" i="18"/>
  <c r="V67" i="18"/>
  <c r="W67" i="18"/>
  <c r="X67" i="18"/>
  <c r="C68" i="18"/>
  <c r="D68" i="18"/>
  <c r="E68" i="18"/>
  <c r="F68" i="18"/>
  <c r="G68" i="18"/>
  <c r="H68" i="18"/>
  <c r="I68" i="18"/>
  <c r="J68" i="18"/>
  <c r="K68" i="18"/>
  <c r="L68" i="18"/>
  <c r="M68" i="18"/>
  <c r="N68" i="18"/>
  <c r="O68" i="18"/>
  <c r="P68" i="18"/>
  <c r="Q68" i="18"/>
  <c r="R68" i="18"/>
  <c r="S68" i="18"/>
  <c r="T68" i="18"/>
  <c r="U68" i="18"/>
  <c r="V68" i="18"/>
  <c r="W68" i="18"/>
  <c r="X68" i="18"/>
  <c r="C69" i="18"/>
  <c r="D69" i="18"/>
  <c r="E69" i="18"/>
  <c r="F69" i="18"/>
  <c r="G69" i="18"/>
  <c r="H69" i="18"/>
  <c r="I69" i="18"/>
  <c r="J69" i="18"/>
  <c r="K69" i="18"/>
  <c r="L69" i="18"/>
  <c r="M69" i="18"/>
  <c r="N69" i="18"/>
  <c r="O69" i="18"/>
  <c r="P69" i="18"/>
  <c r="Q69" i="18"/>
  <c r="R69" i="18"/>
  <c r="S69" i="18"/>
  <c r="T69" i="18"/>
  <c r="U69" i="18"/>
  <c r="V69" i="18"/>
  <c r="W69" i="18"/>
  <c r="X69" i="18"/>
  <c r="C70" i="18"/>
  <c r="D70" i="18"/>
  <c r="E70" i="18"/>
  <c r="F70" i="18"/>
  <c r="G70" i="18"/>
  <c r="H70" i="18"/>
  <c r="I70" i="18"/>
  <c r="J70" i="18"/>
  <c r="K70" i="18"/>
  <c r="L70" i="18"/>
  <c r="M70" i="18"/>
  <c r="N70" i="18"/>
  <c r="O70" i="18"/>
  <c r="P70" i="18"/>
  <c r="Q70" i="18"/>
  <c r="R70" i="18"/>
  <c r="S70" i="18"/>
  <c r="T70" i="18"/>
  <c r="U70" i="18"/>
  <c r="V70" i="18"/>
  <c r="W70" i="18"/>
  <c r="X70" i="18"/>
  <c r="C71" i="18"/>
  <c r="D71" i="18"/>
  <c r="E71" i="18"/>
  <c r="F71" i="18"/>
  <c r="G71" i="18"/>
  <c r="H71" i="18"/>
  <c r="I71" i="18"/>
  <c r="J71" i="18"/>
  <c r="K71" i="18"/>
  <c r="L71" i="18"/>
  <c r="M71" i="18"/>
  <c r="N71" i="18"/>
  <c r="O71" i="18"/>
  <c r="P71" i="18"/>
  <c r="Q71" i="18"/>
  <c r="R71" i="18"/>
  <c r="S71" i="18"/>
  <c r="T71" i="18"/>
  <c r="U71" i="18"/>
  <c r="V71" i="18"/>
  <c r="W71" i="18"/>
  <c r="X71" i="18"/>
  <c r="C72" i="18"/>
  <c r="D72" i="18"/>
  <c r="E72" i="18"/>
  <c r="F72" i="18"/>
  <c r="G72" i="18"/>
  <c r="H72" i="18"/>
  <c r="I72" i="18"/>
  <c r="J72" i="18"/>
  <c r="K72" i="18"/>
  <c r="L72" i="18"/>
  <c r="M72" i="18"/>
  <c r="N72" i="18"/>
  <c r="O72" i="18"/>
  <c r="P72" i="18"/>
  <c r="Q72" i="18"/>
  <c r="R72" i="18"/>
  <c r="S72" i="18"/>
  <c r="T72" i="18"/>
  <c r="U72" i="18"/>
  <c r="V72" i="18"/>
  <c r="W72" i="18"/>
  <c r="X72" i="18"/>
  <c r="C73" i="18"/>
  <c r="D73" i="18"/>
  <c r="E73" i="18"/>
  <c r="F73" i="18"/>
  <c r="G73" i="18"/>
  <c r="H73" i="18"/>
  <c r="I73" i="18"/>
  <c r="J73" i="18"/>
  <c r="K73" i="18"/>
  <c r="L73" i="18"/>
  <c r="M73" i="18"/>
  <c r="N73" i="18"/>
  <c r="O73" i="18"/>
  <c r="P73" i="18"/>
  <c r="Q73" i="18"/>
  <c r="R73" i="18"/>
  <c r="S73" i="18"/>
  <c r="T73" i="18"/>
  <c r="U73" i="18"/>
  <c r="V73" i="18"/>
  <c r="W73" i="18"/>
  <c r="X73" i="18"/>
  <c r="C74" i="18"/>
  <c r="D74" i="18"/>
  <c r="E74" i="18"/>
  <c r="F74" i="18"/>
  <c r="G74" i="18"/>
  <c r="H74" i="18"/>
  <c r="I74" i="18"/>
  <c r="J74" i="18"/>
  <c r="K74" i="18"/>
  <c r="L74" i="18"/>
  <c r="M74" i="18"/>
  <c r="N74" i="18"/>
  <c r="O74" i="18"/>
  <c r="P74" i="18"/>
  <c r="Q74" i="18"/>
  <c r="R74" i="18"/>
  <c r="S74" i="18"/>
  <c r="T74" i="18"/>
  <c r="U74" i="18"/>
  <c r="V74" i="18"/>
  <c r="W74" i="18"/>
  <c r="X74" i="18"/>
  <c r="C75" i="18"/>
  <c r="D75" i="18"/>
  <c r="E75" i="18"/>
  <c r="F75" i="18"/>
  <c r="G75" i="18"/>
  <c r="H75" i="18"/>
  <c r="I75" i="18"/>
  <c r="J75" i="18"/>
  <c r="K75" i="18"/>
  <c r="L75" i="18"/>
  <c r="M75" i="18"/>
  <c r="N75" i="18"/>
  <c r="O75" i="18"/>
  <c r="P75" i="18"/>
  <c r="Q75" i="18"/>
  <c r="R75" i="18"/>
  <c r="S75" i="18"/>
  <c r="T75" i="18"/>
  <c r="U75" i="18"/>
  <c r="V75" i="18"/>
  <c r="W75" i="18"/>
  <c r="X75" i="18"/>
  <c r="C76" i="18"/>
  <c r="D76" i="18"/>
  <c r="E76" i="18"/>
  <c r="F76" i="18"/>
  <c r="G76" i="18"/>
  <c r="H76" i="18"/>
  <c r="I76" i="18"/>
  <c r="J76" i="18"/>
  <c r="K76" i="18"/>
  <c r="L76" i="18"/>
  <c r="M76" i="18"/>
  <c r="N76" i="18"/>
  <c r="O76" i="18"/>
  <c r="P76" i="18"/>
  <c r="Q76" i="18"/>
  <c r="R76" i="18"/>
  <c r="S76" i="18"/>
  <c r="T76" i="18"/>
  <c r="U76" i="18"/>
  <c r="V76" i="18"/>
  <c r="W76" i="18"/>
  <c r="X76" i="18"/>
  <c r="C77" i="18"/>
  <c r="D77" i="18"/>
  <c r="E77" i="18"/>
  <c r="F77" i="18"/>
  <c r="G77" i="18"/>
  <c r="H77" i="18"/>
  <c r="I77" i="18"/>
  <c r="J77" i="18"/>
  <c r="K77" i="18"/>
  <c r="L77" i="18"/>
  <c r="M77" i="18"/>
  <c r="N77" i="18"/>
  <c r="O77" i="18"/>
  <c r="P77" i="18"/>
  <c r="Q77" i="18"/>
  <c r="R77" i="18"/>
  <c r="S77" i="18"/>
  <c r="T77" i="18"/>
  <c r="U77" i="18"/>
  <c r="V77" i="18"/>
  <c r="W77" i="18"/>
  <c r="X77" i="18"/>
  <c r="C78" i="18"/>
  <c r="D78" i="18"/>
  <c r="E78" i="18"/>
  <c r="F78" i="18"/>
  <c r="G78" i="18"/>
  <c r="H78" i="18"/>
  <c r="I78" i="18"/>
  <c r="J78" i="18"/>
  <c r="K78" i="18"/>
  <c r="L78" i="18"/>
  <c r="M78" i="18"/>
  <c r="N78" i="18"/>
  <c r="O78" i="18"/>
  <c r="P78" i="18"/>
  <c r="Q78" i="18"/>
  <c r="R78" i="18"/>
  <c r="S78" i="18"/>
  <c r="T78" i="18"/>
  <c r="U78" i="18"/>
  <c r="V78" i="18"/>
  <c r="W78" i="18"/>
  <c r="X78" i="18"/>
  <c r="C79" i="18"/>
  <c r="D79" i="18"/>
  <c r="E79" i="18"/>
  <c r="F79" i="18"/>
  <c r="G79" i="18"/>
  <c r="H79" i="18"/>
  <c r="I79" i="18"/>
  <c r="J79" i="18"/>
  <c r="K79" i="18"/>
  <c r="L79" i="18"/>
  <c r="M79" i="18"/>
  <c r="N79" i="18"/>
  <c r="O79" i="18"/>
  <c r="P79" i="18"/>
  <c r="Q79" i="18"/>
  <c r="R79" i="18"/>
  <c r="S79" i="18"/>
  <c r="T79" i="18"/>
  <c r="U79" i="18"/>
  <c r="V79" i="18"/>
  <c r="W79" i="18"/>
  <c r="X79" i="18"/>
  <c r="C80" i="18"/>
  <c r="D80" i="18"/>
  <c r="E80" i="18"/>
  <c r="F80" i="18"/>
  <c r="G80" i="18"/>
  <c r="H80" i="18"/>
  <c r="I80" i="18"/>
  <c r="J80" i="18"/>
  <c r="K80" i="18"/>
  <c r="L80" i="18"/>
  <c r="M80" i="18"/>
  <c r="N80" i="18"/>
  <c r="O80" i="18"/>
  <c r="P80" i="18"/>
  <c r="Q80" i="18"/>
  <c r="R80" i="18"/>
  <c r="S80" i="18"/>
  <c r="T80" i="18"/>
  <c r="U80" i="18"/>
  <c r="V80" i="18"/>
  <c r="W80" i="18"/>
  <c r="X80" i="18"/>
  <c r="C81" i="18"/>
  <c r="E81" i="18"/>
  <c r="F81" i="18"/>
  <c r="G81" i="18"/>
  <c r="H81" i="18"/>
  <c r="I81" i="18"/>
  <c r="J81" i="18"/>
  <c r="K81" i="18"/>
  <c r="L81" i="18"/>
  <c r="M81" i="18"/>
  <c r="N81" i="18"/>
  <c r="O81" i="18"/>
  <c r="P81" i="18"/>
  <c r="Q81" i="18"/>
  <c r="R81" i="18"/>
  <c r="S81" i="18"/>
  <c r="T81" i="18"/>
  <c r="U81" i="18"/>
  <c r="V81" i="18"/>
  <c r="W81" i="18"/>
  <c r="X81" i="18"/>
  <c r="C82" i="18"/>
  <c r="E82" i="18"/>
  <c r="F82" i="18"/>
  <c r="G82" i="18"/>
  <c r="H82" i="18"/>
  <c r="I82" i="18"/>
  <c r="J82" i="18"/>
  <c r="K82" i="18"/>
  <c r="L82" i="18"/>
  <c r="M82" i="18"/>
  <c r="N82" i="18"/>
  <c r="O82" i="18"/>
  <c r="P82" i="18"/>
  <c r="Q82" i="18"/>
  <c r="R82" i="18"/>
  <c r="S82" i="18"/>
  <c r="T82" i="18"/>
  <c r="U82" i="18"/>
  <c r="V82" i="18"/>
  <c r="W82" i="18"/>
  <c r="X82" i="18"/>
  <c r="C83" i="18"/>
  <c r="D83" i="18"/>
  <c r="E83" i="18"/>
  <c r="F83" i="18"/>
  <c r="G83" i="18"/>
  <c r="H83" i="18"/>
  <c r="I83" i="18"/>
  <c r="J83" i="18"/>
  <c r="K83" i="18"/>
  <c r="L83" i="18"/>
  <c r="M83" i="18"/>
  <c r="N83" i="18"/>
  <c r="O83" i="18"/>
  <c r="P83" i="18"/>
  <c r="Q83" i="18"/>
  <c r="R83" i="18"/>
  <c r="S83" i="18"/>
  <c r="T83" i="18"/>
  <c r="U83" i="18"/>
  <c r="V83" i="18"/>
  <c r="W83" i="18"/>
  <c r="X83" i="18"/>
  <c r="C84" i="18"/>
  <c r="D84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C85" i="18"/>
  <c r="D85" i="18"/>
  <c r="E85" i="18"/>
  <c r="F85" i="18"/>
  <c r="G85" i="18"/>
  <c r="H85" i="18"/>
  <c r="I85" i="18"/>
  <c r="J85" i="18"/>
  <c r="K85" i="18"/>
  <c r="L85" i="18"/>
  <c r="M85" i="18"/>
  <c r="N85" i="18"/>
  <c r="O85" i="18"/>
  <c r="P85" i="18"/>
  <c r="Q85" i="18"/>
  <c r="R85" i="18"/>
  <c r="S85" i="18"/>
  <c r="T85" i="18"/>
  <c r="U85" i="18"/>
  <c r="V85" i="18"/>
  <c r="W85" i="18"/>
  <c r="X85" i="18"/>
  <c r="C86" i="18"/>
  <c r="D86" i="18"/>
  <c r="E86" i="18"/>
  <c r="F86" i="18"/>
  <c r="G86" i="18"/>
  <c r="H86" i="18"/>
  <c r="I86" i="18"/>
  <c r="J86" i="18"/>
  <c r="K86" i="18"/>
  <c r="L86" i="18"/>
  <c r="M86" i="18"/>
  <c r="N86" i="18"/>
  <c r="O86" i="18"/>
  <c r="P86" i="18"/>
  <c r="Q86" i="18"/>
  <c r="R86" i="18"/>
  <c r="S86" i="18"/>
  <c r="T86" i="18"/>
  <c r="U86" i="18"/>
  <c r="V86" i="18"/>
  <c r="W86" i="18"/>
  <c r="X86" i="18"/>
  <c r="C87" i="18"/>
  <c r="D87" i="18"/>
  <c r="E87" i="18"/>
  <c r="F87" i="18"/>
  <c r="G87" i="18"/>
  <c r="H87" i="18"/>
  <c r="I87" i="18"/>
  <c r="J87" i="18"/>
  <c r="K87" i="18"/>
  <c r="L87" i="18"/>
  <c r="M87" i="18"/>
  <c r="N87" i="18"/>
  <c r="O87" i="18"/>
  <c r="P87" i="18"/>
  <c r="Q87" i="18"/>
  <c r="R87" i="18"/>
  <c r="S87" i="18"/>
  <c r="T87" i="18"/>
  <c r="U87" i="18"/>
  <c r="V87" i="18"/>
  <c r="W87" i="18"/>
  <c r="X87" i="18"/>
  <c r="C88" i="18"/>
  <c r="D88" i="18"/>
  <c r="E88" i="18"/>
  <c r="F88" i="18"/>
  <c r="G88" i="18"/>
  <c r="H88" i="18"/>
  <c r="I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C89" i="18"/>
  <c r="D89" i="18"/>
  <c r="E89" i="18"/>
  <c r="F89" i="18"/>
  <c r="G89" i="18"/>
  <c r="H89" i="18"/>
  <c r="I89" i="18"/>
  <c r="J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C90" i="18"/>
  <c r="D90" i="18"/>
  <c r="E90" i="18"/>
  <c r="F90" i="18"/>
  <c r="G90" i="18"/>
  <c r="H90" i="18"/>
  <c r="I90" i="18"/>
  <c r="J90" i="18"/>
  <c r="K90" i="18"/>
  <c r="L90" i="18"/>
  <c r="M90" i="18"/>
  <c r="N90" i="18"/>
  <c r="O90" i="18"/>
  <c r="P90" i="18"/>
  <c r="Q90" i="18"/>
  <c r="R90" i="18"/>
  <c r="S90" i="18"/>
  <c r="T90" i="18"/>
  <c r="U90" i="18"/>
  <c r="V90" i="18"/>
  <c r="W90" i="18"/>
  <c r="X90" i="18"/>
  <c r="C91" i="18"/>
  <c r="D91" i="18"/>
  <c r="E91" i="18"/>
  <c r="F91" i="18"/>
  <c r="G91" i="18"/>
  <c r="H91" i="18"/>
  <c r="I91" i="18"/>
  <c r="J91" i="18"/>
  <c r="K91" i="18"/>
  <c r="L91" i="18"/>
  <c r="M91" i="18"/>
  <c r="N91" i="18"/>
  <c r="O91" i="18"/>
  <c r="P91" i="18"/>
  <c r="Q91" i="18"/>
  <c r="R91" i="18"/>
  <c r="S91" i="18"/>
  <c r="T91" i="18"/>
  <c r="U91" i="18"/>
  <c r="V91" i="18"/>
  <c r="W91" i="18"/>
  <c r="X91" i="18"/>
  <c r="C92" i="18"/>
  <c r="D92" i="18"/>
  <c r="E92" i="18"/>
  <c r="F92" i="18"/>
  <c r="G92" i="18"/>
  <c r="H92" i="18"/>
  <c r="I92" i="18"/>
  <c r="J92" i="18"/>
  <c r="K92" i="18"/>
  <c r="L92" i="18"/>
  <c r="M92" i="18"/>
  <c r="N92" i="18"/>
  <c r="O92" i="18"/>
  <c r="P92" i="18"/>
  <c r="Q92" i="18"/>
  <c r="R92" i="18"/>
  <c r="S92" i="18"/>
  <c r="T92" i="18"/>
  <c r="U92" i="18"/>
  <c r="V92" i="18"/>
  <c r="W92" i="18"/>
  <c r="X92" i="18"/>
  <c r="C93" i="18"/>
  <c r="D93" i="18"/>
  <c r="E93" i="18"/>
  <c r="F93" i="18"/>
  <c r="G93" i="18"/>
  <c r="H93" i="18"/>
  <c r="I93" i="18"/>
  <c r="J93" i="18"/>
  <c r="K93" i="18"/>
  <c r="L93" i="18"/>
  <c r="M93" i="18"/>
  <c r="N93" i="18"/>
  <c r="O93" i="18"/>
  <c r="P93" i="18"/>
  <c r="Q93" i="18"/>
  <c r="R93" i="18"/>
  <c r="S93" i="18"/>
  <c r="T93" i="18"/>
  <c r="U93" i="18"/>
  <c r="V93" i="18"/>
  <c r="W93" i="18"/>
  <c r="X93" i="18"/>
  <c r="C94" i="18"/>
  <c r="D94" i="18"/>
  <c r="E94" i="18"/>
  <c r="F94" i="18"/>
  <c r="G94" i="18"/>
  <c r="H94" i="18"/>
  <c r="I94" i="18"/>
  <c r="J94" i="18"/>
  <c r="K94" i="18"/>
  <c r="L94" i="18"/>
  <c r="M94" i="18"/>
  <c r="N94" i="18"/>
  <c r="O94" i="18"/>
  <c r="P94" i="18"/>
  <c r="Q94" i="18"/>
  <c r="R94" i="18"/>
  <c r="S94" i="18"/>
  <c r="T94" i="18"/>
  <c r="U94" i="18"/>
  <c r="V94" i="18"/>
  <c r="W94" i="18"/>
  <c r="X94" i="18"/>
  <c r="C95" i="18"/>
  <c r="D95" i="18"/>
  <c r="E95" i="18"/>
  <c r="F95" i="18"/>
  <c r="G95" i="18"/>
  <c r="H95" i="18"/>
  <c r="I95" i="18"/>
  <c r="J95" i="18"/>
  <c r="K95" i="18"/>
  <c r="L95" i="18"/>
  <c r="M95" i="18"/>
  <c r="N95" i="18"/>
  <c r="O95" i="18"/>
  <c r="P95" i="18"/>
  <c r="Q95" i="18"/>
  <c r="R95" i="18"/>
  <c r="S95" i="18"/>
  <c r="T95" i="18"/>
  <c r="U95" i="18"/>
  <c r="V95" i="18"/>
  <c r="W95" i="18"/>
  <c r="X95" i="18"/>
  <c r="C96" i="18"/>
  <c r="D96" i="18"/>
  <c r="E96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C97" i="18"/>
  <c r="D97" i="18"/>
  <c r="E97" i="18"/>
  <c r="F97" i="18"/>
  <c r="G97" i="18"/>
  <c r="H97" i="18"/>
  <c r="I97" i="18"/>
  <c r="J97" i="18"/>
  <c r="K97" i="18"/>
  <c r="L97" i="18"/>
  <c r="M97" i="18"/>
  <c r="N97" i="18"/>
  <c r="O97" i="18"/>
  <c r="P97" i="18"/>
  <c r="Q97" i="18"/>
  <c r="R97" i="18"/>
  <c r="S97" i="18"/>
  <c r="T97" i="18"/>
  <c r="U97" i="18"/>
  <c r="V97" i="18"/>
  <c r="W97" i="18"/>
  <c r="X97" i="18"/>
  <c r="C98" i="18"/>
  <c r="D98" i="18"/>
  <c r="E98" i="18"/>
  <c r="F98" i="18"/>
  <c r="G98" i="18"/>
  <c r="H98" i="18"/>
  <c r="I98" i="18"/>
  <c r="J98" i="18"/>
  <c r="K98" i="18"/>
  <c r="L98" i="18"/>
  <c r="M98" i="18"/>
  <c r="N98" i="18"/>
  <c r="O98" i="18"/>
  <c r="P98" i="18"/>
  <c r="Q98" i="18"/>
  <c r="R98" i="18"/>
  <c r="S98" i="18"/>
  <c r="T98" i="18"/>
  <c r="U98" i="18"/>
  <c r="V98" i="18"/>
  <c r="W98" i="18"/>
  <c r="X98" i="18"/>
  <c r="C99" i="18"/>
  <c r="D99" i="18"/>
  <c r="E99" i="18"/>
  <c r="F99" i="18"/>
  <c r="G99" i="18"/>
  <c r="H99" i="18"/>
  <c r="I99" i="18"/>
  <c r="J99" i="18"/>
  <c r="K99" i="18"/>
  <c r="L99" i="18"/>
  <c r="M99" i="18"/>
  <c r="N99" i="18"/>
  <c r="O99" i="18"/>
  <c r="P99" i="18"/>
  <c r="Q99" i="18"/>
  <c r="R99" i="18"/>
  <c r="S99" i="18"/>
  <c r="T99" i="18"/>
  <c r="U99" i="18"/>
  <c r="V99" i="18"/>
  <c r="W99" i="18"/>
  <c r="X99" i="18"/>
  <c r="C100" i="18"/>
  <c r="D100" i="18"/>
  <c r="E100" i="18"/>
  <c r="F100" i="18"/>
  <c r="G100" i="18"/>
  <c r="H100" i="18"/>
  <c r="I100" i="18"/>
  <c r="J100" i="18"/>
  <c r="K100" i="18"/>
  <c r="L100" i="18"/>
  <c r="M100" i="18"/>
  <c r="N100" i="18"/>
  <c r="O100" i="18"/>
  <c r="P100" i="18"/>
  <c r="Q100" i="18"/>
  <c r="R100" i="18"/>
  <c r="S100" i="18"/>
  <c r="T100" i="18"/>
  <c r="U100" i="18"/>
  <c r="V100" i="18"/>
  <c r="W100" i="18"/>
  <c r="X100" i="18"/>
  <c r="C101" i="18"/>
  <c r="D101" i="18"/>
  <c r="E101" i="18"/>
  <c r="F101" i="18"/>
  <c r="G101" i="18"/>
  <c r="H101" i="18"/>
  <c r="I101" i="18"/>
  <c r="J101" i="18"/>
  <c r="K101" i="18"/>
  <c r="L101" i="18"/>
  <c r="M101" i="18"/>
  <c r="N101" i="18"/>
  <c r="O101" i="18"/>
  <c r="P101" i="18"/>
  <c r="Q101" i="18"/>
  <c r="R101" i="18"/>
  <c r="S101" i="18"/>
  <c r="T101" i="18"/>
  <c r="U101" i="18"/>
  <c r="V101" i="18"/>
  <c r="W101" i="18"/>
  <c r="X101" i="18"/>
  <c r="C102" i="18"/>
  <c r="D102" i="18"/>
  <c r="E102" i="18"/>
  <c r="F102" i="18"/>
  <c r="G102" i="18"/>
  <c r="H102" i="18"/>
  <c r="I102" i="18"/>
  <c r="J102" i="18"/>
  <c r="K102" i="18"/>
  <c r="L102" i="18"/>
  <c r="M102" i="18"/>
  <c r="N102" i="18"/>
  <c r="O102" i="18"/>
  <c r="P102" i="18"/>
  <c r="Q102" i="18"/>
  <c r="R102" i="18"/>
  <c r="S102" i="18"/>
  <c r="T102" i="18"/>
  <c r="U102" i="18"/>
  <c r="V102" i="18"/>
  <c r="W102" i="18"/>
  <c r="X102" i="18"/>
  <c r="C103" i="18"/>
  <c r="D103" i="18"/>
  <c r="E103" i="18"/>
  <c r="F103" i="18"/>
  <c r="G103" i="18"/>
  <c r="H103" i="18"/>
  <c r="I103" i="18"/>
  <c r="J103" i="18"/>
  <c r="K103" i="18"/>
  <c r="L103" i="18"/>
  <c r="M103" i="18"/>
  <c r="N103" i="18"/>
  <c r="O103" i="18"/>
  <c r="P103" i="18"/>
  <c r="Q103" i="18"/>
  <c r="R103" i="18"/>
  <c r="S103" i="18"/>
  <c r="T103" i="18"/>
  <c r="U103" i="18"/>
  <c r="V103" i="18"/>
  <c r="W103" i="18"/>
  <c r="X103" i="18"/>
  <c r="C104" i="18"/>
  <c r="D104" i="18"/>
  <c r="E104" i="18"/>
  <c r="F104" i="18"/>
  <c r="G104" i="18"/>
  <c r="H104" i="18"/>
  <c r="I104" i="18"/>
  <c r="J104" i="18"/>
  <c r="K104" i="18"/>
  <c r="L104" i="18"/>
  <c r="M104" i="18"/>
  <c r="N104" i="18"/>
  <c r="O104" i="18"/>
  <c r="P104" i="18"/>
  <c r="Q104" i="18"/>
  <c r="R104" i="18"/>
  <c r="S104" i="18"/>
  <c r="T104" i="18"/>
  <c r="U104" i="18"/>
  <c r="V104" i="18"/>
  <c r="W104" i="18"/>
  <c r="X104" i="18"/>
  <c r="C105" i="18"/>
  <c r="D105" i="18"/>
  <c r="E105" i="18"/>
  <c r="F105" i="18"/>
  <c r="G105" i="18"/>
  <c r="H105" i="18"/>
  <c r="I105" i="18"/>
  <c r="J105" i="18"/>
  <c r="K105" i="18"/>
  <c r="L105" i="18"/>
  <c r="M105" i="18"/>
  <c r="N105" i="18"/>
  <c r="O105" i="18"/>
  <c r="P105" i="18"/>
  <c r="Q105" i="18"/>
  <c r="R105" i="18"/>
  <c r="S105" i="18"/>
  <c r="T105" i="18"/>
  <c r="U105" i="18"/>
  <c r="V105" i="18"/>
  <c r="W105" i="18"/>
  <c r="X105" i="18"/>
  <c r="C106" i="18"/>
  <c r="D106" i="18"/>
  <c r="E106" i="18"/>
  <c r="F106" i="18"/>
  <c r="G106" i="18"/>
  <c r="H106" i="18"/>
  <c r="I106" i="18"/>
  <c r="J106" i="18"/>
  <c r="K106" i="18"/>
  <c r="L106" i="18"/>
  <c r="M106" i="18"/>
  <c r="N106" i="18"/>
  <c r="O106" i="18"/>
  <c r="P106" i="18"/>
  <c r="Q106" i="18"/>
  <c r="R106" i="18"/>
  <c r="S106" i="18"/>
  <c r="T106" i="18"/>
  <c r="U106" i="18"/>
  <c r="V106" i="18"/>
  <c r="W106" i="18"/>
  <c r="X106" i="18"/>
  <c r="C107" i="18"/>
  <c r="E107" i="18"/>
  <c r="F107" i="18"/>
  <c r="G107" i="18"/>
  <c r="H107" i="18"/>
  <c r="I107" i="18"/>
  <c r="J107" i="18"/>
  <c r="K107" i="18"/>
  <c r="L107" i="18"/>
  <c r="M107" i="18"/>
  <c r="N107" i="18"/>
  <c r="O107" i="18"/>
  <c r="P107" i="18"/>
  <c r="Q107" i="18"/>
  <c r="R107" i="18"/>
  <c r="S107" i="18"/>
  <c r="T107" i="18"/>
  <c r="U107" i="18"/>
  <c r="V107" i="18"/>
  <c r="W107" i="18"/>
  <c r="X107" i="18"/>
  <c r="C108" i="18"/>
  <c r="D108" i="18"/>
  <c r="E108" i="18"/>
  <c r="F108" i="18"/>
  <c r="G108" i="18"/>
  <c r="H108" i="18"/>
  <c r="I108" i="18"/>
  <c r="J108" i="18"/>
  <c r="K108" i="18"/>
  <c r="L108" i="18"/>
  <c r="M108" i="18"/>
  <c r="N108" i="18"/>
  <c r="O108" i="18"/>
  <c r="P108" i="18"/>
  <c r="Q108" i="18"/>
  <c r="R108" i="18"/>
  <c r="S108" i="18"/>
  <c r="T108" i="18"/>
  <c r="U108" i="18"/>
  <c r="V108" i="18"/>
  <c r="W108" i="18"/>
  <c r="X108" i="18"/>
  <c r="C109" i="18"/>
  <c r="D109" i="18"/>
  <c r="E109" i="18"/>
  <c r="F109" i="18"/>
  <c r="G109" i="18"/>
  <c r="H109" i="18"/>
  <c r="I109" i="18"/>
  <c r="J109" i="18"/>
  <c r="K109" i="18"/>
  <c r="L109" i="18"/>
  <c r="M109" i="18"/>
  <c r="N109" i="18"/>
  <c r="O109" i="18"/>
  <c r="P109" i="18"/>
  <c r="Q109" i="18"/>
  <c r="R109" i="18"/>
  <c r="S109" i="18"/>
  <c r="T109" i="18"/>
  <c r="U109" i="18"/>
  <c r="V109" i="18"/>
  <c r="W109" i="18"/>
  <c r="X109" i="18"/>
  <c r="C110" i="18"/>
  <c r="D110" i="18"/>
  <c r="E110" i="18"/>
  <c r="F110" i="18"/>
  <c r="G110" i="18"/>
  <c r="H110" i="18"/>
  <c r="I110" i="18"/>
  <c r="J110" i="18"/>
  <c r="K110" i="18"/>
  <c r="L110" i="18"/>
  <c r="M110" i="18"/>
  <c r="N110" i="18"/>
  <c r="O110" i="18"/>
  <c r="P110" i="18"/>
  <c r="Q110" i="18"/>
  <c r="R110" i="18"/>
  <c r="S110" i="18"/>
  <c r="T110" i="18"/>
  <c r="U110" i="18"/>
  <c r="V110" i="18"/>
  <c r="W110" i="18"/>
  <c r="X110" i="18"/>
  <c r="C111" i="18"/>
  <c r="D111" i="18"/>
  <c r="E111" i="18"/>
  <c r="F111" i="18"/>
  <c r="G111" i="18"/>
  <c r="H111" i="18"/>
  <c r="I111" i="18"/>
  <c r="J111" i="18"/>
  <c r="K111" i="18"/>
  <c r="L111" i="18"/>
  <c r="M111" i="18"/>
  <c r="N111" i="18"/>
  <c r="O111" i="18"/>
  <c r="P111" i="18"/>
  <c r="Q111" i="18"/>
  <c r="R111" i="18"/>
  <c r="S111" i="18"/>
  <c r="T111" i="18"/>
  <c r="U111" i="18"/>
  <c r="V111" i="18"/>
  <c r="W111" i="18"/>
  <c r="X111" i="18"/>
  <c r="C112" i="18"/>
  <c r="D112" i="18"/>
  <c r="E112" i="18"/>
  <c r="F112" i="18"/>
  <c r="G112" i="18"/>
  <c r="H112" i="18"/>
  <c r="I112" i="18"/>
  <c r="J112" i="18"/>
  <c r="K112" i="18"/>
  <c r="L112" i="18"/>
  <c r="M112" i="18"/>
  <c r="N112" i="18"/>
  <c r="O112" i="18"/>
  <c r="P112" i="18"/>
  <c r="Q112" i="18"/>
  <c r="R112" i="18"/>
  <c r="S112" i="18"/>
  <c r="T112" i="18"/>
  <c r="U112" i="18"/>
  <c r="V112" i="18"/>
  <c r="W112" i="18"/>
  <c r="X112" i="18"/>
  <c r="C113" i="18"/>
  <c r="D113" i="18"/>
  <c r="E113" i="18"/>
  <c r="F113" i="18"/>
  <c r="G113" i="18"/>
  <c r="H113" i="18"/>
  <c r="I113" i="18"/>
  <c r="J113" i="18"/>
  <c r="K113" i="18"/>
  <c r="L113" i="18"/>
  <c r="M113" i="18"/>
  <c r="N113" i="18"/>
  <c r="O113" i="18"/>
  <c r="P113" i="18"/>
  <c r="Q113" i="18"/>
  <c r="R113" i="18"/>
  <c r="S113" i="18"/>
  <c r="T113" i="18"/>
  <c r="U113" i="18"/>
  <c r="V113" i="18"/>
  <c r="W113" i="18"/>
  <c r="X113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W12" i="18"/>
  <c r="X12" i="18"/>
  <c r="W13" i="18"/>
  <c r="X13" i="18"/>
  <c r="U12" i="18"/>
  <c r="V12" i="18"/>
  <c r="U13" i="18"/>
  <c r="V13" i="18"/>
  <c r="S12" i="18"/>
  <c r="T12" i="18"/>
  <c r="S13" i="18"/>
  <c r="T13" i="18"/>
  <c r="Q12" i="18"/>
  <c r="R12" i="18"/>
  <c r="Q13" i="18"/>
  <c r="R13" i="18"/>
  <c r="O12" i="18"/>
  <c r="P12" i="18"/>
  <c r="O13" i="18"/>
  <c r="P13" i="18"/>
  <c r="M12" i="18"/>
  <c r="N12" i="18"/>
  <c r="M13" i="18"/>
  <c r="N13" i="18"/>
  <c r="K12" i="18"/>
  <c r="L12" i="18"/>
  <c r="K13" i="18"/>
  <c r="L13" i="18"/>
  <c r="I12" i="18"/>
  <c r="J12" i="18"/>
  <c r="I13" i="18"/>
  <c r="J13" i="18"/>
  <c r="G12" i="18"/>
  <c r="H12" i="18"/>
  <c r="G13" i="18"/>
  <c r="H13" i="18"/>
  <c r="E12" i="18"/>
  <c r="F12" i="18"/>
  <c r="E13" i="18"/>
  <c r="F13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3" i="18"/>
  <c r="C12" i="18"/>
  <c r="C13" i="18"/>
  <c r="C11" i="18"/>
  <c r="A1" i="30" l="1"/>
  <c r="N500" i="30"/>
  <c r="P500" i="30" s="1"/>
  <c r="N499" i="30"/>
  <c r="P499" i="30" s="1"/>
  <c r="N498" i="30"/>
  <c r="P498" i="30" s="1"/>
  <c r="N497" i="30"/>
  <c r="P497" i="30" s="1"/>
  <c r="N496" i="30"/>
  <c r="P496" i="30" s="1"/>
  <c r="N495" i="30"/>
  <c r="P495" i="30" s="1"/>
  <c r="N494" i="30"/>
  <c r="P494" i="30" s="1"/>
  <c r="N493" i="30"/>
  <c r="P493" i="30" s="1"/>
  <c r="N492" i="30"/>
  <c r="P492" i="30" s="1"/>
  <c r="N491" i="30"/>
  <c r="P491" i="30" s="1"/>
  <c r="N490" i="30"/>
  <c r="P490" i="30" s="1"/>
  <c r="N489" i="30"/>
  <c r="P489" i="30" s="1"/>
  <c r="N488" i="30"/>
  <c r="P488" i="30" s="1"/>
  <c r="N487" i="30"/>
  <c r="P487" i="30" s="1"/>
  <c r="P486" i="30"/>
  <c r="N486" i="30"/>
  <c r="N485" i="30"/>
  <c r="P485" i="30" s="1"/>
  <c r="N484" i="30"/>
  <c r="P484" i="30" s="1"/>
  <c r="N483" i="30"/>
  <c r="P483" i="30" s="1"/>
  <c r="P482" i="30"/>
  <c r="N482" i="30"/>
  <c r="N481" i="30"/>
  <c r="P481" i="30" s="1"/>
  <c r="N480" i="30"/>
  <c r="P480" i="30" s="1"/>
  <c r="N479" i="30"/>
  <c r="P479" i="30" s="1"/>
  <c r="P478" i="30"/>
  <c r="N478" i="30"/>
  <c r="N477" i="30"/>
  <c r="P477" i="30" s="1"/>
  <c r="N476" i="30"/>
  <c r="P476" i="30" s="1"/>
  <c r="N475" i="30"/>
  <c r="P475" i="30" s="1"/>
  <c r="N474" i="30"/>
  <c r="P474" i="30" s="1"/>
  <c r="N473" i="30"/>
  <c r="P473" i="30" s="1"/>
  <c r="N472" i="30"/>
  <c r="P472" i="30" s="1"/>
  <c r="N471" i="30"/>
  <c r="P471" i="30" s="1"/>
  <c r="N470" i="30"/>
  <c r="P470" i="30" s="1"/>
  <c r="N469" i="30"/>
  <c r="P469" i="30" s="1"/>
  <c r="N468" i="30"/>
  <c r="P468" i="30" s="1"/>
  <c r="N467" i="30"/>
  <c r="P467" i="30" s="1"/>
  <c r="N466" i="30"/>
  <c r="P466" i="30" s="1"/>
  <c r="N465" i="30"/>
  <c r="P465" i="30" s="1"/>
  <c r="N464" i="30"/>
  <c r="P464" i="30" s="1"/>
  <c r="N463" i="30"/>
  <c r="P463" i="30" s="1"/>
  <c r="N462" i="30"/>
  <c r="P462" i="30" s="1"/>
  <c r="N461" i="30"/>
  <c r="P461" i="30" s="1"/>
  <c r="N460" i="30"/>
  <c r="P460" i="30" s="1"/>
  <c r="N459" i="30"/>
  <c r="P459" i="30" s="1"/>
  <c r="N458" i="30"/>
  <c r="P458" i="30" s="1"/>
  <c r="N457" i="30"/>
  <c r="P457" i="30" s="1"/>
  <c r="N456" i="30"/>
  <c r="P456" i="30" s="1"/>
  <c r="N455" i="30"/>
  <c r="P455" i="30" s="1"/>
  <c r="N454" i="30"/>
  <c r="P454" i="30" s="1"/>
  <c r="N453" i="30"/>
  <c r="P453" i="30" s="1"/>
  <c r="N452" i="30"/>
  <c r="P452" i="30" s="1"/>
  <c r="N451" i="30"/>
  <c r="P451" i="30" s="1"/>
  <c r="P450" i="30"/>
  <c r="N450" i="30"/>
  <c r="N449" i="30"/>
  <c r="P449" i="30" s="1"/>
  <c r="N448" i="30"/>
  <c r="P448" i="30" s="1"/>
  <c r="N447" i="30"/>
  <c r="P447" i="30" s="1"/>
  <c r="P446" i="30"/>
  <c r="N446" i="30"/>
  <c r="N445" i="30"/>
  <c r="P445" i="30" s="1"/>
  <c r="N444" i="30"/>
  <c r="P444" i="30" s="1"/>
  <c r="N443" i="30"/>
  <c r="P443" i="30" s="1"/>
  <c r="N442" i="30"/>
  <c r="P442" i="30" s="1"/>
  <c r="N441" i="30"/>
  <c r="P441" i="30" s="1"/>
  <c r="N440" i="30"/>
  <c r="P440" i="30" s="1"/>
  <c r="N439" i="30"/>
  <c r="P439" i="30" s="1"/>
  <c r="N438" i="30"/>
  <c r="P438" i="30" s="1"/>
  <c r="N437" i="30"/>
  <c r="P437" i="30" s="1"/>
  <c r="N436" i="30"/>
  <c r="P436" i="30" s="1"/>
  <c r="N435" i="30"/>
  <c r="P435" i="30" s="1"/>
  <c r="N434" i="30"/>
  <c r="P434" i="30" s="1"/>
  <c r="N433" i="30"/>
  <c r="P433" i="30" s="1"/>
  <c r="N432" i="30"/>
  <c r="P432" i="30" s="1"/>
  <c r="N431" i="30"/>
  <c r="P431" i="30" s="1"/>
  <c r="N430" i="30"/>
  <c r="P430" i="30" s="1"/>
  <c r="N429" i="30"/>
  <c r="P429" i="30" s="1"/>
  <c r="N428" i="30"/>
  <c r="P428" i="30" s="1"/>
  <c r="N427" i="30"/>
  <c r="P427" i="30" s="1"/>
  <c r="N426" i="30"/>
  <c r="P426" i="30" s="1"/>
  <c r="N425" i="30"/>
  <c r="P425" i="30" s="1"/>
  <c r="N424" i="30"/>
  <c r="P424" i="30" s="1"/>
  <c r="N423" i="30"/>
  <c r="P423" i="30" s="1"/>
  <c r="P422" i="30"/>
  <c r="N422" i="30"/>
  <c r="N421" i="30"/>
  <c r="P421" i="30" s="1"/>
  <c r="N420" i="30"/>
  <c r="P420" i="30" s="1"/>
  <c r="N419" i="30"/>
  <c r="P419" i="30" s="1"/>
  <c r="P418" i="30"/>
  <c r="N418" i="30"/>
  <c r="N417" i="30"/>
  <c r="P417" i="30" s="1"/>
  <c r="N416" i="30"/>
  <c r="P416" i="30" s="1"/>
  <c r="N415" i="30"/>
  <c r="P415" i="30" s="1"/>
  <c r="P414" i="30"/>
  <c r="N414" i="30"/>
  <c r="N413" i="30"/>
  <c r="P413" i="30" s="1"/>
  <c r="N412" i="30"/>
  <c r="P412" i="30" s="1"/>
  <c r="N411" i="30"/>
  <c r="P411" i="30" s="1"/>
  <c r="N410" i="30"/>
  <c r="P410" i="30" s="1"/>
  <c r="N409" i="30"/>
  <c r="P409" i="30" s="1"/>
  <c r="N408" i="30"/>
  <c r="P408" i="30" s="1"/>
  <c r="N407" i="30"/>
  <c r="P407" i="30" s="1"/>
  <c r="N406" i="30"/>
  <c r="P406" i="30" s="1"/>
  <c r="N405" i="30"/>
  <c r="P405" i="30" s="1"/>
  <c r="N404" i="30"/>
  <c r="P404" i="30" s="1"/>
  <c r="N403" i="30"/>
  <c r="P403" i="30" s="1"/>
  <c r="N402" i="30"/>
  <c r="P402" i="30" s="1"/>
  <c r="N401" i="30"/>
  <c r="P401" i="30" s="1"/>
  <c r="N400" i="30"/>
  <c r="P400" i="30" s="1"/>
  <c r="N399" i="30"/>
  <c r="P399" i="30" s="1"/>
  <c r="N398" i="30"/>
  <c r="P398" i="30" s="1"/>
  <c r="N397" i="30"/>
  <c r="P397" i="30" s="1"/>
  <c r="N396" i="30"/>
  <c r="P396" i="30" s="1"/>
  <c r="N395" i="30"/>
  <c r="P395" i="30" s="1"/>
  <c r="P394" i="30"/>
  <c r="N394" i="30"/>
  <c r="N393" i="30"/>
  <c r="P393" i="30" s="1"/>
  <c r="N392" i="30"/>
  <c r="P392" i="30" s="1"/>
  <c r="N391" i="30"/>
  <c r="P391" i="30" s="1"/>
  <c r="P390" i="30"/>
  <c r="N390" i="30"/>
  <c r="N389" i="30"/>
  <c r="P389" i="30" s="1"/>
  <c r="N388" i="30"/>
  <c r="P388" i="30" s="1"/>
  <c r="N387" i="30"/>
  <c r="P387" i="30" s="1"/>
  <c r="P386" i="30"/>
  <c r="N386" i="30"/>
  <c r="N385" i="30"/>
  <c r="P385" i="30" s="1"/>
  <c r="N384" i="30"/>
  <c r="P384" i="30" s="1"/>
  <c r="N383" i="30"/>
  <c r="P383" i="30" s="1"/>
  <c r="P382" i="30"/>
  <c r="N382" i="30"/>
  <c r="N381" i="30"/>
  <c r="P381" i="30" s="1"/>
  <c r="N380" i="30"/>
  <c r="P380" i="30" s="1"/>
  <c r="N379" i="30"/>
  <c r="P379" i="30" s="1"/>
  <c r="N378" i="30"/>
  <c r="P378" i="30" s="1"/>
  <c r="N377" i="30"/>
  <c r="P377" i="30" s="1"/>
  <c r="N376" i="30"/>
  <c r="P376" i="30" s="1"/>
  <c r="N375" i="30"/>
  <c r="P375" i="30" s="1"/>
  <c r="N374" i="30"/>
  <c r="P374" i="30" s="1"/>
  <c r="N373" i="30"/>
  <c r="P373" i="30" s="1"/>
  <c r="N372" i="30"/>
  <c r="P372" i="30" s="1"/>
  <c r="N371" i="30"/>
  <c r="P371" i="30" s="1"/>
  <c r="N370" i="30"/>
  <c r="P370" i="30" s="1"/>
  <c r="N369" i="30"/>
  <c r="P369" i="30" s="1"/>
  <c r="N368" i="30"/>
  <c r="P368" i="30" s="1"/>
  <c r="N367" i="30"/>
  <c r="P367" i="30" s="1"/>
  <c r="N366" i="30"/>
  <c r="P366" i="30" s="1"/>
  <c r="N365" i="30"/>
  <c r="P365" i="30" s="1"/>
  <c r="N364" i="30"/>
  <c r="P364" i="30" s="1"/>
  <c r="N363" i="30"/>
  <c r="P363" i="30" s="1"/>
  <c r="P362" i="30"/>
  <c r="N362" i="30"/>
  <c r="N361" i="30"/>
  <c r="P361" i="30" s="1"/>
  <c r="N360" i="30"/>
  <c r="P360" i="30" s="1"/>
  <c r="N359" i="30"/>
  <c r="P359" i="30" s="1"/>
  <c r="P358" i="30"/>
  <c r="N358" i="30"/>
  <c r="N357" i="30"/>
  <c r="P357" i="30" s="1"/>
  <c r="N356" i="30"/>
  <c r="P356" i="30" s="1"/>
  <c r="N355" i="30"/>
  <c r="P355" i="30" s="1"/>
  <c r="P354" i="30"/>
  <c r="N354" i="30"/>
  <c r="N353" i="30"/>
  <c r="P353" i="30" s="1"/>
  <c r="N352" i="30"/>
  <c r="P352" i="30" s="1"/>
  <c r="N351" i="30"/>
  <c r="P351" i="30" s="1"/>
  <c r="P350" i="30"/>
  <c r="N350" i="30"/>
  <c r="N349" i="30"/>
  <c r="P349" i="30" s="1"/>
  <c r="N348" i="30"/>
  <c r="P348" i="30" s="1"/>
  <c r="N347" i="30"/>
  <c r="P347" i="30" s="1"/>
  <c r="N346" i="30"/>
  <c r="P346" i="30" s="1"/>
  <c r="N345" i="30"/>
  <c r="P345" i="30" s="1"/>
  <c r="N344" i="30"/>
  <c r="P344" i="30" s="1"/>
  <c r="N343" i="30"/>
  <c r="P343" i="30" s="1"/>
  <c r="N342" i="30"/>
  <c r="P342" i="30" s="1"/>
  <c r="N341" i="30"/>
  <c r="P341" i="30" s="1"/>
  <c r="N340" i="30"/>
  <c r="P340" i="30" s="1"/>
  <c r="N339" i="30"/>
  <c r="P339" i="30" s="1"/>
  <c r="N338" i="30"/>
  <c r="P338" i="30" s="1"/>
  <c r="N337" i="30"/>
  <c r="P337" i="30" s="1"/>
  <c r="N336" i="30"/>
  <c r="P336" i="30" s="1"/>
  <c r="N335" i="30"/>
  <c r="P335" i="30" s="1"/>
  <c r="N334" i="30"/>
  <c r="P334" i="30" s="1"/>
  <c r="N333" i="30"/>
  <c r="P333" i="30" s="1"/>
  <c r="N332" i="30"/>
  <c r="P332" i="30" s="1"/>
  <c r="N331" i="30"/>
  <c r="P331" i="30" s="1"/>
  <c r="P330" i="30"/>
  <c r="N330" i="30"/>
  <c r="P329" i="30"/>
  <c r="N329" i="30"/>
  <c r="N328" i="30"/>
  <c r="P328" i="30" s="1"/>
  <c r="N327" i="30"/>
  <c r="P327" i="30" s="1"/>
  <c r="P326" i="30"/>
  <c r="N326" i="30"/>
  <c r="P325" i="30"/>
  <c r="N325" i="30"/>
  <c r="N324" i="30"/>
  <c r="P324" i="30" s="1"/>
  <c r="N323" i="30"/>
  <c r="P323" i="30" s="1"/>
  <c r="P322" i="30"/>
  <c r="N322" i="30"/>
  <c r="P321" i="30"/>
  <c r="N321" i="30"/>
  <c r="N320" i="30"/>
  <c r="P320" i="30" s="1"/>
  <c r="N319" i="30"/>
  <c r="P319" i="30" s="1"/>
  <c r="P318" i="30"/>
  <c r="N318" i="30"/>
  <c r="P317" i="30"/>
  <c r="N317" i="30"/>
  <c r="N316" i="30"/>
  <c r="P316" i="30" s="1"/>
  <c r="N315" i="30"/>
  <c r="P315" i="30" s="1"/>
  <c r="P314" i="30"/>
  <c r="N314" i="30"/>
  <c r="P313" i="30"/>
  <c r="N313" i="30"/>
  <c r="N312" i="30"/>
  <c r="P312" i="30" s="1"/>
  <c r="N311" i="30"/>
  <c r="P311" i="30" s="1"/>
  <c r="P310" i="30"/>
  <c r="N310" i="30"/>
  <c r="P309" i="30"/>
  <c r="N309" i="30"/>
  <c r="N308" i="30"/>
  <c r="P308" i="30" s="1"/>
  <c r="N307" i="30"/>
  <c r="P307" i="30" s="1"/>
  <c r="P306" i="30"/>
  <c r="N306" i="30"/>
  <c r="P305" i="30"/>
  <c r="N305" i="30"/>
  <c r="N304" i="30"/>
  <c r="P304" i="30" s="1"/>
  <c r="N303" i="30"/>
  <c r="P303" i="30" s="1"/>
  <c r="P302" i="30"/>
  <c r="N302" i="30"/>
  <c r="P301" i="30"/>
  <c r="N301" i="30"/>
  <c r="N300" i="30"/>
  <c r="P300" i="30" s="1"/>
  <c r="N299" i="30"/>
  <c r="P299" i="30" s="1"/>
  <c r="P298" i="30"/>
  <c r="N298" i="30"/>
  <c r="P297" i="30"/>
  <c r="N297" i="30"/>
  <c r="N296" i="30"/>
  <c r="P296" i="30" s="1"/>
  <c r="N295" i="30"/>
  <c r="P295" i="30" s="1"/>
  <c r="P294" i="30"/>
  <c r="N294" i="30"/>
  <c r="P293" i="30"/>
  <c r="N293" i="30"/>
  <c r="N292" i="30"/>
  <c r="P292" i="30" s="1"/>
  <c r="N291" i="30"/>
  <c r="P291" i="30" s="1"/>
  <c r="P290" i="30"/>
  <c r="N290" i="30"/>
  <c r="P289" i="30"/>
  <c r="N289" i="30"/>
  <c r="N288" i="30"/>
  <c r="P288" i="30" s="1"/>
  <c r="N287" i="30"/>
  <c r="P287" i="30" s="1"/>
  <c r="P286" i="30"/>
  <c r="N286" i="30"/>
  <c r="P285" i="30"/>
  <c r="N285" i="30"/>
  <c r="N284" i="30"/>
  <c r="P284" i="30" s="1"/>
  <c r="N283" i="30"/>
  <c r="P283" i="30" s="1"/>
  <c r="P282" i="30"/>
  <c r="N282" i="30"/>
  <c r="P281" i="30"/>
  <c r="N281" i="30"/>
  <c r="N280" i="30"/>
  <c r="P280" i="30" s="1"/>
  <c r="N279" i="30"/>
  <c r="P279" i="30" s="1"/>
  <c r="P278" i="30"/>
  <c r="N278" i="30"/>
  <c r="P277" i="30"/>
  <c r="N277" i="30"/>
  <c r="N276" i="30"/>
  <c r="P276" i="30" s="1"/>
  <c r="N275" i="30"/>
  <c r="P275" i="30" s="1"/>
  <c r="P274" i="30"/>
  <c r="N274" i="30"/>
  <c r="P273" i="30"/>
  <c r="N273" i="30"/>
  <c r="N272" i="30"/>
  <c r="P272" i="30" s="1"/>
  <c r="N271" i="30"/>
  <c r="P271" i="30" s="1"/>
  <c r="P270" i="30"/>
  <c r="N270" i="30"/>
  <c r="P269" i="30"/>
  <c r="N269" i="30"/>
  <c r="N268" i="30"/>
  <c r="P268" i="30" s="1"/>
  <c r="N267" i="30"/>
  <c r="P267" i="30" s="1"/>
  <c r="P266" i="30"/>
  <c r="N266" i="30"/>
  <c r="P265" i="30"/>
  <c r="N265" i="30"/>
  <c r="N264" i="30"/>
  <c r="P264" i="30" s="1"/>
  <c r="N263" i="30"/>
  <c r="P263" i="30" s="1"/>
  <c r="P262" i="30"/>
  <c r="N262" i="30"/>
  <c r="P261" i="30"/>
  <c r="N261" i="30"/>
  <c r="N260" i="30"/>
  <c r="P260" i="30" s="1"/>
  <c r="N259" i="30"/>
  <c r="P259" i="30" s="1"/>
  <c r="P258" i="30"/>
  <c r="N258" i="30"/>
  <c r="P257" i="30"/>
  <c r="N257" i="30"/>
  <c r="N256" i="30"/>
  <c r="P256" i="30" s="1"/>
  <c r="N255" i="30"/>
  <c r="P255" i="30" s="1"/>
  <c r="P254" i="30"/>
  <c r="N254" i="30"/>
  <c r="P253" i="30"/>
  <c r="N253" i="30"/>
  <c r="N252" i="30"/>
  <c r="P252" i="30" s="1"/>
  <c r="N251" i="30"/>
  <c r="P251" i="30" s="1"/>
  <c r="P250" i="30"/>
  <c r="N250" i="30"/>
  <c r="P249" i="30"/>
  <c r="N249" i="30"/>
  <c r="N248" i="30"/>
  <c r="P248" i="30" s="1"/>
  <c r="N247" i="30"/>
  <c r="P247" i="30" s="1"/>
  <c r="P246" i="30"/>
  <c r="N246" i="30"/>
  <c r="P245" i="30"/>
  <c r="N245" i="30"/>
  <c r="N244" i="30"/>
  <c r="P244" i="30" s="1"/>
  <c r="N243" i="30"/>
  <c r="P243" i="30" s="1"/>
  <c r="P242" i="30"/>
  <c r="N242" i="30"/>
  <c r="P241" i="30"/>
  <c r="N241" i="30"/>
  <c r="N240" i="30"/>
  <c r="P240" i="30" s="1"/>
  <c r="N239" i="30"/>
  <c r="P239" i="30" s="1"/>
  <c r="N238" i="30"/>
  <c r="P238" i="30" s="1"/>
  <c r="P237" i="30"/>
  <c r="N237" i="30"/>
  <c r="N236" i="30"/>
  <c r="P236" i="30" s="1"/>
  <c r="N235" i="30"/>
  <c r="P235" i="30" s="1"/>
  <c r="P234" i="30"/>
  <c r="N234" i="30"/>
  <c r="P233" i="30"/>
  <c r="N233" i="30"/>
  <c r="N232" i="30"/>
  <c r="P232" i="30" s="1"/>
  <c r="N231" i="30"/>
  <c r="P231" i="30" s="1"/>
  <c r="N230" i="30"/>
  <c r="P230" i="30" s="1"/>
  <c r="P229" i="30"/>
  <c r="N229" i="30"/>
  <c r="N228" i="30"/>
  <c r="P228" i="30" s="1"/>
  <c r="N227" i="30"/>
  <c r="P227" i="30" s="1"/>
  <c r="P226" i="30"/>
  <c r="N226" i="30"/>
  <c r="N225" i="30"/>
  <c r="P225" i="30" s="1"/>
  <c r="N224" i="30"/>
  <c r="P224" i="30" s="1"/>
  <c r="N223" i="30"/>
  <c r="P223" i="30" s="1"/>
  <c r="P222" i="30"/>
  <c r="N222" i="30"/>
  <c r="P221" i="30"/>
  <c r="N221" i="30"/>
  <c r="N220" i="30"/>
  <c r="P220" i="30" s="1"/>
  <c r="N219" i="30"/>
  <c r="P219" i="30" s="1"/>
  <c r="P218" i="30"/>
  <c r="N218" i="30"/>
  <c r="P217" i="30"/>
  <c r="N217" i="30"/>
  <c r="N216" i="30"/>
  <c r="P216" i="30" s="1"/>
  <c r="N215" i="30"/>
  <c r="P215" i="30" s="1"/>
  <c r="N214" i="30"/>
  <c r="P214" i="30" s="1"/>
  <c r="P213" i="30"/>
  <c r="N213" i="30"/>
  <c r="N212" i="30"/>
  <c r="P212" i="30" s="1"/>
  <c r="N211" i="30"/>
  <c r="P211" i="30" s="1"/>
  <c r="P210" i="30"/>
  <c r="N210" i="30"/>
  <c r="N209" i="30"/>
  <c r="P209" i="30" s="1"/>
  <c r="N208" i="30"/>
  <c r="P208" i="30" s="1"/>
  <c r="N207" i="30"/>
  <c r="P207" i="30" s="1"/>
  <c r="P206" i="30"/>
  <c r="N206" i="30"/>
  <c r="P205" i="30"/>
  <c r="N205" i="30"/>
  <c r="N204" i="30"/>
  <c r="P204" i="30" s="1"/>
  <c r="N203" i="30"/>
  <c r="P203" i="30" s="1"/>
  <c r="P202" i="30"/>
  <c r="N202" i="30"/>
  <c r="P201" i="30"/>
  <c r="N201" i="30"/>
  <c r="N200" i="30"/>
  <c r="P200" i="30" s="1"/>
  <c r="N199" i="30"/>
  <c r="P199" i="30" s="1"/>
  <c r="N198" i="30"/>
  <c r="P198" i="30" s="1"/>
  <c r="P197" i="30"/>
  <c r="N197" i="30"/>
  <c r="N196" i="30"/>
  <c r="P196" i="30" s="1"/>
  <c r="N195" i="30"/>
  <c r="P195" i="30" s="1"/>
  <c r="P194" i="30"/>
  <c r="N194" i="30"/>
  <c r="N193" i="30"/>
  <c r="P193" i="30" s="1"/>
  <c r="N192" i="30"/>
  <c r="P192" i="30" s="1"/>
  <c r="N191" i="30"/>
  <c r="P191" i="30" s="1"/>
  <c r="P190" i="30"/>
  <c r="N190" i="30"/>
  <c r="P189" i="30"/>
  <c r="N189" i="30"/>
  <c r="N188" i="30"/>
  <c r="P188" i="30" s="1"/>
  <c r="N187" i="30"/>
  <c r="P187" i="30" s="1"/>
  <c r="P186" i="30"/>
  <c r="N186" i="30"/>
  <c r="P185" i="30"/>
  <c r="N185" i="30"/>
  <c r="N184" i="30"/>
  <c r="P184" i="30" s="1"/>
  <c r="N183" i="30"/>
  <c r="P183" i="30" s="1"/>
  <c r="N182" i="30"/>
  <c r="P182" i="30" s="1"/>
  <c r="P181" i="30"/>
  <c r="N181" i="30"/>
  <c r="N180" i="30"/>
  <c r="P180" i="30" s="1"/>
  <c r="N179" i="30"/>
  <c r="P179" i="30" s="1"/>
  <c r="P178" i="30"/>
  <c r="N178" i="30"/>
  <c r="N177" i="30"/>
  <c r="P177" i="30" s="1"/>
  <c r="N176" i="30"/>
  <c r="P176" i="30" s="1"/>
  <c r="N175" i="30"/>
  <c r="P175" i="30" s="1"/>
  <c r="P174" i="30"/>
  <c r="N174" i="30"/>
  <c r="P173" i="30"/>
  <c r="N173" i="30"/>
  <c r="N172" i="30"/>
  <c r="P172" i="30" s="1"/>
  <c r="N171" i="30"/>
  <c r="P171" i="30" s="1"/>
  <c r="N170" i="30"/>
  <c r="P170" i="30" s="1"/>
  <c r="P169" i="30"/>
  <c r="N169" i="30"/>
  <c r="N168" i="30"/>
  <c r="P168" i="30" s="1"/>
  <c r="N167" i="30"/>
  <c r="P167" i="30" s="1"/>
  <c r="N166" i="30"/>
  <c r="P166" i="30" s="1"/>
  <c r="N165" i="30"/>
  <c r="P165" i="30" s="1"/>
  <c r="N164" i="30"/>
  <c r="P164" i="30" s="1"/>
  <c r="N163" i="30"/>
  <c r="P163" i="30" s="1"/>
  <c r="P162" i="30"/>
  <c r="N162" i="30"/>
  <c r="N161" i="30"/>
  <c r="P161" i="30" s="1"/>
  <c r="N160" i="30"/>
  <c r="P160" i="30" s="1"/>
  <c r="N159" i="30"/>
  <c r="P159" i="30" s="1"/>
  <c r="P158" i="30"/>
  <c r="N158" i="30"/>
  <c r="P157" i="30"/>
  <c r="N157" i="30"/>
  <c r="N156" i="30"/>
  <c r="P156" i="30" s="1"/>
  <c r="N155" i="30"/>
  <c r="P155" i="30" s="1"/>
  <c r="N154" i="30"/>
  <c r="P154" i="30" s="1"/>
  <c r="P153" i="30"/>
  <c r="N153" i="30"/>
  <c r="N152" i="30"/>
  <c r="P152" i="30" s="1"/>
  <c r="N151" i="30"/>
  <c r="P151" i="30" s="1"/>
  <c r="N150" i="30"/>
  <c r="P150" i="30" s="1"/>
  <c r="N149" i="30"/>
  <c r="P149" i="30" s="1"/>
  <c r="N148" i="30"/>
  <c r="P148" i="30" s="1"/>
  <c r="N147" i="30"/>
  <c r="P147" i="30" s="1"/>
  <c r="P146" i="30"/>
  <c r="N146" i="30"/>
  <c r="N145" i="30"/>
  <c r="P145" i="30" s="1"/>
  <c r="N144" i="30"/>
  <c r="P144" i="30" s="1"/>
  <c r="N143" i="30"/>
  <c r="P143" i="30" s="1"/>
  <c r="P142" i="30"/>
  <c r="N142" i="30"/>
  <c r="P141" i="30"/>
  <c r="N141" i="30"/>
  <c r="N140" i="30"/>
  <c r="P140" i="30" s="1"/>
  <c r="N139" i="30"/>
  <c r="P139" i="30" s="1"/>
  <c r="N138" i="30"/>
  <c r="P138" i="30" s="1"/>
  <c r="P137" i="30"/>
  <c r="N137" i="30"/>
  <c r="N136" i="30"/>
  <c r="P136" i="30" s="1"/>
  <c r="N135" i="30"/>
  <c r="P135" i="30" s="1"/>
  <c r="N134" i="30"/>
  <c r="P134" i="30" s="1"/>
  <c r="N133" i="30"/>
  <c r="P133" i="30" s="1"/>
  <c r="N132" i="30"/>
  <c r="P132" i="30" s="1"/>
  <c r="N131" i="30"/>
  <c r="P131" i="30" s="1"/>
  <c r="P130" i="30"/>
  <c r="N130" i="30"/>
  <c r="N129" i="30"/>
  <c r="P129" i="30" s="1"/>
  <c r="N128" i="30"/>
  <c r="P128" i="30" s="1"/>
  <c r="N127" i="30"/>
  <c r="P127" i="30" s="1"/>
  <c r="P126" i="30"/>
  <c r="N126" i="30"/>
  <c r="P125" i="30"/>
  <c r="N125" i="30"/>
  <c r="N124" i="30"/>
  <c r="P124" i="30" s="1"/>
  <c r="N123" i="30"/>
  <c r="P123" i="30" s="1"/>
  <c r="N122" i="30"/>
  <c r="P122" i="30" s="1"/>
  <c r="P121" i="30"/>
  <c r="N121" i="30"/>
  <c r="N120" i="30"/>
  <c r="P120" i="30" s="1"/>
  <c r="N119" i="30"/>
  <c r="P119" i="30" s="1"/>
  <c r="N118" i="30"/>
  <c r="P118" i="30" s="1"/>
  <c r="N117" i="30"/>
  <c r="P117" i="30" s="1"/>
  <c r="N116" i="30"/>
  <c r="P116" i="30" s="1"/>
  <c r="N115" i="30"/>
  <c r="P115" i="30" s="1"/>
  <c r="P114" i="30"/>
  <c r="N114" i="30"/>
  <c r="N113" i="30"/>
  <c r="P113" i="30" s="1"/>
  <c r="N112" i="30"/>
  <c r="P112" i="30" s="1"/>
  <c r="N111" i="30"/>
  <c r="P111" i="30" s="1"/>
  <c r="P110" i="30"/>
  <c r="N110" i="30"/>
  <c r="P109" i="30"/>
  <c r="N109" i="30"/>
  <c r="N108" i="30"/>
  <c r="P108" i="30" s="1"/>
  <c r="N107" i="30"/>
  <c r="P107" i="30" s="1"/>
  <c r="N106" i="30"/>
  <c r="P106" i="30" s="1"/>
  <c r="P105" i="30"/>
  <c r="N105" i="30"/>
  <c r="N104" i="30"/>
  <c r="P104" i="30" s="1"/>
  <c r="N103" i="30"/>
  <c r="P103" i="30" s="1"/>
  <c r="N102" i="30"/>
  <c r="P102" i="30" s="1"/>
  <c r="N101" i="30"/>
  <c r="P101" i="30" s="1"/>
  <c r="N100" i="30"/>
  <c r="P100" i="30" s="1"/>
  <c r="N99" i="30"/>
  <c r="P99" i="30" s="1"/>
  <c r="P98" i="30"/>
  <c r="N98" i="30"/>
  <c r="N97" i="30"/>
  <c r="P97" i="30" s="1"/>
  <c r="N96" i="30"/>
  <c r="P96" i="30" s="1"/>
  <c r="N95" i="30"/>
  <c r="P95" i="30" s="1"/>
  <c r="P94" i="30"/>
  <c r="N94" i="30"/>
  <c r="P93" i="30"/>
  <c r="N93" i="30"/>
  <c r="N92" i="30"/>
  <c r="P92" i="30" s="1"/>
  <c r="N91" i="30"/>
  <c r="P91" i="30" s="1"/>
  <c r="N90" i="30"/>
  <c r="P90" i="30" s="1"/>
  <c r="P89" i="30"/>
  <c r="N89" i="30"/>
  <c r="N88" i="30"/>
  <c r="P88" i="30" s="1"/>
  <c r="N87" i="30"/>
  <c r="P87" i="30" s="1"/>
  <c r="N86" i="30"/>
  <c r="P86" i="30" s="1"/>
  <c r="N85" i="30"/>
  <c r="P85" i="30" s="1"/>
  <c r="N84" i="30"/>
  <c r="P84" i="30" s="1"/>
  <c r="N83" i="30"/>
  <c r="P83" i="30" s="1"/>
  <c r="P82" i="30"/>
  <c r="N82" i="30"/>
  <c r="N81" i="30"/>
  <c r="P81" i="30" s="1"/>
  <c r="N80" i="30"/>
  <c r="P80" i="30" s="1"/>
  <c r="N79" i="30"/>
  <c r="P79" i="30" s="1"/>
  <c r="P78" i="30"/>
  <c r="N78" i="30"/>
  <c r="P77" i="30"/>
  <c r="N77" i="30"/>
  <c r="N76" i="30"/>
  <c r="P76" i="30" s="1"/>
  <c r="N75" i="30"/>
  <c r="P75" i="30" s="1"/>
  <c r="N74" i="30"/>
  <c r="P74" i="30" s="1"/>
  <c r="P73" i="30"/>
  <c r="N73" i="30"/>
  <c r="N72" i="30"/>
  <c r="P72" i="30" s="1"/>
  <c r="N71" i="30"/>
  <c r="P71" i="30" s="1"/>
  <c r="N70" i="30"/>
  <c r="P70" i="30" s="1"/>
  <c r="N69" i="30"/>
  <c r="P69" i="30" s="1"/>
  <c r="N68" i="30"/>
  <c r="P68" i="30" s="1"/>
  <c r="N67" i="30"/>
  <c r="P67" i="30" s="1"/>
  <c r="P66" i="30"/>
  <c r="N66" i="30"/>
  <c r="N65" i="30"/>
  <c r="P65" i="30" s="1"/>
  <c r="N64" i="30"/>
  <c r="P64" i="30" s="1"/>
  <c r="N63" i="30"/>
  <c r="P63" i="30" s="1"/>
  <c r="P62" i="30"/>
  <c r="N62" i="30"/>
  <c r="P61" i="30"/>
  <c r="N61" i="30"/>
  <c r="N60" i="30"/>
  <c r="P60" i="30" s="1"/>
  <c r="N59" i="30"/>
  <c r="P59" i="30" s="1"/>
  <c r="N58" i="30"/>
  <c r="P58" i="30" s="1"/>
  <c r="P57" i="30"/>
  <c r="N57" i="30"/>
  <c r="N56" i="30"/>
  <c r="P56" i="30" s="1"/>
  <c r="N55" i="30"/>
  <c r="P55" i="30" s="1"/>
  <c r="N54" i="30"/>
  <c r="P54" i="30" s="1"/>
  <c r="N53" i="30"/>
  <c r="P53" i="30" s="1"/>
  <c r="N52" i="30"/>
  <c r="P52" i="30" s="1"/>
  <c r="N51" i="30"/>
  <c r="P51" i="30" s="1"/>
  <c r="P50" i="30"/>
  <c r="N50" i="30"/>
  <c r="N49" i="30"/>
  <c r="P49" i="30" s="1"/>
  <c r="N48" i="30"/>
  <c r="P48" i="30" s="1"/>
  <c r="N47" i="30"/>
  <c r="P47" i="30" s="1"/>
  <c r="P46" i="30"/>
  <c r="N46" i="30"/>
  <c r="P45" i="30"/>
  <c r="N45" i="30"/>
  <c r="N44" i="30"/>
  <c r="P44" i="30" s="1"/>
  <c r="N43" i="30"/>
  <c r="P43" i="30" s="1"/>
  <c r="N42" i="30"/>
  <c r="P42" i="30" s="1"/>
  <c r="P41" i="30"/>
  <c r="N41" i="30"/>
  <c r="N40" i="30"/>
  <c r="P40" i="30" s="1"/>
  <c r="N39" i="30"/>
  <c r="P39" i="30" s="1"/>
  <c r="N38" i="30"/>
  <c r="P38" i="30" s="1"/>
  <c r="N37" i="30"/>
  <c r="P37" i="30" s="1"/>
  <c r="N36" i="30"/>
  <c r="P36" i="30" s="1"/>
  <c r="N35" i="30"/>
  <c r="P35" i="30" s="1"/>
  <c r="P34" i="30"/>
  <c r="N34" i="30"/>
  <c r="N33" i="30"/>
  <c r="P33" i="30" s="1"/>
  <c r="N32" i="30"/>
  <c r="P32" i="30" s="1"/>
  <c r="P31" i="30"/>
  <c r="N31" i="30"/>
  <c r="N30" i="30"/>
  <c r="P30" i="30" s="1"/>
  <c r="P29" i="30"/>
  <c r="N29" i="30"/>
  <c r="N28" i="30"/>
  <c r="P28" i="30" s="1"/>
  <c r="N27" i="30"/>
  <c r="P27" i="30" s="1"/>
  <c r="P26" i="30"/>
  <c r="N26" i="30"/>
  <c r="P25" i="30"/>
  <c r="N25" i="30"/>
  <c r="N24" i="30"/>
  <c r="P24" i="30" s="1"/>
  <c r="P23" i="30"/>
  <c r="N23" i="30"/>
  <c r="P22" i="30"/>
  <c r="N22" i="30"/>
  <c r="N21" i="30"/>
  <c r="P21" i="30" s="1"/>
  <c r="N20" i="30"/>
  <c r="P20" i="30" s="1"/>
  <c r="N19" i="30"/>
  <c r="P19" i="30" s="1"/>
  <c r="N18" i="30"/>
  <c r="P18" i="30" s="1"/>
  <c r="P17" i="30"/>
  <c r="N17" i="30"/>
  <c r="N16" i="30"/>
  <c r="P16" i="30" s="1"/>
  <c r="P15" i="30"/>
  <c r="N15" i="30"/>
  <c r="P14" i="30"/>
  <c r="N14" i="30"/>
  <c r="P13" i="30"/>
  <c r="N13" i="30"/>
  <c r="N12" i="30"/>
  <c r="P12" i="30" s="1"/>
  <c r="P11" i="30"/>
  <c r="N11" i="30"/>
  <c r="N10" i="30"/>
  <c r="P10" i="30" s="1"/>
  <c r="N9" i="30"/>
  <c r="P9" i="30" s="1"/>
  <c r="P8" i="30"/>
  <c r="N8" i="30"/>
  <c r="P7" i="30"/>
  <c r="N7" i="30"/>
  <c r="N6" i="30"/>
  <c r="P6" i="30" s="1"/>
  <c r="N5" i="30"/>
  <c r="P5" i="30" s="1"/>
  <c r="P4" i="30"/>
  <c r="N4" i="30"/>
  <c r="P3" i="30"/>
  <c r="N3" i="30"/>
  <c r="A1" i="29"/>
  <c r="N500" i="29"/>
  <c r="P500" i="29" s="1"/>
  <c r="N499" i="29"/>
  <c r="P499" i="29" s="1"/>
  <c r="P498" i="29"/>
  <c r="N498" i="29"/>
  <c r="N497" i="29"/>
  <c r="P497" i="29" s="1"/>
  <c r="N496" i="29"/>
  <c r="P496" i="29" s="1"/>
  <c r="N495" i="29"/>
  <c r="P495" i="29" s="1"/>
  <c r="N494" i="29"/>
  <c r="P494" i="29" s="1"/>
  <c r="N493" i="29"/>
  <c r="P493" i="29" s="1"/>
  <c r="N492" i="29"/>
  <c r="P492" i="29" s="1"/>
  <c r="N491" i="29"/>
  <c r="P491" i="29" s="1"/>
  <c r="N490" i="29"/>
  <c r="P490" i="29" s="1"/>
  <c r="N489" i="29"/>
  <c r="P489" i="29" s="1"/>
  <c r="N488" i="29"/>
  <c r="P488" i="29" s="1"/>
  <c r="N487" i="29"/>
  <c r="P487" i="29" s="1"/>
  <c r="N486" i="29"/>
  <c r="P486" i="29" s="1"/>
  <c r="N485" i="29"/>
  <c r="P485" i="29" s="1"/>
  <c r="N484" i="29"/>
  <c r="P484" i="29" s="1"/>
  <c r="N483" i="29"/>
  <c r="P483" i="29" s="1"/>
  <c r="P482" i="29"/>
  <c r="N482" i="29"/>
  <c r="N481" i="29"/>
  <c r="P481" i="29" s="1"/>
  <c r="N480" i="29"/>
  <c r="P480" i="29" s="1"/>
  <c r="N479" i="29"/>
  <c r="P479" i="29" s="1"/>
  <c r="P478" i="29"/>
  <c r="N478" i="29"/>
  <c r="N477" i="29"/>
  <c r="P477" i="29" s="1"/>
  <c r="N476" i="29"/>
  <c r="P476" i="29" s="1"/>
  <c r="N475" i="29"/>
  <c r="P475" i="29" s="1"/>
  <c r="P474" i="29"/>
  <c r="N474" i="29"/>
  <c r="N473" i="29"/>
  <c r="P473" i="29" s="1"/>
  <c r="N472" i="29"/>
  <c r="P472" i="29" s="1"/>
  <c r="N471" i="29"/>
  <c r="P471" i="29" s="1"/>
  <c r="P470" i="29"/>
  <c r="N470" i="29"/>
  <c r="N469" i="29"/>
  <c r="P469" i="29" s="1"/>
  <c r="N468" i="29"/>
  <c r="P468" i="29" s="1"/>
  <c r="N467" i="29"/>
  <c r="P467" i="29" s="1"/>
  <c r="P466" i="29"/>
  <c r="N466" i="29"/>
  <c r="N465" i="29"/>
  <c r="P465" i="29" s="1"/>
  <c r="N464" i="29"/>
  <c r="P464" i="29" s="1"/>
  <c r="N463" i="29"/>
  <c r="P463" i="29" s="1"/>
  <c r="N462" i="29"/>
  <c r="P462" i="29" s="1"/>
  <c r="N461" i="29"/>
  <c r="P461" i="29" s="1"/>
  <c r="N460" i="29"/>
  <c r="P460" i="29" s="1"/>
  <c r="N459" i="29"/>
  <c r="P459" i="29" s="1"/>
  <c r="N458" i="29"/>
  <c r="P458" i="29" s="1"/>
  <c r="N457" i="29"/>
  <c r="P457" i="29" s="1"/>
  <c r="N456" i="29"/>
  <c r="P456" i="29" s="1"/>
  <c r="N455" i="29"/>
  <c r="P455" i="29" s="1"/>
  <c r="N454" i="29"/>
  <c r="P454" i="29" s="1"/>
  <c r="N453" i="29"/>
  <c r="P453" i="29" s="1"/>
  <c r="N452" i="29"/>
  <c r="P452" i="29" s="1"/>
  <c r="N451" i="29"/>
  <c r="P451" i="29" s="1"/>
  <c r="P450" i="29"/>
  <c r="N450" i="29"/>
  <c r="N449" i="29"/>
  <c r="P449" i="29" s="1"/>
  <c r="N448" i="29"/>
  <c r="P448" i="29" s="1"/>
  <c r="N447" i="29"/>
  <c r="P447" i="29" s="1"/>
  <c r="P446" i="29"/>
  <c r="N446" i="29"/>
  <c r="N445" i="29"/>
  <c r="P445" i="29" s="1"/>
  <c r="N444" i="29"/>
  <c r="P444" i="29" s="1"/>
  <c r="N443" i="29"/>
  <c r="P443" i="29" s="1"/>
  <c r="P442" i="29"/>
  <c r="N442" i="29"/>
  <c r="N441" i="29"/>
  <c r="P441" i="29" s="1"/>
  <c r="N440" i="29"/>
  <c r="P440" i="29" s="1"/>
  <c r="N439" i="29"/>
  <c r="P439" i="29" s="1"/>
  <c r="P438" i="29"/>
  <c r="N438" i="29"/>
  <c r="N437" i="29"/>
  <c r="P437" i="29" s="1"/>
  <c r="N436" i="29"/>
  <c r="P436" i="29" s="1"/>
  <c r="N435" i="29"/>
  <c r="P435" i="29" s="1"/>
  <c r="P434" i="29"/>
  <c r="N434" i="29"/>
  <c r="N433" i="29"/>
  <c r="P433" i="29" s="1"/>
  <c r="N432" i="29"/>
  <c r="P432" i="29" s="1"/>
  <c r="N431" i="29"/>
  <c r="P431" i="29" s="1"/>
  <c r="N430" i="29"/>
  <c r="P430" i="29" s="1"/>
  <c r="N429" i="29"/>
  <c r="P429" i="29" s="1"/>
  <c r="N428" i="29"/>
  <c r="P428" i="29" s="1"/>
  <c r="N427" i="29"/>
  <c r="P427" i="29" s="1"/>
  <c r="N426" i="29"/>
  <c r="P426" i="29" s="1"/>
  <c r="N425" i="29"/>
  <c r="P425" i="29" s="1"/>
  <c r="N424" i="29"/>
  <c r="P424" i="29" s="1"/>
  <c r="N423" i="29"/>
  <c r="P423" i="29" s="1"/>
  <c r="N422" i="29"/>
  <c r="P422" i="29" s="1"/>
  <c r="N421" i="29"/>
  <c r="P421" i="29" s="1"/>
  <c r="N420" i="29"/>
  <c r="P420" i="29" s="1"/>
  <c r="N419" i="29"/>
  <c r="P419" i="29" s="1"/>
  <c r="P418" i="29"/>
  <c r="N418" i="29"/>
  <c r="N417" i="29"/>
  <c r="P417" i="29" s="1"/>
  <c r="N416" i="29"/>
  <c r="P416" i="29" s="1"/>
  <c r="N415" i="29"/>
  <c r="P415" i="29" s="1"/>
  <c r="P414" i="29"/>
  <c r="N414" i="29"/>
  <c r="N413" i="29"/>
  <c r="P413" i="29" s="1"/>
  <c r="N412" i="29"/>
  <c r="P412" i="29" s="1"/>
  <c r="N411" i="29"/>
  <c r="P411" i="29" s="1"/>
  <c r="P410" i="29"/>
  <c r="N410" i="29"/>
  <c r="N409" i="29"/>
  <c r="P409" i="29" s="1"/>
  <c r="N408" i="29"/>
  <c r="P408" i="29" s="1"/>
  <c r="N407" i="29"/>
  <c r="P407" i="29" s="1"/>
  <c r="P406" i="29"/>
  <c r="N406" i="29"/>
  <c r="N405" i="29"/>
  <c r="P405" i="29" s="1"/>
  <c r="N404" i="29"/>
  <c r="P404" i="29" s="1"/>
  <c r="N403" i="29"/>
  <c r="P403" i="29" s="1"/>
  <c r="P402" i="29"/>
  <c r="N402" i="29"/>
  <c r="N401" i="29"/>
  <c r="P401" i="29" s="1"/>
  <c r="N400" i="29"/>
  <c r="P400" i="29" s="1"/>
  <c r="N399" i="29"/>
  <c r="P399" i="29" s="1"/>
  <c r="N398" i="29"/>
  <c r="P398" i="29" s="1"/>
  <c r="N397" i="29"/>
  <c r="P397" i="29" s="1"/>
  <c r="N396" i="29"/>
  <c r="P396" i="29" s="1"/>
  <c r="N395" i="29"/>
  <c r="P395" i="29" s="1"/>
  <c r="N394" i="29"/>
  <c r="P394" i="29" s="1"/>
  <c r="N393" i="29"/>
  <c r="P393" i="29" s="1"/>
  <c r="N392" i="29"/>
  <c r="P392" i="29" s="1"/>
  <c r="N391" i="29"/>
  <c r="P391" i="29" s="1"/>
  <c r="N390" i="29"/>
  <c r="P390" i="29" s="1"/>
  <c r="N389" i="29"/>
  <c r="P389" i="29" s="1"/>
  <c r="N388" i="29"/>
  <c r="P388" i="29" s="1"/>
  <c r="N387" i="29"/>
  <c r="P387" i="29" s="1"/>
  <c r="P386" i="29"/>
  <c r="N386" i="29"/>
  <c r="N385" i="29"/>
  <c r="P385" i="29" s="1"/>
  <c r="N384" i="29"/>
  <c r="P384" i="29" s="1"/>
  <c r="N383" i="29"/>
  <c r="P383" i="29" s="1"/>
  <c r="P382" i="29"/>
  <c r="N382" i="29"/>
  <c r="N381" i="29"/>
  <c r="P381" i="29" s="1"/>
  <c r="N380" i="29"/>
  <c r="P380" i="29" s="1"/>
  <c r="N379" i="29"/>
  <c r="P379" i="29" s="1"/>
  <c r="P378" i="29"/>
  <c r="N378" i="29"/>
  <c r="N377" i="29"/>
  <c r="P377" i="29" s="1"/>
  <c r="N376" i="29"/>
  <c r="P376" i="29" s="1"/>
  <c r="N375" i="29"/>
  <c r="P375" i="29" s="1"/>
  <c r="P374" i="29"/>
  <c r="N374" i="29"/>
  <c r="N373" i="29"/>
  <c r="P373" i="29" s="1"/>
  <c r="N372" i="29"/>
  <c r="P372" i="29" s="1"/>
  <c r="N371" i="29"/>
  <c r="P371" i="29" s="1"/>
  <c r="P370" i="29"/>
  <c r="N370" i="29"/>
  <c r="N369" i="29"/>
  <c r="P369" i="29" s="1"/>
  <c r="N368" i="29"/>
  <c r="P368" i="29" s="1"/>
  <c r="N367" i="29"/>
  <c r="P367" i="29" s="1"/>
  <c r="N366" i="29"/>
  <c r="P366" i="29" s="1"/>
  <c r="N365" i="29"/>
  <c r="P365" i="29" s="1"/>
  <c r="N364" i="29"/>
  <c r="P364" i="29" s="1"/>
  <c r="N363" i="29"/>
  <c r="P363" i="29" s="1"/>
  <c r="N362" i="29"/>
  <c r="P362" i="29" s="1"/>
  <c r="N361" i="29"/>
  <c r="P361" i="29" s="1"/>
  <c r="N360" i="29"/>
  <c r="P360" i="29" s="1"/>
  <c r="N359" i="29"/>
  <c r="P359" i="29" s="1"/>
  <c r="N358" i="29"/>
  <c r="P358" i="29" s="1"/>
  <c r="N357" i="29"/>
  <c r="P357" i="29" s="1"/>
  <c r="N356" i="29"/>
  <c r="P356" i="29" s="1"/>
  <c r="N355" i="29"/>
  <c r="P355" i="29" s="1"/>
  <c r="P354" i="29"/>
  <c r="N354" i="29"/>
  <c r="N353" i="29"/>
  <c r="P353" i="29" s="1"/>
  <c r="N352" i="29"/>
  <c r="P352" i="29" s="1"/>
  <c r="N351" i="29"/>
  <c r="P351" i="29" s="1"/>
  <c r="P350" i="29"/>
  <c r="N350" i="29"/>
  <c r="N349" i="29"/>
  <c r="P349" i="29" s="1"/>
  <c r="N348" i="29"/>
  <c r="P348" i="29" s="1"/>
  <c r="N347" i="29"/>
  <c r="P347" i="29" s="1"/>
  <c r="P346" i="29"/>
  <c r="N346" i="29"/>
  <c r="N345" i="29"/>
  <c r="P345" i="29" s="1"/>
  <c r="N344" i="29"/>
  <c r="P344" i="29" s="1"/>
  <c r="N343" i="29"/>
  <c r="P343" i="29" s="1"/>
  <c r="P342" i="29"/>
  <c r="N342" i="29"/>
  <c r="N341" i="29"/>
  <c r="P341" i="29" s="1"/>
  <c r="N340" i="29"/>
  <c r="P340" i="29" s="1"/>
  <c r="N339" i="29"/>
  <c r="P339" i="29" s="1"/>
  <c r="P338" i="29"/>
  <c r="N338" i="29"/>
  <c r="N337" i="29"/>
  <c r="P337" i="29" s="1"/>
  <c r="N336" i="29"/>
  <c r="P336" i="29" s="1"/>
  <c r="N335" i="29"/>
  <c r="P335" i="29" s="1"/>
  <c r="N334" i="29"/>
  <c r="P334" i="29" s="1"/>
  <c r="N333" i="29"/>
  <c r="P333" i="29" s="1"/>
  <c r="N332" i="29"/>
  <c r="P332" i="29" s="1"/>
  <c r="N331" i="29"/>
  <c r="P331" i="29" s="1"/>
  <c r="N330" i="29"/>
  <c r="P330" i="29" s="1"/>
  <c r="P329" i="29"/>
  <c r="N329" i="29"/>
  <c r="P328" i="29"/>
  <c r="N328" i="29"/>
  <c r="N327" i="29"/>
  <c r="P327" i="29" s="1"/>
  <c r="N326" i="29"/>
  <c r="P326" i="29" s="1"/>
  <c r="P325" i="29"/>
  <c r="N325" i="29"/>
  <c r="P324" i="29"/>
  <c r="N324" i="29"/>
  <c r="N323" i="29"/>
  <c r="P323" i="29" s="1"/>
  <c r="N322" i="29"/>
  <c r="P322" i="29" s="1"/>
  <c r="P321" i="29"/>
  <c r="N321" i="29"/>
  <c r="P320" i="29"/>
  <c r="N320" i="29"/>
  <c r="P319" i="29"/>
  <c r="N319" i="29"/>
  <c r="N318" i="29"/>
  <c r="P318" i="29" s="1"/>
  <c r="P317" i="29"/>
  <c r="N317" i="29"/>
  <c r="P316" i="29"/>
  <c r="N316" i="29"/>
  <c r="P315" i="29"/>
  <c r="N315" i="29"/>
  <c r="N314" i="29"/>
  <c r="P314" i="29" s="1"/>
  <c r="P313" i="29"/>
  <c r="N313" i="29"/>
  <c r="P312" i="29"/>
  <c r="N312" i="29"/>
  <c r="N311" i="29"/>
  <c r="P311" i="29" s="1"/>
  <c r="N310" i="29"/>
  <c r="P310" i="29" s="1"/>
  <c r="P309" i="29"/>
  <c r="N309" i="29"/>
  <c r="P308" i="29"/>
  <c r="N308" i="29"/>
  <c r="P307" i="29"/>
  <c r="N307" i="29"/>
  <c r="N306" i="29"/>
  <c r="P306" i="29" s="1"/>
  <c r="P305" i="29"/>
  <c r="N305" i="29"/>
  <c r="P304" i="29"/>
  <c r="N304" i="29"/>
  <c r="P303" i="29"/>
  <c r="N303" i="29"/>
  <c r="N302" i="29"/>
  <c r="P302" i="29" s="1"/>
  <c r="P301" i="29"/>
  <c r="N301" i="29"/>
  <c r="P300" i="29"/>
  <c r="N300" i="29"/>
  <c r="N299" i="29"/>
  <c r="P299" i="29" s="1"/>
  <c r="N298" i="29"/>
  <c r="P298" i="29" s="1"/>
  <c r="P297" i="29"/>
  <c r="N297" i="29"/>
  <c r="P296" i="29"/>
  <c r="N296" i="29"/>
  <c r="N295" i="29"/>
  <c r="P295" i="29" s="1"/>
  <c r="N294" i="29"/>
  <c r="P294" i="29" s="1"/>
  <c r="P293" i="29"/>
  <c r="N293" i="29"/>
  <c r="P292" i="29"/>
  <c r="N292" i="29"/>
  <c r="N291" i="29"/>
  <c r="P291" i="29" s="1"/>
  <c r="N290" i="29"/>
  <c r="P290" i="29" s="1"/>
  <c r="P289" i="29"/>
  <c r="N289" i="29"/>
  <c r="P288" i="29"/>
  <c r="N288" i="29"/>
  <c r="P287" i="29"/>
  <c r="N287" i="29"/>
  <c r="N286" i="29"/>
  <c r="P286" i="29" s="1"/>
  <c r="P285" i="29"/>
  <c r="N285" i="29"/>
  <c r="P284" i="29"/>
  <c r="N284" i="29"/>
  <c r="P283" i="29"/>
  <c r="N283" i="29"/>
  <c r="N282" i="29"/>
  <c r="P282" i="29" s="1"/>
  <c r="P281" i="29"/>
  <c r="N281" i="29"/>
  <c r="P280" i="29"/>
  <c r="N280" i="29"/>
  <c r="N279" i="29"/>
  <c r="P279" i="29" s="1"/>
  <c r="N278" i="29"/>
  <c r="P278" i="29" s="1"/>
  <c r="P277" i="29"/>
  <c r="N277" i="29"/>
  <c r="P276" i="29"/>
  <c r="N276" i="29"/>
  <c r="P275" i="29"/>
  <c r="N275" i="29"/>
  <c r="N274" i="29"/>
  <c r="P274" i="29" s="1"/>
  <c r="P273" i="29"/>
  <c r="N273" i="29"/>
  <c r="P272" i="29"/>
  <c r="N272" i="29"/>
  <c r="P271" i="29"/>
  <c r="N271" i="29"/>
  <c r="N270" i="29"/>
  <c r="P270" i="29" s="1"/>
  <c r="P269" i="29"/>
  <c r="N269" i="29"/>
  <c r="P268" i="29"/>
  <c r="N268" i="29"/>
  <c r="N267" i="29"/>
  <c r="P267" i="29" s="1"/>
  <c r="N266" i="29"/>
  <c r="P266" i="29" s="1"/>
  <c r="P265" i="29"/>
  <c r="N265" i="29"/>
  <c r="P264" i="29"/>
  <c r="N264" i="29"/>
  <c r="N263" i="29"/>
  <c r="P263" i="29" s="1"/>
  <c r="N262" i="29"/>
  <c r="P262" i="29" s="1"/>
  <c r="P261" i="29"/>
  <c r="N261" i="29"/>
  <c r="P260" i="29"/>
  <c r="N260" i="29"/>
  <c r="N259" i="29"/>
  <c r="P259" i="29" s="1"/>
  <c r="N258" i="29"/>
  <c r="P258" i="29" s="1"/>
  <c r="P257" i="29"/>
  <c r="N257" i="29"/>
  <c r="P256" i="29"/>
  <c r="N256" i="29"/>
  <c r="P255" i="29"/>
  <c r="N255" i="29"/>
  <c r="N254" i="29"/>
  <c r="P254" i="29" s="1"/>
  <c r="P253" i="29"/>
  <c r="N253" i="29"/>
  <c r="P252" i="29"/>
  <c r="N252" i="29"/>
  <c r="P251" i="29"/>
  <c r="N251" i="29"/>
  <c r="N250" i="29"/>
  <c r="P250" i="29" s="1"/>
  <c r="P249" i="29"/>
  <c r="N249" i="29"/>
  <c r="P248" i="29"/>
  <c r="N248" i="29"/>
  <c r="N247" i="29"/>
  <c r="P247" i="29" s="1"/>
  <c r="N246" i="29"/>
  <c r="P246" i="29" s="1"/>
  <c r="P245" i="29"/>
  <c r="N245" i="29"/>
  <c r="P244" i="29"/>
  <c r="N244" i="29"/>
  <c r="P243" i="29"/>
  <c r="N243" i="29"/>
  <c r="N242" i="29"/>
  <c r="P242" i="29" s="1"/>
  <c r="P241" i="29"/>
  <c r="N241" i="29"/>
  <c r="P240" i="29"/>
  <c r="N240" i="29"/>
  <c r="P239" i="29"/>
  <c r="N239" i="29"/>
  <c r="N238" i="29"/>
  <c r="P238" i="29" s="1"/>
  <c r="P237" i="29"/>
  <c r="N237" i="29"/>
  <c r="P236" i="29"/>
  <c r="N236" i="29"/>
  <c r="N235" i="29"/>
  <c r="P235" i="29" s="1"/>
  <c r="N234" i="29"/>
  <c r="P234" i="29" s="1"/>
  <c r="P233" i="29"/>
  <c r="N233" i="29"/>
  <c r="P232" i="29"/>
  <c r="N232" i="29"/>
  <c r="N231" i="29"/>
  <c r="P231" i="29" s="1"/>
  <c r="N230" i="29"/>
  <c r="P230" i="29" s="1"/>
  <c r="P229" i="29"/>
  <c r="N229" i="29"/>
  <c r="P228" i="29"/>
  <c r="N228" i="29"/>
  <c r="N227" i="29"/>
  <c r="P227" i="29" s="1"/>
  <c r="N226" i="29"/>
  <c r="P226" i="29" s="1"/>
  <c r="P225" i="29"/>
  <c r="N225" i="29"/>
  <c r="P224" i="29"/>
  <c r="N224" i="29"/>
  <c r="P223" i="29"/>
  <c r="N223" i="29"/>
  <c r="N222" i="29"/>
  <c r="P222" i="29" s="1"/>
  <c r="P221" i="29"/>
  <c r="N221" i="29"/>
  <c r="P220" i="29"/>
  <c r="N220" i="29"/>
  <c r="P219" i="29"/>
  <c r="N219" i="29"/>
  <c r="N218" i="29"/>
  <c r="P218" i="29" s="1"/>
  <c r="P217" i="29"/>
  <c r="N217" i="29"/>
  <c r="P216" i="29"/>
  <c r="N216" i="29"/>
  <c r="N215" i="29"/>
  <c r="P215" i="29" s="1"/>
  <c r="N214" i="29"/>
  <c r="P214" i="29" s="1"/>
  <c r="P213" i="29"/>
  <c r="N213" i="29"/>
  <c r="P212" i="29"/>
  <c r="N212" i="29"/>
  <c r="P211" i="29"/>
  <c r="N211" i="29"/>
  <c r="N210" i="29"/>
  <c r="P210" i="29" s="1"/>
  <c r="P209" i="29"/>
  <c r="N209" i="29"/>
  <c r="P208" i="29"/>
  <c r="N208" i="29"/>
  <c r="P207" i="29"/>
  <c r="N207" i="29"/>
  <c r="N206" i="29"/>
  <c r="P206" i="29" s="1"/>
  <c r="P205" i="29"/>
  <c r="N205" i="29"/>
  <c r="P204" i="29"/>
  <c r="N204" i="29"/>
  <c r="N203" i="29"/>
  <c r="P203" i="29" s="1"/>
  <c r="N202" i="29"/>
  <c r="P202" i="29" s="1"/>
  <c r="P201" i="29"/>
  <c r="N201" i="29"/>
  <c r="P200" i="29"/>
  <c r="N200" i="29"/>
  <c r="N199" i="29"/>
  <c r="P199" i="29" s="1"/>
  <c r="N198" i="29"/>
  <c r="P198" i="29" s="1"/>
  <c r="P197" i="29"/>
  <c r="N197" i="29"/>
  <c r="P196" i="29"/>
  <c r="N196" i="29"/>
  <c r="N195" i="29"/>
  <c r="P195" i="29" s="1"/>
  <c r="N194" i="29"/>
  <c r="P194" i="29" s="1"/>
  <c r="P193" i="29"/>
  <c r="N193" i="29"/>
  <c r="N192" i="29"/>
  <c r="P192" i="29" s="1"/>
  <c r="P191" i="29"/>
  <c r="N191" i="29"/>
  <c r="N190" i="29"/>
  <c r="P190" i="29" s="1"/>
  <c r="N189" i="29"/>
  <c r="P189" i="29" s="1"/>
  <c r="P188" i="29"/>
  <c r="N188" i="29"/>
  <c r="P187" i="29"/>
  <c r="N187" i="29"/>
  <c r="N186" i="29"/>
  <c r="P186" i="29" s="1"/>
  <c r="N185" i="29"/>
  <c r="P185" i="29" s="1"/>
  <c r="P184" i="29"/>
  <c r="N184" i="29"/>
  <c r="N183" i="29"/>
  <c r="P183" i="29" s="1"/>
  <c r="N182" i="29"/>
  <c r="P182" i="29" s="1"/>
  <c r="N181" i="29"/>
  <c r="P181" i="29" s="1"/>
  <c r="N180" i="29"/>
  <c r="P180" i="29" s="1"/>
  <c r="P179" i="29"/>
  <c r="N179" i="29"/>
  <c r="N178" i="29"/>
  <c r="P178" i="29" s="1"/>
  <c r="P177" i="29"/>
  <c r="N177" i="29"/>
  <c r="N176" i="29"/>
  <c r="P176" i="29" s="1"/>
  <c r="P175" i="29"/>
  <c r="N175" i="29"/>
  <c r="N174" i="29"/>
  <c r="P174" i="29" s="1"/>
  <c r="P173" i="29"/>
  <c r="N173" i="29"/>
  <c r="N172" i="29"/>
  <c r="P172" i="29" s="1"/>
  <c r="N171" i="29"/>
  <c r="P171" i="29" s="1"/>
  <c r="N170" i="29"/>
  <c r="P170" i="29" s="1"/>
  <c r="N169" i="29"/>
  <c r="P169" i="29" s="1"/>
  <c r="P168" i="29"/>
  <c r="N168" i="29"/>
  <c r="N167" i="29"/>
  <c r="P167" i="29" s="1"/>
  <c r="N166" i="29"/>
  <c r="P166" i="29" s="1"/>
  <c r="P165" i="29"/>
  <c r="N165" i="29"/>
  <c r="P164" i="29"/>
  <c r="N164" i="29"/>
  <c r="N163" i="29"/>
  <c r="P163" i="29" s="1"/>
  <c r="N162" i="29"/>
  <c r="P162" i="29" s="1"/>
  <c r="P161" i="29"/>
  <c r="N161" i="29"/>
  <c r="N160" i="29"/>
  <c r="P160" i="29" s="1"/>
  <c r="P159" i="29"/>
  <c r="N159" i="29"/>
  <c r="N158" i="29"/>
  <c r="P158" i="29" s="1"/>
  <c r="N157" i="29"/>
  <c r="P157" i="29" s="1"/>
  <c r="P156" i="29"/>
  <c r="N156" i="29"/>
  <c r="P155" i="29"/>
  <c r="N155" i="29"/>
  <c r="N154" i="29"/>
  <c r="P154" i="29" s="1"/>
  <c r="N153" i="29"/>
  <c r="P153" i="29" s="1"/>
  <c r="P152" i="29"/>
  <c r="N152" i="29"/>
  <c r="N151" i="29"/>
  <c r="P151" i="29" s="1"/>
  <c r="N150" i="29"/>
  <c r="P150" i="29" s="1"/>
  <c r="N149" i="29"/>
  <c r="P149" i="29" s="1"/>
  <c r="N148" i="29"/>
  <c r="P148" i="29" s="1"/>
  <c r="P147" i="29"/>
  <c r="N147" i="29"/>
  <c r="N146" i="29"/>
  <c r="P146" i="29" s="1"/>
  <c r="P145" i="29"/>
  <c r="N145" i="29"/>
  <c r="N144" i="29"/>
  <c r="P144" i="29" s="1"/>
  <c r="P143" i="29"/>
  <c r="N143" i="29"/>
  <c r="N142" i="29"/>
  <c r="P142" i="29" s="1"/>
  <c r="P141" i="29"/>
  <c r="N141" i="29"/>
  <c r="N140" i="29"/>
  <c r="P140" i="29" s="1"/>
  <c r="N139" i="29"/>
  <c r="P139" i="29" s="1"/>
  <c r="N138" i="29"/>
  <c r="P138" i="29" s="1"/>
  <c r="N137" i="29"/>
  <c r="P137" i="29" s="1"/>
  <c r="P136" i="29"/>
  <c r="N136" i="29"/>
  <c r="N135" i="29"/>
  <c r="P135" i="29" s="1"/>
  <c r="N134" i="29"/>
  <c r="P134" i="29" s="1"/>
  <c r="P133" i="29"/>
  <c r="N133" i="29"/>
  <c r="P132" i="29"/>
  <c r="N132" i="29"/>
  <c r="N131" i="29"/>
  <c r="P131" i="29" s="1"/>
  <c r="N130" i="29"/>
  <c r="P130" i="29" s="1"/>
  <c r="P129" i="29"/>
  <c r="N129" i="29"/>
  <c r="N128" i="29"/>
  <c r="P128" i="29" s="1"/>
  <c r="P127" i="29"/>
  <c r="N127" i="29"/>
  <c r="N126" i="29"/>
  <c r="P126" i="29" s="1"/>
  <c r="N125" i="29"/>
  <c r="P125" i="29" s="1"/>
  <c r="P124" i="29"/>
  <c r="N124" i="29"/>
  <c r="P123" i="29"/>
  <c r="N123" i="29"/>
  <c r="N122" i="29"/>
  <c r="P122" i="29" s="1"/>
  <c r="N121" i="29"/>
  <c r="P121" i="29" s="1"/>
  <c r="P120" i="29"/>
  <c r="N120" i="29"/>
  <c r="N119" i="29"/>
  <c r="P119" i="29" s="1"/>
  <c r="N118" i="29"/>
  <c r="P118" i="29" s="1"/>
  <c r="N117" i="29"/>
  <c r="P117" i="29" s="1"/>
  <c r="N116" i="29"/>
  <c r="P116" i="29" s="1"/>
  <c r="P115" i="29"/>
  <c r="N115" i="29"/>
  <c r="N114" i="29"/>
  <c r="P114" i="29" s="1"/>
  <c r="P113" i="29"/>
  <c r="N113" i="29"/>
  <c r="N112" i="29"/>
  <c r="P112" i="29" s="1"/>
  <c r="P111" i="29"/>
  <c r="N111" i="29"/>
  <c r="N110" i="29"/>
  <c r="P110" i="29" s="1"/>
  <c r="P109" i="29"/>
  <c r="N109" i="29"/>
  <c r="N108" i="29"/>
  <c r="P108" i="29" s="1"/>
  <c r="N107" i="29"/>
  <c r="P107" i="29" s="1"/>
  <c r="N106" i="29"/>
  <c r="P106" i="29" s="1"/>
  <c r="N105" i="29"/>
  <c r="P105" i="29" s="1"/>
  <c r="P104" i="29"/>
  <c r="N104" i="29"/>
  <c r="N103" i="29"/>
  <c r="P103" i="29" s="1"/>
  <c r="N102" i="29"/>
  <c r="P102" i="29" s="1"/>
  <c r="P101" i="29"/>
  <c r="N101" i="29"/>
  <c r="P100" i="29"/>
  <c r="N100" i="29"/>
  <c r="N99" i="29"/>
  <c r="P99" i="29" s="1"/>
  <c r="N98" i="29"/>
  <c r="P98" i="29" s="1"/>
  <c r="P97" i="29"/>
  <c r="N97" i="29"/>
  <c r="N96" i="29"/>
  <c r="P96" i="29" s="1"/>
  <c r="P95" i="29"/>
  <c r="N95" i="29"/>
  <c r="N94" i="29"/>
  <c r="P94" i="29" s="1"/>
  <c r="N93" i="29"/>
  <c r="P93" i="29" s="1"/>
  <c r="P92" i="29"/>
  <c r="N92" i="29"/>
  <c r="P91" i="29"/>
  <c r="N91" i="29"/>
  <c r="N90" i="29"/>
  <c r="P90" i="29" s="1"/>
  <c r="N89" i="29"/>
  <c r="P89" i="29" s="1"/>
  <c r="P88" i="29"/>
  <c r="N88" i="29"/>
  <c r="N87" i="29"/>
  <c r="P87" i="29" s="1"/>
  <c r="N86" i="29"/>
  <c r="P86" i="29" s="1"/>
  <c r="N85" i="29"/>
  <c r="P85" i="29" s="1"/>
  <c r="N84" i="29"/>
  <c r="P84" i="29" s="1"/>
  <c r="P83" i="29"/>
  <c r="N83" i="29"/>
  <c r="N82" i="29"/>
  <c r="P82" i="29" s="1"/>
  <c r="P81" i="29"/>
  <c r="N81" i="29"/>
  <c r="N80" i="29"/>
  <c r="P80" i="29" s="1"/>
  <c r="P79" i="29"/>
  <c r="N79" i="29"/>
  <c r="N78" i="29"/>
  <c r="P78" i="29" s="1"/>
  <c r="P77" i="29"/>
  <c r="N77" i="29"/>
  <c r="N76" i="29"/>
  <c r="P76" i="29" s="1"/>
  <c r="N75" i="29"/>
  <c r="P75" i="29" s="1"/>
  <c r="N74" i="29"/>
  <c r="P74" i="29" s="1"/>
  <c r="N73" i="29"/>
  <c r="P73" i="29" s="1"/>
  <c r="P72" i="29"/>
  <c r="N72" i="29"/>
  <c r="N71" i="29"/>
  <c r="P71" i="29" s="1"/>
  <c r="N70" i="29"/>
  <c r="P70" i="29" s="1"/>
  <c r="P69" i="29"/>
  <c r="N69" i="29"/>
  <c r="P68" i="29"/>
  <c r="N68" i="29"/>
  <c r="N67" i="29"/>
  <c r="P67" i="29" s="1"/>
  <c r="N66" i="29"/>
  <c r="P66" i="29" s="1"/>
  <c r="P65" i="29"/>
  <c r="N65" i="29"/>
  <c r="N64" i="29"/>
  <c r="P64" i="29" s="1"/>
  <c r="P63" i="29"/>
  <c r="N63" i="29"/>
  <c r="N62" i="29"/>
  <c r="P62" i="29" s="1"/>
  <c r="N61" i="29"/>
  <c r="P61" i="29" s="1"/>
  <c r="P60" i="29"/>
  <c r="N60" i="29"/>
  <c r="P59" i="29"/>
  <c r="N59" i="29"/>
  <c r="N58" i="29"/>
  <c r="P58" i="29" s="1"/>
  <c r="N57" i="29"/>
  <c r="P57" i="29" s="1"/>
  <c r="P56" i="29"/>
  <c r="N56" i="29"/>
  <c r="N55" i="29"/>
  <c r="P55" i="29" s="1"/>
  <c r="N54" i="29"/>
  <c r="P54" i="29" s="1"/>
  <c r="N53" i="29"/>
  <c r="P53" i="29" s="1"/>
  <c r="N52" i="29"/>
  <c r="P52" i="29" s="1"/>
  <c r="P51" i="29"/>
  <c r="N51" i="29"/>
  <c r="N50" i="29"/>
  <c r="P50" i="29" s="1"/>
  <c r="P49" i="29"/>
  <c r="N49" i="29"/>
  <c r="N48" i="29"/>
  <c r="P48" i="29" s="1"/>
  <c r="P47" i="29"/>
  <c r="N47" i="29"/>
  <c r="N46" i="29"/>
  <c r="P46" i="29" s="1"/>
  <c r="P45" i="29"/>
  <c r="N45" i="29"/>
  <c r="N44" i="29"/>
  <c r="P44" i="29" s="1"/>
  <c r="N43" i="29"/>
  <c r="P43" i="29" s="1"/>
  <c r="N42" i="29"/>
  <c r="P42" i="29" s="1"/>
  <c r="N41" i="29"/>
  <c r="P41" i="29" s="1"/>
  <c r="P40" i="29"/>
  <c r="N40" i="29"/>
  <c r="N39" i="29"/>
  <c r="P39" i="29" s="1"/>
  <c r="N38" i="29"/>
  <c r="P38" i="29" s="1"/>
  <c r="P37" i="29"/>
  <c r="N37" i="29"/>
  <c r="P36" i="29"/>
  <c r="N36" i="29"/>
  <c r="N35" i="29"/>
  <c r="P35" i="29" s="1"/>
  <c r="N34" i="29"/>
  <c r="P34" i="29" s="1"/>
  <c r="P33" i="29"/>
  <c r="N33" i="29"/>
  <c r="N32" i="29"/>
  <c r="P32" i="29" s="1"/>
  <c r="P31" i="29"/>
  <c r="N31" i="29"/>
  <c r="N30" i="29"/>
  <c r="P30" i="29" s="1"/>
  <c r="N29" i="29"/>
  <c r="P29" i="29" s="1"/>
  <c r="P28" i="29"/>
  <c r="N28" i="29"/>
  <c r="N27" i="29"/>
  <c r="P27" i="29" s="1"/>
  <c r="N26" i="29"/>
  <c r="P26" i="29" s="1"/>
  <c r="N25" i="29"/>
  <c r="P25" i="29" s="1"/>
  <c r="P24" i="29"/>
  <c r="N24" i="29"/>
  <c r="N23" i="29"/>
  <c r="P23" i="29" s="1"/>
  <c r="N22" i="29"/>
  <c r="P22" i="29" s="1"/>
  <c r="N21" i="29"/>
  <c r="P21" i="29" s="1"/>
  <c r="N20" i="29"/>
  <c r="P20" i="29" s="1"/>
  <c r="P19" i="29"/>
  <c r="N19" i="29"/>
  <c r="N18" i="29"/>
  <c r="P18" i="29" s="1"/>
  <c r="N17" i="29"/>
  <c r="P17" i="29" s="1"/>
  <c r="N16" i="29"/>
  <c r="P16" i="29" s="1"/>
  <c r="P15" i="29"/>
  <c r="N15" i="29"/>
  <c r="N14" i="29"/>
  <c r="P14" i="29" s="1"/>
  <c r="N13" i="29"/>
  <c r="P13" i="29" s="1"/>
  <c r="N12" i="29"/>
  <c r="P12" i="29" s="1"/>
  <c r="P11" i="29"/>
  <c r="N11" i="29"/>
  <c r="N10" i="29"/>
  <c r="P10" i="29" s="1"/>
  <c r="N9" i="29"/>
  <c r="P9" i="29" s="1"/>
  <c r="N8" i="29"/>
  <c r="P8" i="29" s="1"/>
  <c r="P7" i="29"/>
  <c r="N7" i="29"/>
  <c r="N6" i="29"/>
  <c r="P6" i="29" s="1"/>
  <c r="N5" i="29"/>
  <c r="P5" i="29" s="1"/>
  <c r="N4" i="29"/>
  <c r="P4" i="29" s="1"/>
  <c r="P3" i="29"/>
  <c r="N3" i="29"/>
  <c r="A1" i="28"/>
  <c r="N500" i="28"/>
  <c r="P500" i="28" s="1"/>
  <c r="N499" i="28"/>
  <c r="P499" i="28" s="1"/>
  <c r="N498" i="28"/>
  <c r="P498" i="28" s="1"/>
  <c r="N497" i="28"/>
  <c r="P497" i="28" s="1"/>
  <c r="N496" i="28"/>
  <c r="P496" i="28" s="1"/>
  <c r="N495" i="28"/>
  <c r="P495" i="28" s="1"/>
  <c r="N494" i="28"/>
  <c r="P494" i="28" s="1"/>
  <c r="N493" i="28"/>
  <c r="P493" i="28" s="1"/>
  <c r="N492" i="28"/>
  <c r="P492" i="28" s="1"/>
  <c r="N491" i="28"/>
  <c r="P491" i="28" s="1"/>
  <c r="N490" i="28"/>
  <c r="P490" i="28" s="1"/>
  <c r="N489" i="28"/>
  <c r="P489" i="28" s="1"/>
  <c r="N488" i="28"/>
  <c r="P488" i="28" s="1"/>
  <c r="N487" i="28"/>
  <c r="P487" i="28" s="1"/>
  <c r="N486" i="28"/>
  <c r="P486" i="28" s="1"/>
  <c r="N485" i="28"/>
  <c r="P485" i="28" s="1"/>
  <c r="N484" i="28"/>
  <c r="P484" i="28" s="1"/>
  <c r="N483" i="28"/>
  <c r="P483" i="28" s="1"/>
  <c r="N482" i="28"/>
  <c r="P482" i="28" s="1"/>
  <c r="N481" i="28"/>
  <c r="P481" i="28" s="1"/>
  <c r="N480" i="28"/>
  <c r="P480" i="28" s="1"/>
  <c r="N479" i="28"/>
  <c r="P479" i="28" s="1"/>
  <c r="N478" i="28"/>
  <c r="P478" i="28" s="1"/>
  <c r="N477" i="28"/>
  <c r="P477" i="28" s="1"/>
  <c r="N476" i="28"/>
  <c r="P476" i="28" s="1"/>
  <c r="N475" i="28"/>
  <c r="P475" i="28" s="1"/>
  <c r="N474" i="28"/>
  <c r="P474" i="28" s="1"/>
  <c r="N473" i="28"/>
  <c r="P473" i="28" s="1"/>
  <c r="N472" i="28"/>
  <c r="P472" i="28" s="1"/>
  <c r="N471" i="28"/>
  <c r="P471" i="28" s="1"/>
  <c r="N470" i="28"/>
  <c r="P470" i="28" s="1"/>
  <c r="N469" i="28"/>
  <c r="P469" i="28" s="1"/>
  <c r="N468" i="28"/>
  <c r="P468" i="28" s="1"/>
  <c r="N467" i="28"/>
  <c r="P467" i="28" s="1"/>
  <c r="N466" i="28"/>
  <c r="P466" i="28" s="1"/>
  <c r="N465" i="28"/>
  <c r="P465" i="28" s="1"/>
  <c r="N464" i="28"/>
  <c r="P464" i="28" s="1"/>
  <c r="N463" i="28"/>
  <c r="P463" i="28" s="1"/>
  <c r="N462" i="28"/>
  <c r="P462" i="28" s="1"/>
  <c r="N461" i="28"/>
  <c r="P461" i="28" s="1"/>
  <c r="N460" i="28"/>
  <c r="P460" i="28" s="1"/>
  <c r="N459" i="28"/>
  <c r="P459" i="28" s="1"/>
  <c r="N458" i="28"/>
  <c r="P458" i="28" s="1"/>
  <c r="N457" i="28"/>
  <c r="P457" i="28" s="1"/>
  <c r="N456" i="28"/>
  <c r="P456" i="28" s="1"/>
  <c r="N455" i="28"/>
  <c r="P455" i="28" s="1"/>
  <c r="N454" i="28"/>
  <c r="P454" i="28" s="1"/>
  <c r="N453" i="28"/>
  <c r="P453" i="28" s="1"/>
  <c r="N452" i="28"/>
  <c r="P452" i="28" s="1"/>
  <c r="N451" i="28"/>
  <c r="P451" i="28" s="1"/>
  <c r="N450" i="28"/>
  <c r="P450" i="28" s="1"/>
  <c r="N449" i="28"/>
  <c r="P449" i="28" s="1"/>
  <c r="N448" i="28"/>
  <c r="P448" i="28" s="1"/>
  <c r="N447" i="28"/>
  <c r="P447" i="28" s="1"/>
  <c r="N446" i="28"/>
  <c r="P446" i="28" s="1"/>
  <c r="N445" i="28"/>
  <c r="P445" i="28" s="1"/>
  <c r="N444" i="28"/>
  <c r="P444" i="28" s="1"/>
  <c r="N443" i="28"/>
  <c r="P443" i="28" s="1"/>
  <c r="N442" i="28"/>
  <c r="P442" i="28" s="1"/>
  <c r="N441" i="28"/>
  <c r="P441" i="28" s="1"/>
  <c r="N440" i="28"/>
  <c r="P440" i="28" s="1"/>
  <c r="N439" i="28"/>
  <c r="P439" i="28" s="1"/>
  <c r="N438" i="28"/>
  <c r="P438" i="28" s="1"/>
  <c r="N437" i="28"/>
  <c r="P437" i="28" s="1"/>
  <c r="N436" i="28"/>
  <c r="P436" i="28" s="1"/>
  <c r="N435" i="28"/>
  <c r="P435" i="28" s="1"/>
  <c r="N434" i="28"/>
  <c r="P434" i="28" s="1"/>
  <c r="N433" i="28"/>
  <c r="P433" i="28" s="1"/>
  <c r="N432" i="28"/>
  <c r="P432" i="28" s="1"/>
  <c r="N431" i="28"/>
  <c r="P431" i="28" s="1"/>
  <c r="N430" i="28"/>
  <c r="P430" i="28" s="1"/>
  <c r="N429" i="28"/>
  <c r="P429" i="28" s="1"/>
  <c r="N428" i="28"/>
  <c r="P428" i="28" s="1"/>
  <c r="N427" i="28"/>
  <c r="P427" i="28" s="1"/>
  <c r="N426" i="28"/>
  <c r="P426" i="28" s="1"/>
  <c r="N425" i="28"/>
  <c r="P425" i="28" s="1"/>
  <c r="N424" i="28"/>
  <c r="P424" i="28" s="1"/>
  <c r="N423" i="28"/>
  <c r="P423" i="28" s="1"/>
  <c r="N422" i="28"/>
  <c r="P422" i="28" s="1"/>
  <c r="N421" i="28"/>
  <c r="P421" i="28" s="1"/>
  <c r="N420" i="28"/>
  <c r="P420" i="28" s="1"/>
  <c r="N419" i="28"/>
  <c r="P419" i="28" s="1"/>
  <c r="N418" i="28"/>
  <c r="P418" i="28" s="1"/>
  <c r="N417" i="28"/>
  <c r="P417" i="28" s="1"/>
  <c r="N416" i="28"/>
  <c r="P416" i="28" s="1"/>
  <c r="N415" i="28"/>
  <c r="P415" i="28" s="1"/>
  <c r="N414" i="28"/>
  <c r="P414" i="28" s="1"/>
  <c r="N413" i="28"/>
  <c r="P413" i="28" s="1"/>
  <c r="N412" i="28"/>
  <c r="P412" i="28" s="1"/>
  <c r="N411" i="28"/>
  <c r="P411" i="28" s="1"/>
  <c r="N410" i="28"/>
  <c r="P410" i="28" s="1"/>
  <c r="N409" i="28"/>
  <c r="P409" i="28" s="1"/>
  <c r="N408" i="28"/>
  <c r="P408" i="28" s="1"/>
  <c r="N407" i="28"/>
  <c r="P407" i="28" s="1"/>
  <c r="N406" i="28"/>
  <c r="P406" i="28" s="1"/>
  <c r="N405" i="28"/>
  <c r="P405" i="28" s="1"/>
  <c r="N404" i="28"/>
  <c r="P404" i="28" s="1"/>
  <c r="N403" i="28"/>
  <c r="P403" i="28" s="1"/>
  <c r="N402" i="28"/>
  <c r="P402" i="28" s="1"/>
  <c r="N401" i="28"/>
  <c r="P401" i="28" s="1"/>
  <c r="N400" i="28"/>
  <c r="P400" i="28" s="1"/>
  <c r="N399" i="28"/>
  <c r="P399" i="28" s="1"/>
  <c r="N398" i="28"/>
  <c r="P398" i="28" s="1"/>
  <c r="N397" i="28"/>
  <c r="P397" i="28" s="1"/>
  <c r="N396" i="28"/>
  <c r="P396" i="28" s="1"/>
  <c r="N395" i="28"/>
  <c r="P395" i="28" s="1"/>
  <c r="N394" i="28"/>
  <c r="P394" i="28" s="1"/>
  <c r="N393" i="28"/>
  <c r="P393" i="28" s="1"/>
  <c r="N392" i="28"/>
  <c r="P392" i="28" s="1"/>
  <c r="N391" i="28"/>
  <c r="P391" i="28" s="1"/>
  <c r="N390" i="28"/>
  <c r="P390" i="28" s="1"/>
  <c r="N389" i="28"/>
  <c r="P389" i="28" s="1"/>
  <c r="N388" i="28"/>
  <c r="P388" i="28" s="1"/>
  <c r="N387" i="28"/>
  <c r="P387" i="28" s="1"/>
  <c r="N386" i="28"/>
  <c r="P386" i="28" s="1"/>
  <c r="N385" i="28"/>
  <c r="P385" i="28" s="1"/>
  <c r="N384" i="28"/>
  <c r="P384" i="28" s="1"/>
  <c r="N383" i="28"/>
  <c r="P383" i="28" s="1"/>
  <c r="N382" i="28"/>
  <c r="P382" i="28" s="1"/>
  <c r="N381" i="28"/>
  <c r="P381" i="28" s="1"/>
  <c r="P380" i="28"/>
  <c r="N380" i="28"/>
  <c r="N379" i="28"/>
  <c r="P379" i="28" s="1"/>
  <c r="N378" i="28"/>
  <c r="P378" i="28" s="1"/>
  <c r="N377" i="28"/>
  <c r="P377" i="28" s="1"/>
  <c r="P376" i="28"/>
  <c r="N376" i="28"/>
  <c r="N375" i="28"/>
  <c r="P375" i="28" s="1"/>
  <c r="N374" i="28"/>
  <c r="P374" i="28" s="1"/>
  <c r="N373" i="28"/>
  <c r="P373" i="28" s="1"/>
  <c r="N372" i="28"/>
  <c r="P372" i="28" s="1"/>
  <c r="N371" i="28"/>
  <c r="P371" i="28" s="1"/>
  <c r="N370" i="28"/>
  <c r="P370" i="28" s="1"/>
  <c r="N369" i="28"/>
  <c r="P369" i="28" s="1"/>
  <c r="N368" i="28"/>
  <c r="P368" i="28" s="1"/>
  <c r="N367" i="28"/>
  <c r="P367" i="28" s="1"/>
  <c r="N366" i="28"/>
  <c r="P366" i="28" s="1"/>
  <c r="N365" i="28"/>
  <c r="P365" i="28" s="1"/>
  <c r="P364" i="28"/>
  <c r="N364" i="28"/>
  <c r="N363" i="28"/>
  <c r="P363" i="28" s="1"/>
  <c r="N362" i="28"/>
  <c r="P362" i="28" s="1"/>
  <c r="N361" i="28"/>
  <c r="P361" i="28" s="1"/>
  <c r="N360" i="28"/>
  <c r="P360" i="28" s="1"/>
  <c r="N359" i="28"/>
  <c r="P359" i="28" s="1"/>
  <c r="N358" i="28"/>
  <c r="P358" i="28" s="1"/>
  <c r="N357" i="28"/>
  <c r="P357" i="28" s="1"/>
  <c r="N356" i="28"/>
  <c r="P356" i="28" s="1"/>
  <c r="N355" i="28"/>
  <c r="P355" i="28" s="1"/>
  <c r="N354" i="28"/>
  <c r="P354" i="28" s="1"/>
  <c r="N353" i="28"/>
  <c r="P353" i="28" s="1"/>
  <c r="N352" i="28"/>
  <c r="P352" i="28" s="1"/>
  <c r="N351" i="28"/>
  <c r="P351" i="28" s="1"/>
  <c r="N350" i="28"/>
  <c r="P350" i="28" s="1"/>
  <c r="N349" i="28"/>
  <c r="P349" i="28" s="1"/>
  <c r="P348" i="28"/>
  <c r="N348" i="28"/>
  <c r="N347" i="28"/>
  <c r="P347" i="28" s="1"/>
  <c r="N346" i="28"/>
  <c r="P346" i="28" s="1"/>
  <c r="N345" i="28"/>
  <c r="P345" i="28" s="1"/>
  <c r="P344" i="28"/>
  <c r="N344" i="28"/>
  <c r="N343" i="28"/>
  <c r="P343" i="28" s="1"/>
  <c r="N342" i="28"/>
  <c r="P342" i="28" s="1"/>
  <c r="N341" i="28"/>
  <c r="P341" i="28" s="1"/>
  <c r="P340" i="28"/>
  <c r="N340" i="28"/>
  <c r="N339" i="28"/>
  <c r="P339" i="28" s="1"/>
  <c r="N338" i="28"/>
  <c r="P338" i="28" s="1"/>
  <c r="N337" i="28"/>
  <c r="P337" i="28" s="1"/>
  <c r="N336" i="28"/>
  <c r="P336" i="28" s="1"/>
  <c r="N335" i="28"/>
  <c r="P335" i="28" s="1"/>
  <c r="N334" i="28"/>
  <c r="P334" i="28" s="1"/>
  <c r="N333" i="28"/>
  <c r="P333" i="28" s="1"/>
  <c r="P332" i="28"/>
  <c r="N332" i="28"/>
  <c r="N331" i="28"/>
  <c r="P331" i="28" s="1"/>
  <c r="N330" i="28"/>
  <c r="P330" i="28" s="1"/>
  <c r="N329" i="28"/>
  <c r="P329" i="28" s="1"/>
  <c r="N328" i="28"/>
  <c r="P328" i="28" s="1"/>
  <c r="N327" i="28"/>
  <c r="P327" i="28" s="1"/>
  <c r="N326" i="28"/>
  <c r="P326" i="28" s="1"/>
  <c r="N325" i="28"/>
  <c r="P325" i="28" s="1"/>
  <c r="N324" i="28"/>
  <c r="P324" i="28" s="1"/>
  <c r="N323" i="28"/>
  <c r="P323" i="28" s="1"/>
  <c r="N322" i="28"/>
  <c r="P322" i="28" s="1"/>
  <c r="N321" i="28"/>
  <c r="P321" i="28" s="1"/>
  <c r="N320" i="28"/>
  <c r="P320" i="28" s="1"/>
  <c r="N319" i="28"/>
  <c r="P319" i="28" s="1"/>
  <c r="N318" i="28"/>
  <c r="P318" i="28" s="1"/>
  <c r="N317" i="28"/>
  <c r="P317" i="28" s="1"/>
  <c r="N316" i="28"/>
  <c r="P316" i="28" s="1"/>
  <c r="N315" i="28"/>
  <c r="P315" i="28" s="1"/>
  <c r="N314" i="28"/>
  <c r="P314" i="28" s="1"/>
  <c r="N313" i="28"/>
  <c r="P313" i="28" s="1"/>
  <c r="N312" i="28"/>
  <c r="P312" i="28" s="1"/>
  <c r="N311" i="28"/>
  <c r="P311" i="28" s="1"/>
  <c r="N310" i="28"/>
  <c r="P310" i="28" s="1"/>
  <c r="N309" i="28"/>
  <c r="P309" i="28" s="1"/>
  <c r="N308" i="28"/>
  <c r="P308" i="28" s="1"/>
  <c r="N307" i="28"/>
  <c r="P307" i="28" s="1"/>
  <c r="N306" i="28"/>
  <c r="P306" i="28" s="1"/>
  <c r="N305" i="28"/>
  <c r="P305" i="28" s="1"/>
  <c r="N304" i="28"/>
  <c r="P304" i="28" s="1"/>
  <c r="N303" i="28"/>
  <c r="P303" i="28" s="1"/>
  <c r="N302" i="28"/>
  <c r="P302" i="28" s="1"/>
  <c r="N301" i="28"/>
  <c r="P301" i="28" s="1"/>
  <c r="N300" i="28"/>
  <c r="P300" i="28" s="1"/>
  <c r="N299" i="28"/>
  <c r="P299" i="28" s="1"/>
  <c r="N298" i="28"/>
  <c r="P298" i="28" s="1"/>
  <c r="N297" i="28"/>
  <c r="P297" i="28" s="1"/>
  <c r="N296" i="28"/>
  <c r="P296" i="28" s="1"/>
  <c r="N295" i="28"/>
  <c r="P295" i="28" s="1"/>
  <c r="N294" i="28"/>
  <c r="P294" i="28" s="1"/>
  <c r="N293" i="28"/>
  <c r="P293" i="28" s="1"/>
  <c r="N292" i="28"/>
  <c r="P292" i="28" s="1"/>
  <c r="N291" i="28"/>
  <c r="P291" i="28" s="1"/>
  <c r="N290" i="28"/>
  <c r="P290" i="28" s="1"/>
  <c r="N289" i="28"/>
  <c r="P289" i="28" s="1"/>
  <c r="N288" i="28"/>
  <c r="P288" i="28" s="1"/>
  <c r="N287" i="28"/>
  <c r="P287" i="28" s="1"/>
  <c r="N286" i="28"/>
  <c r="P286" i="28" s="1"/>
  <c r="N285" i="28"/>
  <c r="P285" i="28" s="1"/>
  <c r="N284" i="28"/>
  <c r="P284" i="28" s="1"/>
  <c r="N283" i="28"/>
  <c r="P283" i="28" s="1"/>
  <c r="N282" i="28"/>
  <c r="P282" i="28" s="1"/>
  <c r="N281" i="28"/>
  <c r="P281" i="28" s="1"/>
  <c r="N280" i="28"/>
  <c r="P280" i="28" s="1"/>
  <c r="N279" i="28"/>
  <c r="P279" i="28" s="1"/>
  <c r="N278" i="28"/>
  <c r="P278" i="28" s="1"/>
  <c r="N277" i="28"/>
  <c r="P277" i="28" s="1"/>
  <c r="N276" i="28"/>
  <c r="P276" i="28" s="1"/>
  <c r="N275" i="28"/>
  <c r="P275" i="28" s="1"/>
  <c r="N274" i="28"/>
  <c r="P274" i="28" s="1"/>
  <c r="N273" i="28"/>
  <c r="P273" i="28" s="1"/>
  <c r="N272" i="28"/>
  <c r="P272" i="28" s="1"/>
  <c r="N271" i="28"/>
  <c r="P271" i="28" s="1"/>
  <c r="N270" i="28"/>
  <c r="P270" i="28" s="1"/>
  <c r="N269" i="28"/>
  <c r="P269" i="28" s="1"/>
  <c r="N268" i="28"/>
  <c r="P268" i="28" s="1"/>
  <c r="N267" i="28"/>
  <c r="P267" i="28" s="1"/>
  <c r="N266" i="28"/>
  <c r="P266" i="28" s="1"/>
  <c r="N265" i="28"/>
  <c r="P265" i="28" s="1"/>
  <c r="N264" i="28"/>
  <c r="P264" i="28" s="1"/>
  <c r="N263" i="28"/>
  <c r="P263" i="28" s="1"/>
  <c r="P262" i="28"/>
  <c r="N262" i="28"/>
  <c r="N261" i="28"/>
  <c r="P261" i="28" s="1"/>
  <c r="N260" i="28"/>
  <c r="P260" i="28" s="1"/>
  <c r="N259" i="28"/>
  <c r="P259" i="28" s="1"/>
  <c r="N258" i="28"/>
  <c r="P258" i="28" s="1"/>
  <c r="N257" i="28"/>
  <c r="P257" i="28" s="1"/>
  <c r="N256" i="28"/>
  <c r="P256" i="28" s="1"/>
  <c r="N255" i="28"/>
  <c r="P255" i="28" s="1"/>
  <c r="N254" i="28"/>
  <c r="P254" i="28" s="1"/>
  <c r="N253" i="28"/>
  <c r="P253" i="28" s="1"/>
  <c r="N252" i="28"/>
  <c r="P252" i="28" s="1"/>
  <c r="N251" i="28"/>
  <c r="P251" i="28" s="1"/>
  <c r="N250" i="28"/>
  <c r="P250" i="28" s="1"/>
  <c r="N249" i="28"/>
  <c r="P249" i="28" s="1"/>
  <c r="N248" i="28"/>
  <c r="P248" i="28" s="1"/>
  <c r="N247" i="28"/>
  <c r="P247" i="28" s="1"/>
  <c r="P246" i="28"/>
  <c r="N246" i="28"/>
  <c r="N245" i="28"/>
  <c r="P245" i="28" s="1"/>
  <c r="N244" i="28"/>
  <c r="P244" i="28" s="1"/>
  <c r="N243" i="28"/>
  <c r="P243" i="28" s="1"/>
  <c r="P242" i="28"/>
  <c r="N242" i="28"/>
  <c r="N241" i="28"/>
  <c r="P241" i="28" s="1"/>
  <c r="N240" i="28"/>
  <c r="P240" i="28" s="1"/>
  <c r="N239" i="28"/>
  <c r="P239" i="28" s="1"/>
  <c r="P238" i="28"/>
  <c r="N238" i="28"/>
  <c r="N237" i="28"/>
  <c r="P237" i="28" s="1"/>
  <c r="N236" i="28"/>
  <c r="P236" i="28" s="1"/>
  <c r="N235" i="28"/>
  <c r="P235" i="28" s="1"/>
  <c r="N234" i="28"/>
  <c r="P234" i="28" s="1"/>
  <c r="N233" i="28"/>
  <c r="P233" i="28" s="1"/>
  <c r="N232" i="28"/>
  <c r="P232" i="28" s="1"/>
  <c r="N231" i="28"/>
  <c r="P231" i="28" s="1"/>
  <c r="P230" i="28"/>
  <c r="N230" i="28"/>
  <c r="N229" i="28"/>
  <c r="P229" i="28" s="1"/>
  <c r="N228" i="28"/>
  <c r="P228" i="28" s="1"/>
  <c r="N227" i="28"/>
  <c r="P227" i="28" s="1"/>
  <c r="N226" i="28"/>
  <c r="P226" i="28" s="1"/>
  <c r="N225" i="28"/>
  <c r="P225" i="28" s="1"/>
  <c r="N224" i="28"/>
  <c r="P224" i="28" s="1"/>
  <c r="N223" i="28"/>
  <c r="P223" i="28" s="1"/>
  <c r="N222" i="28"/>
  <c r="P222" i="28" s="1"/>
  <c r="N221" i="28"/>
  <c r="P221" i="28" s="1"/>
  <c r="N220" i="28"/>
  <c r="P220" i="28" s="1"/>
  <c r="N219" i="28"/>
  <c r="P219" i="28" s="1"/>
  <c r="N218" i="28"/>
  <c r="P218" i="28" s="1"/>
  <c r="N217" i="28"/>
  <c r="P217" i="28" s="1"/>
  <c r="N216" i="28"/>
  <c r="P216" i="28" s="1"/>
  <c r="N215" i="28"/>
  <c r="P215" i="28" s="1"/>
  <c r="P214" i="28"/>
  <c r="N214" i="28"/>
  <c r="N213" i="28"/>
  <c r="P213" i="28" s="1"/>
  <c r="N212" i="28"/>
  <c r="P212" i="28" s="1"/>
  <c r="N211" i="28"/>
  <c r="P211" i="28" s="1"/>
  <c r="P210" i="28"/>
  <c r="N210" i="28"/>
  <c r="N209" i="28"/>
  <c r="P209" i="28" s="1"/>
  <c r="N208" i="28"/>
  <c r="P208" i="28" s="1"/>
  <c r="N207" i="28"/>
  <c r="P207" i="28" s="1"/>
  <c r="P206" i="28"/>
  <c r="N206" i="28"/>
  <c r="N205" i="28"/>
  <c r="P205" i="28" s="1"/>
  <c r="N204" i="28"/>
  <c r="P204" i="28" s="1"/>
  <c r="N203" i="28"/>
  <c r="P203" i="28" s="1"/>
  <c r="N202" i="28"/>
  <c r="P202" i="28" s="1"/>
  <c r="N201" i="28"/>
  <c r="P201" i="28" s="1"/>
  <c r="N200" i="28"/>
  <c r="P200" i="28" s="1"/>
  <c r="N199" i="28"/>
  <c r="P199" i="28" s="1"/>
  <c r="P198" i="28"/>
  <c r="N198" i="28"/>
  <c r="N197" i="28"/>
  <c r="P197" i="28" s="1"/>
  <c r="N196" i="28"/>
  <c r="P196" i="28" s="1"/>
  <c r="N195" i="28"/>
  <c r="P195" i="28" s="1"/>
  <c r="N194" i="28"/>
  <c r="P194" i="28" s="1"/>
  <c r="N193" i="28"/>
  <c r="P193" i="28" s="1"/>
  <c r="N192" i="28"/>
  <c r="P192" i="28" s="1"/>
  <c r="N191" i="28"/>
  <c r="P191" i="28" s="1"/>
  <c r="N190" i="28"/>
  <c r="P190" i="28" s="1"/>
  <c r="N189" i="28"/>
  <c r="P189" i="28" s="1"/>
  <c r="N188" i="28"/>
  <c r="P188" i="28" s="1"/>
  <c r="N187" i="28"/>
  <c r="P187" i="28" s="1"/>
  <c r="N186" i="28"/>
  <c r="P186" i="28" s="1"/>
  <c r="N185" i="28"/>
  <c r="P185" i="28" s="1"/>
  <c r="N184" i="28"/>
  <c r="P184" i="28" s="1"/>
  <c r="N183" i="28"/>
  <c r="P183" i="28" s="1"/>
  <c r="P182" i="28"/>
  <c r="N182" i="28"/>
  <c r="N181" i="28"/>
  <c r="P181" i="28" s="1"/>
  <c r="N180" i="28"/>
  <c r="P180" i="28" s="1"/>
  <c r="N179" i="28"/>
  <c r="P179" i="28" s="1"/>
  <c r="P178" i="28"/>
  <c r="N178" i="28"/>
  <c r="N177" i="28"/>
  <c r="P177" i="28" s="1"/>
  <c r="N176" i="28"/>
  <c r="P176" i="28" s="1"/>
  <c r="N175" i="28"/>
  <c r="P175" i="28" s="1"/>
  <c r="P174" i="28"/>
  <c r="N174" i="28"/>
  <c r="N173" i="28"/>
  <c r="P173" i="28" s="1"/>
  <c r="N172" i="28"/>
  <c r="P172" i="28" s="1"/>
  <c r="N171" i="28"/>
  <c r="P171" i="28" s="1"/>
  <c r="N170" i="28"/>
  <c r="P170" i="28" s="1"/>
  <c r="N169" i="28"/>
  <c r="P169" i="28" s="1"/>
  <c r="N168" i="28"/>
  <c r="P168" i="28" s="1"/>
  <c r="N167" i="28"/>
  <c r="P167" i="28" s="1"/>
  <c r="P166" i="28"/>
  <c r="N166" i="28"/>
  <c r="N165" i="28"/>
  <c r="P165" i="28" s="1"/>
  <c r="N164" i="28"/>
  <c r="P164" i="28" s="1"/>
  <c r="N163" i="28"/>
  <c r="P163" i="28" s="1"/>
  <c r="N162" i="28"/>
  <c r="P162" i="28" s="1"/>
  <c r="N161" i="28"/>
  <c r="P161" i="28" s="1"/>
  <c r="N160" i="28"/>
  <c r="P160" i="28" s="1"/>
  <c r="N159" i="28"/>
  <c r="P159" i="28" s="1"/>
  <c r="N158" i="28"/>
  <c r="P158" i="28" s="1"/>
  <c r="N157" i="28"/>
  <c r="P157" i="28" s="1"/>
  <c r="N156" i="28"/>
  <c r="P156" i="28" s="1"/>
  <c r="N155" i="28"/>
  <c r="P155" i="28" s="1"/>
  <c r="N154" i="28"/>
  <c r="P154" i="28" s="1"/>
  <c r="N153" i="28"/>
  <c r="P153" i="28" s="1"/>
  <c r="N152" i="28"/>
  <c r="P152" i="28" s="1"/>
  <c r="N151" i="28"/>
  <c r="P151" i="28" s="1"/>
  <c r="P150" i="28"/>
  <c r="N150" i="28"/>
  <c r="N149" i="28"/>
  <c r="P149" i="28" s="1"/>
  <c r="N148" i="28"/>
  <c r="P148" i="28" s="1"/>
  <c r="N147" i="28"/>
  <c r="P147" i="28" s="1"/>
  <c r="P146" i="28"/>
  <c r="N146" i="28"/>
  <c r="N145" i="28"/>
  <c r="P145" i="28" s="1"/>
  <c r="N144" i="28"/>
  <c r="P144" i="28" s="1"/>
  <c r="N143" i="28"/>
  <c r="P143" i="28" s="1"/>
  <c r="P142" i="28"/>
  <c r="N142" i="28"/>
  <c r="N141" i="28"/>
  <c r="P141" i="28" s="1"/>
  <c r="N140" i="28"/>
  <c r="P140" i="28" s="1"/>
  <c r="N139" i="28"/>
  <c r="P139" i="28" s="1"/>
  <c r="N138" i="28"/>
  <c r="P138" i="28" s="1"/>
  <c r="N137" i="28"/>
  <c r="P137" i="28" s="1"/>
  <c r="N136" i="28"/>
  <c r="P136" i="28" s="1"/>
  <c r="N135" i="28"/>
  <c r="P135" i="28" s="1"/>
  <c r="P134" i="28"/>
  <c r="N134" i="28"/>
  <c r="N133" i="28"/>
  <c r="P133" i="28" s="1"/>
  <c r="N132" i="28"/>
  <c r="P132" i="28" s="1"/>
  <c r="N131" i="28"/>
  <c r="P131" i="28" s="1"/>
  <c r="N130" i="28"/>
  <c r="P130" i="28" s="1"/>
  <c r="N129" i="28"/>
  <c r="P129" i="28" s="1"/>
  <c r="N128" i="28"/>
  <c r="P128" i="28" s="1"/>
  <c r="N127" i="28"/>
  <c r="P127" i="28" s="1"/>
  <c r="N126" i="28"/>
  <c r="P126" i="28" s="1"/>
  <c r="N125" i="28"/>
  <c r="P125" i="28" s="1"/>
  <c r="N124" i="28"/>
  <c r="P124" i="28" s="1"/>
  <c r="N123" i="28"/>
  <c r="P123" i="28" s="1"/>
  <c r="N122" i="28"/>
  <c r="P122" i="28" s="1"/>
  <c r="N121" i="28"/>
  <c r="P121" i="28" s="1"/>
  <c r="N120" i="28"/>
  <c r="P120" i="28" s="1"/>
  <c r="N119" i="28"/>
  <c r="P119" i="28" s="1"/>
  <c r="P118" i="28"/>
  <c r="N118" i="28"/>
  <c r="N117" i="28"/>
  <c r="P117" i="28" s="1"/>
  <c r="N116" i="28"/>
  <c r="P116" i="28" s="1"/>
  <c r="N115" i="28"/>
  <c r="P115" i="28" s="1"/>
  <c r="P114" i="28"/>
  <c r="N114" i="28"/>
  <c r="N113" i="28"/>
  <c r="P113" i="28" s="1"/>
  <c r="N112" i="28"/>
  <c r="P112" i="28" s="1"/>
  <c r="N111" i="28"/>
  <c r="P111" i="28" s="1"/>
  <c r="P110" i="28"/>
  <c r="N110" i="28"/>
  <c r="N109" i="28"/>
  <c r="P109" i="28" s="1"/>
  <c r="N108" i="28"/>
  <c r="P108" i="28" s="1"/>
  <c r="N107" i="28"/>
  <c r="P107" i="28" s="1"/>
  <c r="N106" i="28"/>
  <c r="P106" i="28" s="1"/>
  <c r="N105" i="28"/>
  <c r="P105" i="28" s="1"/>
  <c r="N104" i="28"/>
  <c r="P104" i="28" s="1"/>
  <c r="N103" i="28"/>
  <c r="P103" i="28" s="1"/>
  <c r="P102" i="28"/>
  <c r="N102" i="28"/>
  <c r="N101" i="28"/>
  <c r="P101" i="28" s="1"/>
  <c r="N100" i="28"/>
  <c r="P100" i="28" s="1"/>
  <c r="N99" i="28"/>
  <c r="P99" i="28" s="1"/>
  <c r="N98" i="28"/>
  <c r="P98" i="28" s="1"/>
  <c r="N97" i="28"/>
  <c r="P97" i="28" s="1"/>
  <c r="N96" i="28"/>
  <c r="P96" i="28" s="1"/>
  <c r="N95" i="28"/>
  <c r="P95" i="28" s="1"/>
  <c r="N94" i="28"/>
  <c r="P94" i="28" s="1"/>
  <c r="N93" i="28"/>
  <c r="P93" i="28" s="1"/>
  <c r="N92" i="28"/>
  <c r="P92" i="28" s="1"/>
  <c r="N91" i="28"/>
  <c r="P91" i="28" s="1"/>
  <c r="N90" i="28"/>
  <c r="P90" i="28" s="1"/>
  <c r="N89" i="28"/>
  <c r="P89" i="28" s="1"/>
  <c r="N88" i="28"/>
  <c r="P88" i="28" s="1"/>
  <c r="N87" i="28"/>
  <c r="P87" i="28" s="1"/>
  <c r="P86" i="28"/>
  <c r="N86" i="28"/>
  <c r="N85" i="28"/>
  <c r="P85" i="28" s="1"/>
  <c r="N84" i="28"/>
  <c r="P84" i="28" s="1"/>
  <c r="N83" i="28"/>
  <c r="P83" i="28" s="1"/>
  <c r="P82" i="28"/>
  <c r="N82" i="28"/>
  <c r="N81" i="28"/>
  <c r="P81" i="28" s="1"/>
  <c r="N80" i="28"/>
  <c r="P80" i="28" s="1"/>
  <c r="N79" i="28"/>
  <c r="P79" i="28" s="1"/>
  <c r="P78" i="28"/>
  <c r="N78" i="28"/>
  <c r="N77" i="28"/>
  <c r="P77" i="28" s="1"/>
  <c r="N76" i="28"/>
  <c r="P76" i="28" s="1"/>
  <c r="N75" i="28"/>
  <c r="P75" i="28" s="1"/>
  <c r="N74" i="28"/>
  <c r="P74" i="28" s="1"/>
  <c r="N73" i="28"/>
  <c r="P73" i="28" s="1"/>
  <c r="N72" i="28"/>
  <c r="P72" i="28" s="1"/>
  <c r="N71" i="28"/>
  <c r="P71" i="28" s="1"/>
  <c r="P70" i="28"/>
  <c r="N70" i="28"/>
  <c r="N69" i="28"/>
  <c r="P69" i="28" s="1"/>
  <c r="N68" i="28"/>
  <c r="P68" i="28" s="1"/>
  <c r="N67" i="28"/>
  <c r="P67" i="28" s="1"/>
  <c r="N66" i="28"/>
  <c r="P66" i="28" s="1"/>
  <c r="N65" i="28"/>
  <c r="P65" i="28" s="1"/>
  <c r="N64" i="28"/>
  <c r="P64" i="28" s="1"/>
  <c r="N63" i="28"/>
  <c r="P63" i="28" s="1"/>
  <c r="N62" i="28"/>
  <c r="P62" i="28" s="1"/>
  <c r="N61" i="28"/>
  <c r="P61" i="28" s="1"/>
  <c r="N60" i="28"/>
  <c r="P60" i="28" s="1"/>
  <c r="N59" i="28"/>
  <c r="P59" i="28" s="1"/>
  <c r="N58" i="28"/>
  <c r="P58" i="28" s="1"/>
  <c r="N57" i="28"/>
  <c r="P57" i="28" s="1"/>
  <c r="N56" i="28"/>
  <c r="P56" i="28" s="1"/>
  <c r="N55" i="28"/>
  <c r="P55" i="28" s="1"/>
  <c r="P54" i="28"/>
  <c r="N54" i="28"/>
  <c r="N53" i="28"/>
  <c r="P53" i="28" s="1"/>
  <c r="N52" i="28"/>
  <c r="P52" i="28" s="1"/>
  <c r="N51" i="28"/>
  <c r="P51" i="28" s="1"/>
  <c r="P50" i="28"/>
  <c r="N50" i="28"/>
  <c r="N49" i="28"/>
  <c r="P49" i="28" s="1"/>
  <c r="N48" i="28"/>
  <c r="P48" i="28" s="1"/>
  <c r="N47" i="28"/>
  <c r="P47" i="28" s="1"/>
  <c r="P46" i="28"/>
  <c r="N46" i="28"/>
  <c r="N45" i="28"/>
  <c r="P45" i="28" s="1"/>
  <c r="N44" i="28"/>
  <c r="P44" i="28" s="1"/>
  <c r="N43" i="28"/>
  <c r="P43" i="28" s="1"/>
  <c r="N42" i="28"/>
  <c r="P42" i="28" s="1"/>
  <c r="N41" i="28"/>
  <c r="P41" i="28" s="1"/>
  <c r="N40" i="28"/>
  <c r="P40" i="28" s="1"/>
  <c r="N39" i="28"/>
  <c r="P39" i="28" s="1"/>
  <c r="P38" i="28"/>
  <c r="N38" i="28"/>
  <c r="N37" i="28"/>
  <c r="P37" i="28" s="1"/>
  <c r="N36" i="28"/>
  <c r="P36" i="28" s="1"/>
  <c r="N35" i="28"/>
  <c r="P35" i="28" s="1"/>
  <c r="N34" i="28"/>
  <c r="P34" i="28" s="1"/>
  <c r="N33" i="28"/>
  <c r="P33" i="28" s="1"/>
  <c r="N32" i="28"/>
  <c r="P32" i="28" s="1"/>
  <c r="N31" i="28"/>
  <c r="P31" i="28" s="1"/>
  <c r="N30" i="28"/>
  <c r="P30" i="28" s="1"/>
  <c r="N29" i="28"/>
  <c r="P29" i="28" s="1"/>
  <c r="N28" i="28"/>
  <c r="P28" i="28" s="1"/>
  <c r="N27" i="28"/>
  <c r="P27" i="28" s="1"/>
  <c r="N26" i="28"/>
  <c r="P26" i="28" s="1"/>
  <c r="N25" i="28"/>
  <c r="P25" i="28" s="1"/>
  <c r="N24" i="28"/>
  <c r="P24" i="28" s="1"/>
  <c r="N23" i="28"/>
  <c r="P23" i="28" s="1"/>
  <c r="P22" i="28"/>
  <c r="N22" i="28"/>
  <c r="N21" i="28"/>
  <c r="P21" i="28" s="1"/>
  <c r="N20" i="28"/>
  <c r="P20" i="28" s="1"/>
  <c r="N19" i="28"/>
  <c r="P19" i="28" s="1"/>
  <c r="P18" i="28"/>
  <c r="N18" i="28"/>
  <c r="N17" i="28"/>
  <c r="P17" i="28" s="1"/>
  <c r="N16" i="28"/>
  <c r="P16" i="28" s="1"/>
  <c r="N15" i="28"/>
  <c r="P15" i="28" s="1"/>
  <c r="P14" i="28"/>
  <c r="N14" i="28"/>
  <c r="N13" i="28"/>
  <c r="P13" i="28" s="1"/>
  <c r="N12" i="28"/>
  <c r="P12" i="28" s="1"/>
  <c r="N11" i="28"/>
  <c r="P11" i="28" s="1"/>
  <c r="N10" i="28"/>
  <c r="P10" i="28" s="1"/>
  <c r="N9" i="28"/>
  <c r="P9" i="28" s="1"/>
  <c r="N8" i="28"/>
  <c r="P8" i="28" s="1"/>
  <c r="N7" i="28"/>
  <c r="P7" i="28" s="1"/>
  <c r="P6" i="28"/>
  <c r="N6" i="28"/>
  <c r="N5" i="28"/>
  <c r="P5" i="28" s="1"/>
  <c r="N4" i="28"/>
  <c r="P4" i="28" s="1"/>
  <c r="N3" i="28"/>
  <c r="P3" i="28" s="1"/>
  <c r="A1" i="27"/>
  <c r="N500" i="27"/>
  <c r="P500" i="27" s="1"/>
  <c r="N499" i="27"/>
  <c r="P499" i="27" s="1"/>
  <c r="P498" i="27"/>
  <c r="N498" i="27"/>
  <c r="N497" i="27"/>
  <c r="P497" i="27" s="1"/>
  <c r="N496" i="27"/>
  <c r="P496" i="27" s="1"/>
  <c r="N495" i="27"/>
  <c r="P495" i="27" s="1"/>
  <c r="N494" i="27"/>
  <c r="P494" i="27" s="1"/>
  <c r="N493" i="27"/>
  <c r="P493" i="27" s="1"/>
  <c r="N492" i="27"/>
  <c r="P492" i="27" s="1"/>
  <c r="N491" i="27"/>
  <c r="P491" i="27" s="1"/>
  <c r="N490" i="27"/>
  <c r="P490" i="27" s="1"/>
  <c r="N489" i="27"/>
  <c r="P489" i="27" s="1"/>
  <c r="N488" i="27"/>
  <c r="P488" i="27" s="1"/>
  <c r="N487" i="27"/>
  <c r="P487" i="27" s="1"/>
  <c r="N486" i="27"/>
  <c r="P486" i="27" s="1"/>
  <c r="N485" i="27"/>
  <c r="P485" i="27" s="1"/>
  <c r="N484" i="27"/>
  <c r="P484" i="27" s="1"/>
  <c r="N483" i="27"/>
  <c r="P483" i="27" s="1"/>
  <c r="P482" i="27"/>
  <c r="N482" i="27"/>
  <c r="N481" i="27"/>
  <c r="P481" i="27" s="1"/>
  <c r="N480" i="27"/>
  <c r="P480" i="27" s="1"/>
  <c r="N479" i="27"/>
  <c r="P479" i="27" s="1"/>
  <c r="P478" i="27"/>
  <c r="N478" i="27"/>
  <c r="N477" i="27"/>
  <c r="P477" i="27" s="1"/>
  <c r="N476" i="27"/>
  <c r="P476" i="27" s="1"/>
  <c r="N475" i="27"/>
  <c r="P475" i="27" s="1"/>
  <c r="P474" i="27"/>
  <c r="N474" i="27"/>
  <c r="N473" i="27"/>
  <c r="P473" i="27" s="1"/>
  <c r="N472" i="27"/>
  <c r="P472" i="27" s="1"/>
  <c r="N471" i="27"/>
  <c r="P471" i="27" s="1"/>
  <c r="N470" i="27"/>
  <c r="P470" i="27" s="1"/>
  <c r="N469" i="27"/>
  <c r="P469" i="27" s="1"/>
  <c r="N468" i="27"/>
  <c r="P468" i="27" s="1"/>
  <c r="N467" i="27"/>
  <c r="P467" i="27" s="1"/>
  <c r="P466" i="27"/>
  <c r="N466" i="27"/>
  <c r="N465" i="27"/>
  <c r="P465" i="27" s="1"/>
  <c r="N464" i="27"/>
  <c r="P464" i="27" s="1"/>
  <c r="N463" i="27"/>
  <c r="P463" i="27" s="1"/>
  <c r="N462" i="27"/>
  <c r="P462" i="27" s="1"/>
  <c r="N461" i="27"/>
  <c r="P461" i="27" s="1"/>
  <c r="N460" i="27"/>
  <c r="P460" i="27" s="1"/>
  <c r="N459" i="27"/>
  <c r="P459" i="27" s="1"/>
  <c r="N458" i="27"/>
  <c r="P458" i="27" s="1"/>
  <c r="N457" i="27"/>
  <c r="P457" i="27" s="1"/>
  <c r="N456" i="27"/>
  <c r="P456" i="27" s="1"/>
  <c r="N455" i="27"/>
  <c r="P455" i="27" s="1"/>
  <c r="N454" i="27"/>
  <c r="P454" i="27" s="1"/>
  <c r="N453" i="27"/>
  <c r="P453" i="27" s="1"/>
  <c r="N452" i="27"/>
  <c r="P452" i="27" s="1"/>
  <c r="N451" i="27"/>
  <c r="P451" i="27" s="1"/>
  <c r="P450" i="27"/>
  <c r="N450" i="27"/>
  <c r="N449" i="27"/>
  <c r="P449" i="27" s="1"/>
  <c r="N448" i="27"/>
  <c r="P448" i="27" s="1"/>
  <c r="N447" i="27"/>
  <c r="P447" i="27" s="1"/>
  <c r="P446" i="27"/>
  <c r="N446" i="27"/>
  <c r="N445" i="27"/>
  <c r="P445" i="27" s="1"/>
  <c r="N444" i="27"/>
  <c r="P444" i="27" s="1"/>
  <c r="N443" i="27"/>
  <c r="P443" i="27" s="1"/>
  <c r="P442" i="27"/>
  <c r="N442" i="27"/>
  <c r="N441" i="27"/>
  <c r="P441" i="27" s="1"/>
  <c r="N440" i="27"/>
  <c r="P440" i="27" s="1"/>
  <c r="N439" i="27"/>
  <c r="P439" i="27" s="1"/>
  <c r="N438" i="27"/>
  <c r="P438" i="27" s="1"/>
  <c r="N437" i="27"/>
  <c r="P437" i="27" s="1"/>
  <c r="N436" i="27"/>
  <c r="P436" i="27" s="1"/>
  <c r="N435" i="27"/>
  <c r="P435" i="27" s="1"/>
  <c r="P434" i="27"/>
  <c r="N434" i="27"/>
  <c r="N433" i="27"/>
  <c r="P433" i="27" s="1"/>
  <c r="N432" i="27"/>
  <c r="P432" i="27" s="1"/>
  <c r="N431" i="27"/>
  <c r="P431" i="27" s="1"/>
  <c r="N430" i="27"/>
  <c r="P430" i="27" s="1"/>
  <c r="N429" i="27"/>
  <c r="P429" i="27" s="1"/>
  <c r="N428" i="27"/>
  <c r="P428" i="27" s="1"/>
  <c r="N427" i="27"/>
  <c r="P427" i="27" s="1"/>
  <c r="N426" i="27"/>
  <c r="P426" i="27" s="1"/>
  <c r="N425" i="27"/>
  <c r="P425" i="27" s="1"/>
  <c r="N424" i="27"/>
  <c r="P424" i="27" s="1"/>
  <c r="N423" i="27"/>
  <c r="P423" i="27" s="1"/>
  <c r="N422" i="27"/>
  <c r="P422" i="27" s="1"/>
  <c r="N421" i="27"/>
  <c r="P421" i="27" s="1"/>
  <c r="N420" i="27"/>
  <c r="P420" i="27" s="1"/>
  <c r="N419" i="27"/>
  <c r="P419" i="27" s="1"/>
  <c r="P418" i="27"/>
  <c r="N418" i="27"/>
  <c r="N417" i="27"/>
  <c r="P417" i="27" s="1"/>
  <c r="N416" i="27"/>
  <c r="P416" i="27" s="1"/>
  <c r="N415" i="27"/>
  <c r="P415" i="27" s="1"/>
  <c r="P414" i="27"/>
  <c r="N414" i="27"/>
  <c r="N413" i="27"/>
  <c r="P413" i="27" s="1"/>
  <c r="N412" i="27"/>
  <c r="P412" i="27" s="1"/>
  <c r="N411" i="27"/>
  <c r="P411" i="27" s="1"/>
  <c r="P410" i="27"/>
  <c r="N410" i="27"/>
  <c r="N409" i="27"/>
  <c r="P409" i="27" s="1"/>
  <c r="N408" i="27"/>
  <c r="P408" i="27" s="1"/>
  <c r="N407" i="27"/>
  <c r="P407" i="27" s="1"/>
  <c r="N406" i="27"/>
  <c r="P406" i="27" s="1"/>
  <c r="N405" i="27"/>
  <c r="P405" i="27" s="1"/>
  <c r="N404" i="27"/>
  <c r="P404" i="27" s="1"/>
  <c r="N403" i="27"/>
  <c r="P403" i="27" s="1"/>
  <c r="P402" i="27"/>
  <c r="N402" i="27"/>
  <c r="N401" i="27"/>
  <c r="P401" i="27" s="1"/>
  <c r="N400" i="27"/>
  <c r="P400" i="27" s="1"/>
  <c r="N399" i="27"/>
  <c r="P399" i="27" s="1"/>
  <c r="N398" i="27"/>
  <c r="P398" i="27" s="1"/>
  <c r="N397" i="27"/>
  <c r="P397" i="27" s="1"/>
  <c r="N396" i="27"/>
  <c r="P396" i="27" s="1"/>
  <c r="N395" i="27"/>
  <c r="P395" i="27" s="1"/>
  <c r="N394" i="27"/>
  <c r="P394" i="27" s="1"/>
  <c r="N393" i="27"/>
  <c r="P393" i="27" s="1"/>
  <c r="N392" i="27"/>
  <c r="P392" i="27" s="1"/>
  <c r="N391" i="27"/>
  <c r="P391" i="27" s="1"/>
  <c r="N390" i="27"/>
  <c r="P390" i="27" s="1"/>
  <c r="N389" i="27"/>
  <c r="P389" i="27" s="1"/>
  <c r="N388" i="27"/>
  <c r="P388" i="27" s="1"/>
  <c r="N387" i="27"/>
  <c r="P387" i="27" s="1"/>
  <c r="P386" i="27"/>
  <c r="N386" i="27"/>
  <c r="N385" i="27"/>
  <c r="P385" i="27" s="1"/>
  <c r="N384" i="27"/>
  <c r="P384" i="27" s="1"/>
  <c r="N383" i="27"/>
  <c r="P383" i="27" s="1"/>
  <c r="P382" i="27"/>
  <c r="N382" i="27"/>
  <c r="N381" i="27"/>
  <c r="P381" i="27" s="1"/>
  <c r="N380" i="27"/>
  <c r="P380" i="27" s="1"/>
  <c r="N379" i="27"/>
  <c r="P379" i="27" s="1"/>
  <c r="P378" i="27"/>
  <c r="N378" i="27"/>
  <c r="N377" i="27"/>
  <c r="P377" i="27" s="1"/>
  <c r="N376" i="27"/>
  <c r="P376" i="27" s="1"/>
  <c r="N375" i="27"/>
  <c r="P375" i="27" s="1"/>
  <c r="N374" i="27"/>
  <c r="P374" i="27" s="1"/>
  <c r="N373" i="27"/>
  <c r="P373" i="27" s="1"/>
  <c r="N372" i="27"/>
  <c r="P372" i="27" s="1"/>
  <c r="N371" i="27"/>
  <c r="P371" i="27" s="1"/>
  <c r="P370" i="27"/>
  <c r="N370" i="27"/>
  <c r="N369" i="27"/>
  <c r="P369" i="27" s="1"/>
  <c r="N368" i="27"/>
  <c r="P368" i="27" s="1"/>
  <c r="N367" i="27"/>
  <c r="P367" i="27" s="1"/>
  <c r="N366" i="27"/>
  <c r="P366" i="27" s="1"/>
  <c r="N365" i="27"/>
  <c r="P365" i="27" s="1"/>
  <c r="N364" i="27"/>
  <c r="P364" i="27" s="1"/>
  <c r="N363" i="27"/>
  <c r="P363" i="27" s="1"/>
  <c r="N362" i="27"/>
  <c r="P362" i="27" s="1"/>
  <c r="N361" i="27"/>
  <c r="P361" i="27" s="1"/>
  <c r="N360" i="27"/>
  <c r="P360" i="27" s="1"/>
  <c r="N359" i="27"/>
  <c r="P359" i="27" s="1"/>
  <c r="N358" i="27"/>
  <c r="P358" i="27" s="1"/>
  <c r="N357" i="27"/>
  <c r="P357" i="27" s="1"/>
  <c r="N356" i="27"/>
  <c r="P356" i="27" s="1"/>
  <c r="N355" i="27"/>
  <c r="P355" i="27" s="1"/>
  <c r="P354" i="27"/>
  <c r="N354" i="27"/>
  <c r="N353" i="27"/>
  <c r="P353" i="27" s="1"/>
  <c r="N352" i="27"/>
  <c r="P352" i="27" s="1"/>
  <c r="N351" i="27"/>
  <c r="P351" i="27" s="1"/>
  <c r="P350" i="27"/>
  <c r="N350" i="27"/>
  <c r="N349" i="27"/>
  <c r="P349" i="27" s="1"/>
  <c r="N348" i="27"/>
  <c r="P348" i="27" s="1"/>
  <c r="N347" i="27"/>
  <c r="P347" i="27" s="1"/>
  <c r="P346" i="27"/>
  <c r="N346" i="27"/>
  <c r="N345" i="27"/>
  <c r="P345" i="27" s="1"/>
  <c r="N344" i="27"/>
  <c r="P344" i="27" s="1"/>
  <c r="N343" i="27"/>
  <c r="P343" i="27" s="1"/>
  <c r="N342" i="27"/>
  <c r="P342" i="27" s="1"/>
  <c r="N341" i="27"/>
  <c r="P341" i="27" s="1"/>
  <c r="N340" i="27"/>
  <c r="P340" i="27" s="1"/>
  <c r="N339" i="27"/>
  <c r="P339" i="27" s="1"/>
  <c r="P338" i="27"/>
  <c r="N338" i="27"/>
  <c r="N337" i="27"/>
  <c r="P337" i="27" s="1"/>
  <c r="N336" i="27"/>
  <c r="P336" i="27" s="1"/>
  <c r="N335" i="27"/>
  <c r="P335" i="27" s="1"/>
  <c r="N334" i="27"/>
  <c r="P334" i="27" s="1"/>
  <c r="N333" i="27"/>
  <c r="P333" i="27" s="1"/>
  <c r="N332" i="27"/>
  <c r="P332" i="27" s="1"/>
  <c r="N331" i="27"/>
  <c r="P331" i="27" s="1"/>
  <c r="N330" i="27"/>
  <c r="P330" i="27" s="1"/>
  <c r="P329" i="27"/>
  <c r="N329" i="27"/>
  <c r="P328" i="27"/>
  <c r="N328" i="27"/>
  <c r="P327" i="27"/>
  <c r="N327" i="27"/>
  <c r="N326" i="27"/>
  <c r="P326" i="27" s="1"/>
  <c r="P325" i="27"/>
  <c r="N325" i="27"/>
  <c r="P324" i="27"/>
  <c r="N324" i="27"/>
  <c r="P323" i="27"/>
  <c r="N323" i="27"/>
  <c r="N322" i="27"/>
  <c r="P322" i="27" s="1"/>
  <c r="P321" i="27"/>
  <c r="N321" i="27"/>
  <c r="P320" i="27"/>
  <c r="N320" i="27"/>
  <c r="P319" i="27"/>
  <c r="N319" i="27"/>
  <c r="N318" i="27"/>
  <c r="P318" i="27" s="1"/>
  <c r="P317" i="27"/>
  <c r="N317" i="27"/>
  <c r="P316" i="27"/>
  <c r="N316" i="27"/>
  <c r="P315" i="27"/>
  <c r="N315" i="27"/>
  <c r="N314" i="27"/>
  <c r="P314" i="27" s="1"/>
  <c r="P313" i="27"/>
  <c r="N313" i="27"/>
  <c r="P312" i="27"/>
  <c r="N312" i="27"/>
  <c r="P311" i="27"/>
  <c r="N311" i="27"/>
  <c r="N310" i="27"/>
  <c r="P310" i="27" s="1"/>
  <c r="P309" i="27"/>
  <c r="N309" i="27"/>
  <c r="P308" i="27"/>
  <c r="N308" i="27"/>
  <c r="P307" i="27"/>
  <c r="N307" i="27"/>
  <c r="N306" i="27"/>
  <c r="P306" i="27" s="1"/>
  <c r="P305" i="27"/>
  <c r="N305" i="27"/>
  <c r="P304" i="27"/>
  <c r="N304" i="27"/>
  <c r="P303" i="27"/>
  <c r="N303" i="27"/>
  <c r="N302" i="27"/>
  <c r="P302" i="27" s="1"/>
  <c r="P301" i="27"/>
  <c r="N301" i="27"/>
  <c r="P300" i="27"/>
  <c r="N300" i="27"/>
  <c r="P299" i="27"/>
  <c r="N299" i="27"/>
  <c r="N298" i="27"/>
  <c r="P298" i="27" s="1"/>
  <c r="P297" i="27"/>
  <c r="N297" i="27"/>
  <c r="P296" i="27"/>
  <c r="N296" i="27"/>
  <c r="P295" i="27"/>
  <c r="N295" i="27"/>
  <c r="N294" i="27"/>
  <c r="P294" i="27" s="1"/>
  <c r="P293" i="27"/>
  <c r="N293" i="27"/>
  <c r="P292" i="27"/>
  <c r="N292" i="27"/>
  <c r="P291" i="27"/>
  <c r="N291" i="27"/>
  <c r="N290" i="27"/>
  <c r="P290" i="27" s="1"/>
  <c r="P289" i="27"/>
  <c r="N289" i="27"/>
  <c r="P288" i="27"/>
  <c r="N288" i="27"/>
  <c r="P287" i="27"/>
  <c r="N287" i="27"/>
  <c r="N286" i="27"/>
  <c r="P286" i="27" s="1"/>
  <c r="P285" i="27"/>
  <c r="N285" i="27"/>
  <c r="P284" i="27"/>
  <c r="N284" i="27"/>
  <c r="P283" i="27"/>
  <c r="N283" i="27"/>
  <c r="N282" i="27"/>
  <c r="P282" i="27" s="1"/>
  <c r="P281" i="27"/>
  <c r="N281" i="27"/>
  <c r="P280" i="27"/>
  <c r="N280" i="27"/>
  <c r="P279" i="27"/>
  <c r="N279" i="27"/>
  <c r="N278" i="27"/>
  <c r="P278" i="27" s="1"/>
  <c r="P277" i="27"/>
  <c r="N277" i="27"/>
  <c r="P276" i="27"/>
  <c r="N276" i="27"/>
  <c r="P275" i="27"/>
  <c r="N275" i="27"/>
  <c r="N274" i="27"/>
  <c r="P274" i="27" s="1"/>
  <c r="P273" i="27"/>
  <c r="N273" i="27"/>
  <c r="P272" i="27"/>
  <c r="N272" i="27"/>
  <c r="P271" i="27"/>
  <c r="N271" i="27"/>
  <c r="N270" i="27"/>
  <c r="P270" i="27" s="1"/>
  <c r="P269" i="27"/>
  <c r="N269" i="27"/>
  <c r="P268" i="27"/>
  <c r="N268" i="27"/>
  <c r="P267" i="27"/>
  <c r="N267" i="27"/>
  <c r="N266" i="27"/>
  <c r="P266" i="27" s="1"/>
  <c r="P265" i="27"/>
  <c r="N265" i="27"/>
  <c r="P264" i="27"/>
  <c r="N264" i="27"/>
  <c r="P263" i="27"/>
  <c r="N263" i="27"/>
  <c r="N262" i="27"/>
  <c r="P262" i="27" s="1"/>
  <c r="P261" i="27"/>
  <c r="N261" i="27"/>
  <c r="P260" i="27"/>
  <c r="N260" i="27"/>
  <c r="P259" i="27"/>
  <c r="N259" i="27"/>
  <c r="N258" i="27"/>
  <c r="P258" i="27" s="1"/>
  <c r="P257" i="27"/>
  <c r="N257" i="27"/>
  <c r="P256" i="27"/>
  <c r="N256" i="27"/>
  <c r="P255" i="27"/>
  <c r="N255" i="27"/>
  <c r="N254" i="27"/>
  <c r="P254" i="27" s="1"/>
  <c r="P253" i="27"/>
  <c r="N253" i="27"/>
  <c r="P252" i="27"/>
  <c r="N252" i="27"/>
  <c r="P251" i="27"/>
  <c r="N251" i="27"/>
  <c r="N250" i="27"/>
  <c r="P250" i="27" s="1"/>
  <c r="P249" i="27"/>
  <c r="N249" i="27"/>
  <c r="P248" i="27"/>
  <c r="N248" i="27"/>
  <c r="P247" i="27"/>
  <c r="N247" i="27"/>
  <c r="N246" i="27"/>
  <c r="P246" i="27" s="1"/>
  <c r="P245" i="27"/>
  <c r="N245" i="27"/>
  <c r="P244" i="27"/>
  <c r="N244" i="27"/>
  <c r="P243" i="27"/>
  <c r="N243" i="27"/>
  <c r="N242" i="27"/>
  <c r="P242" i="27" s="1"/>
  <c r="P241" i="27"/>
  <c r="N241" i="27"/>
  <c r="P240" i="27"/>
  <c r="N240" i="27"/>
  <c r="P239" i="27"/>
  <c r="N239" i="27"/>
  <c r="N238" i="27"/>
  <c r="P238" i="27" s="1"/>
  <c r="P237" i="27"/>
  <c r="N237" i="27"/>
  <c r="P236" i="27"/>
  <c r="N236" i="27"/>
  <c r="P235" i="27"/>
  <c r="N235" i="27"/>
  <c r="N234" i="27"/>
  <c r="P234" i="27" s="1"/>
  <c r="P233" i="27"/>
  <c r="N233" i="27"/>
  <c r="P232" i="27"/>
  <c r="N232" i="27"/>
  <c r="P231" i="27"/>
  <c r="N231" i="27"/>
  <c r="N230" i="27"/>
  <c r="P230" i="27" s="1"/>
  <c r="P229" i="27"/>
  <c r="N229" i="27"/>
  <c r="P228" i="27"/>
  <c r="N228" i="27"/>
  <c r="P227" i="27"/>
  <c r="N227" i="27"/>
  <c r="N226" i="27"/>
  <c r="P226" i="27" s="1"/>
  <c r="P225" i="27"/>
  <c r="N225" i="27"/>
  <c r="P224" i="27"/>
  <c r="N224" i="27"/>
  <c r="P223" i="27"/>
  <c r="N223" i="27"/>
  <c r="N222" i="27"/>
  <c r="P222" i="27" s="1"/>
  <c r="P221" i="27"/>
  <c r="N221" i="27"/>
  <c r="P220" i="27"/>
  <c r="N220" i="27"/>
  <c r="P219" i="27"/>
  <c r="N219" i="27"/>
  <c r="N218" i="27"/>
  <c r="P218" i="27" s="1"/>
  <c r="P217" i="27"/>
  <c r="N217" i="27"/>
  <c r="P216" i="27"/>
  <c r="N216" i="27"/>
  <c r="P215" i="27"/>
  <c r="N215" i="27"/>
  <c r="N214" i="27"/>
  <c r="P214" i="27" s="1"/>
  <c r="P213" i="27"/>
  <c r="N213" i="27"/>
  <c r="P212" i="27"/>
  <c r="N212" i="27"/>
  <c r="P211" i="27"/>
  <c r="N211" i="27"/>
  <c r="N210" i="27"/>
  <c r="P210" i="27" s="1"/>
  <c r="P209" i="27"/>
  <c r="N209" i="27"/>
  <c r="P208" i="27"/>
  <c r="N208" i="27"/>
  <c r="P207" i="27"/>
  <c r="N207" i="27"/>
  <c r="N206" i="27"/>
  <c r="P206" i="27" s="1"/>
  <c r="P205" i="27"/>
  <c r="N205" i="27"/>
  <c r="P204" i="27"/>
  <c r="N204" i="27"/>
  <c r="P203" i="27"/>
  <c r="N203" i="27"/>
  <c r="N202" i="27"/>
  <c r="P202" i="27" s="1"/>
  <c r="P201" i="27"/>
  <c r="N201" i="27"/>
  <c r="P200" i="27"/>
  <c r="N200" i="27"/>
  <c r="P199" i="27"/>
  <c r="N199" i="27"/>
  <c r="N198" i="27"/>
  <c r="P198" i="27" s="1"/>
  <c r="P197" i="27"/>
  <c r="N197" i="27"/>
  <c r="P196" i="27"/>
  <c r="N196" i="27"/>
  <c r="P195" i="27"/>
  <c r="N195" i="27"/>
  <c r="N194" i="27"/>
  <c r="P194" i="27" s="1"/>
  <c r="P193" i="27"/>
  <c r="N193" i="27"/>
  <c r="P192" i="27"/>
  <c r="N192" i="27"/>
  <c r="P191" i="27"/>
  <c r="N191" i="27"/>
  <c r="N190" i="27"/>
  <c r="P190" i="27" s="1"/>
  <c r="P189" i="27"/>
  <c r="N189" i="27"/>
  <c r="P188" i="27"/>
  <c r="N188" i="27"/>
  <c r="P187" i="27"/>
  <c r="N187" i="27"/>
  <c r="N186" i="27"/>
  <c r="P186" i="27" s="1"/>
  <c r="P185" i="27"/>
  <c r="N185" i="27"/>
  <c r="P184" i="27"/>
  <c r="N184" i="27"/>
  <c r="P183" i="27"/>
  <c r="N183" i="27"/>
  <c r="N182" i="27"/>
  <c r="P182" i="27" s="1"/>
  <c r="P181" i="27"/>
  <c r="N181" i="27"/>
  <c r="P180" i="27"/>
  <c r="N180" i="27"/>
  <c r="P179" i="27"/>
  <c r="N179" i="27"/>
  <c r="N178" i="27"/>
  <c r="P178" i="27" s="1"/>
  <c r="P177" i="27"/>
  <c r="N177" i="27"/>
  <c r="P176" i="27"/>
  <c r="N176" i="27"/>
  <c r="P175" i="27"/>
  <c r="N175" i="27"/>
  <c r="N174" i="27"/>
  <c r="P174" i="27" s="1"/>
  <c r="P173" i="27"/>
  <c r="N173" i="27"/>
  <c r="P172" i="27"/>
  <c r="N172" i="27"/>
  <c r="P171" i="27"/>
  <c r="N171" i="27"/>
  <c r="N170" i="27"/>
  <c r="P170" i="27" s="1"/>
  <c r="P169" i="27"/>
  <c r="N169" i="27"/>
  <c r="P168" i="27"/>
  <c r="N168" i="27"/>
  <c r="P167" i="27"/>
  <c r="N167" i="27"/>
  <c r="N166" i="27"/>
  <c r="P166" i="27" s="1"/>
  <c r="P165" i="27"/>
  <c r="N165" i="27"/>
  <c r="P164" i="27"/>
  <c r="N164" i="27"/>
  <c r="P163" i="27"/>
  <c r="N163" i="27"/>
  <c r="N162" i="27"/>
  <c r="P162" i="27" s="1"/>
  <c r="P161" i="27"/>
  <c r="N161" i="27"/>
  <c r="P160" i="27"/>
  <c r="N160" i="27"/>
  <c r="P159" i="27"/>
  <c r="N159" i="27"/>
  <c r="N158" i="27"/>
  <c r="P158" i="27" s="1"/>
  <c r="P157" i="27"/>
  <c r="N157" i="27"/>
  <c r="P156" i="27"/>
  <c r="N156" i="27"/>
  <c r="P155" i="27"/>
  <c r="N155" i="27"/>
  <c r="N154" i="27"/>
  <c r="P154" i="27" s="1"/>
  <c r="P153" i="27"/>
  <c r="N153" i="27"/>
  <c r="P152" i="27"/>
  <c r="N152" i="27"/>
  <c r="P151" i="27"/>
  <c r="N151" i="27"/>
  <c r="N150" i="27"/>
  <c r="P150" i="27" s="1"/>
  <c r="P149" i="27"/>
  <c r="N149" i="27"/>
  <c r="P148" i="27"/>
  <c r="N148" i="27"/>
  <c r="P147" i="27"/>
  <c r="N147" i="27"/>
  <c r="N146" i="27"/>
  <c r="P146" i="27" s="1"/>
  <c r="P145" i="27"/>
  <c r="N145" i="27"/>
  <c r="P144" i="27"/>
  <c r="N144" i="27"/>
  <c r="P143" i="27"/>
  <c r="N143" i="27"/>
  <c r="N142" i="27"/>
  <c r="P142" i="27" s="1"/>
  <c r="P141" i="27"/>
  <c r="N141" i="27"/>
  <c r="P140" i="27"/>
  <c r="N140" i="27"/>
  <c r="P139" i="27"/>
  <c r="N139" i="27"/>
  <c r="N138" i="27"/>
  <c r="P138" i="27" s="1"/>
  <c r="P137" i="27"/>
  <c r="N137" i="27"/>
  <c r="P136" i="27"/>
  <c r="N136" i="27"/>
  <c r="P135" i="27"/>
  <c r="N135" i="27"/>
  <c r="N134" i="27"/>
  <c r="P134" i="27" s="1"/>
  <c r="P133" i="27"/>
  <c r="N133" i="27"/>
  <c r="P132" i="27"/>
  <c r="N132" i="27"/>
  <c r="P131" i="27"/>
  <c r="N131" i="27"/>
  <c r="N130" i="27"/>
  <c r="P130" i="27" s="1"/>
  <c r="P129" i="27"/>
  <c r="N129" i="27"/>
  <c r="P128" i="27"/>
  <c r="N128" i="27"/>
  <c r="P127" i="27"/>
  <c r="N127" i="27"/>
  <c r="N126" i="27"/>
  <c r="P126" i="27" s="1"/>
  <c r="P125" i="27"/>
  <c r="N125" i="27"/>
  <c r="P124" i="27"/>
  <c r="N124" i="27"/>
  <c r="P123" i="27"/>
  <c r="N123" i="27"/>
  <c r="N122" i="27"/>
  <c r="P122" i="27" s="1"/>
  <c r="P121" i="27"/>
  <c r="N121" i="27"/>
  <c r="P120" i="27"/>
  <c r="N120" i="27"/>
  <c r="P119" i="27"/>
  <c r="N119" i="27"/>
  <c r="N118" i="27"/>
  <c r="P118" i="27" s="1"/>
  <c r="P117" i="27"/>
  <c r="N117" i="27"/>
  <c r="P116" i="27"/>
  <c r="N116" i="27"/>
  <c r="P115" i="27"/>
  <c r="N115" i="27"/>
  <c r="N114" i="27"/>
  <c r="P114" i="27" s="1"/>
  <c r="P113" i="27"/>
  <c r="N113" i="27"/>
  <c r="P112" i="27"/>
  <c r="N112" i="27"/>
  <c r="P111" i="27"/>
  <c r="N111" i="27"/>
  <c r="N110" i="27"/>
  <c r="P110" i="27" s="1"/>
  <c r="P109" i="27"/>
  <c r="N109" i="27"/>
  <c r="P108" i="27"/>
  <c r="N108" i="27"/>
  <c r="P107" i="27"/>
  <c r="N107" i="27"/>
  <c r="N106" i="27"/>
  <c r="P106" i="27" s="1"/>
  <c r="P105" i="27"/>
  <c r="N105" i="27"/>
  <c r="P104" i="27"/>
  <c r="N104" i="27"/>
  <c r="P103" i="27"/>
  <c r="N103" i="27"/>
  <c r="N102" i="27"/>
  <c r="P102" i="27" s="1"/>
  <c r="P101" i="27"/>
  <c r="N101" i="27"/>
  <c r="P100" i="27"/>
  <c r="N100" i="27"/>
  <c r="P99" i="27"/>
  <c r="N99" i="27"/>
  <c r="N98" i="27"/>
  <c r="P98" i="27" s="1"/>
  <c r="P97" i="27"/>
  <c r="N97" i="27"/>
  <c r="P96" i="27"/>
  <c r="N96" i="27"/>
  <c r="P95" i="27"/>
  <c r="N95" i="27"/>
  <c r="N94" i="27"/>
  <c r="P94" i="27" s="1"/>
  <c r="P93" i="27"/>
  <c r="N93" i="27"/>
  <c r="P92" i="27"/>
  <c r="N92" i="27"/>
  <c r="P91" i="27"/>
  <c r="N91" i="27"/>
  <c r="N90" i="27"/>
  <c r="P90" i="27" s="1"/>
  <c r="P89" i="27"/>
  <c r="N89" i="27"/>
  <c r="P88" i="27"/>
  <c r="N88" i="27"/>
  <c r="P87" i="27"/>
  <c r="N87" i="27"/>
  <c r="N86" i="27"/>
  <c r="P86" i="27" s="1"/>
  <c r="P85" i="27"/>
  <c r="N85" i="27"/>
  <c r="P84" i="27"/>
  <c r="N84" i="27"/>
  <c r="P83" i="27"/>
  <c r="N83" i="27"/>
  <c r="N82" i="27"/>
  <c r="P82" i="27" s="1"/>
  <c r="P81" i="27"/>
  <c r="N81" i="27"/>
  <c r="P80" i="27"/>
  <c r="N80" i="27"/>
  <c r="P79" i="27"/>
  <c r="N79" i="27"/>
  <c r="N78" i="27"/>
  <c r="P78" i="27" s="1"/>
  <c r="P77" i="27"/>
  <c r="N77" i="27"/>
  <c r="P76" i="27"/>
  <c r="N76" i="27"/>
  <c r="P75" i="27"/>
  <c r="N75" i="27"/>
  <c r="N74" i="27"/>
  <c r="P74" i="27" s="1"/>
  <c r="P73" i="27"/>
  <c r="N73" i="27"/>
  <c r="P72" i="27"/>
  <c r="N72" i="27"/>
  <c r="P71" i="27"/>
  <c r="N71" i="27"/>
  <c r="N70" i="27"/>
  <c r="P70" i="27" s="1"/>
  <c r="P69" i="27"/>
  <c r="N69" i="27"/>
  <c r="P68" i="27"/>
  <c r="N68" i="27"/>
  <c r="P67" i="27"/>
  <c r="N67" i="27"/>
  <c r="N66" i="27"/>
  <c r="P66" i="27" s="1"/>
  <c r="P65" i="27"/>
  <c r="N65" i="27"/>
  <c r="P64" i="27"/>
  <c r="N64" i="27"/>
  <c r="P63" i="27"/>
  <c r="N63" i="27"/>
  <c r="N62" i="27"/>
  <c r="P62" i="27" s="1"/>
  <c r="P61" i="27"/>
  <c r="N61" i="27"/>
  <c r="P60" i="27"/>
  <c r="N60" i="27"/>
  <c r="P59" i="27"/>
  <c r="N59" i="27"/>
  <c r="N58" i="27"/>
  <c r="P58" i="27" s="1"/>
  <c r="P57" i="27"/>
  <c r="N57" i="27"/>
  <c r="P56" i="27"/>
  <c r="N56" i="27"/>
  <c r="P55" i="27"/>
  <c r="N55" i="27"/>
  <c r="N54" i="27"/>
  <c r="P54" i="27" s="1"/>
  <c r="P53" i="27"/>
  <c r="N53" i="27"/>
  <c r="P52" i="27"/>
  <c r="N52" i="27"/>
  <c r="P51" i="27"/>
  <c r="N51" i="27"/>
  <c r="N50" i="27"/>
  <c r="P50" i="27" s="1"/>
  <c r="P49" i="27"/>
  <c r="N49" i="27"/>
  <c r="P48" i="27"/>
  <c r="N48" i="27"/>
  <c r="P47" i="27"/>
  <c r="N47" i="27"/>
  <c r="N46" i="27"/>
  <c r="P46" i="27" s="1"/>
  <c r="P45" i="27"/>
  <c r="N45" i="27"/>
  <c r="P44" i="27"/>
  <c r="N44" i="27"/>
  <c r="P43" i="27"/>
  <c r="N43" i="27"/>
  <c r="N42" i="27"/>
  <c r="P42" i="27" s="1"/>
  <c r="P41" i="27"/>
  <c r="N41" i="27"/>
  <c r="P40" i="27"/>
  <c r="N40" i="27"/>
  <c r="P39" i="27"/>
  <c r="N39" i="27"/>
  <c r="N38" i="27"/>
  <c r="P38" i="27" s="1"/>
  <c r="P37" i="27"/>
  <c r="N37" i="27"/>
  <c r="P36" i="27"/>
  <c r="N36" i="27"/>
  <c r="P35" i="27"/>
  <c r="N35" i="27"/>
  <c r="N34" i="27"/>
  <c r="P34" i="27" s="1"/>
  <c r="P33" i="27"/>
  <c r="N33" i="27"/>
  <c r="P32" i="27"/>
  <c r="N32" i="27"/>
  <c r="P31" i="27"/>
  <c r="N31" i="27"/>
  <c r="N30" i="27"/>
  <c r="P30" i="27" s="1"/>
  <c r="P29" i="27"/>
  <c r="N29" i="27"/>
  <c r="P28" i="27"/>
  <c r="N28" i="27"/>
  <c r="P27" i="27"/>
  <c r="N27" i="27"/>
  <c r="N26" i="27"/>
  <c r="P26" i="27" s="1"/>
  <c r="P25" i="27"/>
  <c r="N25" i="27"/>
  <c r="P24" i="27"/>
  <c r="N24" i="27"/>
  <c r="P23" i="27"/>
  <c r="N23" i="27"/>
  <c r="N22" i="27"/>
  <c r="P22" i="27" s="1"/>
  <c r="P21" i="27"/>
  <c r="N21" i="27"/>
  <c r="P20" i="27"/>
  <c r="N20" i="27"/>
  <c r="P19" i="27"/>
  <c r="N19" i="27"/>
  <c r="N18" i="27"/>
  <c r="P18" i="27" s="1"/>
  <c r="P17" i="27"/>
  <c r="N17" i="27"/>
  <c r="P16" i="27"/>
  <c r="N16" i="27"/>
  <c r="P15" i="27"/>
  <c r="N15" i="27"/>
  <c r="N14" i="27"/>
  <c r="P14" i="27" s="1"/>
  <c r="P13" i="27"/>
  <c r="N13" i="27"/>
  <c r="P12" i="27"/>
  <c r="N12" i="27"/>
  <c r="P11" i="27"/>
  <c r="N11" i="27"/>
  <c r="N10" i="27"/>
  <c r="P10" i="27" s="1"/>
  <c r="P9" i="27"/>
  <c r="N9" i="27"/>
  <c r="P8" i="27"/>
  <c r="N8" i="27"/>
  <c r="P7" i="27"/>
  <c r="N7" i="27"/>
  <c r="N6" i="27"/>
  <c r="P6" i="27" s="1"/>
  <c r="P5" i="27"/>
  <c r="N5" i="27"/>
  <c r="P4" i="27"/>
  <c r="N4" i="27"/>
  <c r="P3" i="27"/>
  <c r="N3" i="27"/>
  <c r="A1" i="26"/>
  <c r="N500" i="26"/>
  <c r="P500" i="26" s="1"/>
  <c r="N499" i="26"/>
  <c r="P499" i="26" s="1"/>
  <c r="N498" i="26"/>
  <c r="P498" i="26" s="1"/>
  <c r="N497" i="26"/>
  <c r="P497" i="26" s="1"/>
  <c r="N496" i="26"/>
  <c r="P496" i="26" s="1"/>
  <c r="N495" i="26"/>
  <c r="P495" i="26" s="1"/>
  <c r="N494" i="26"/>
  <c r="P494" i="26" s="1"/>
  <c r="N493" i="26"/>
  <c r="P493" i="26" s="1"/>
  <c r="N492" i="26"/>
  <c r="P492" i="26" s="1"/>
  <c r="N491" i="26"/>
  <c r="P491" i="26" s="1"/>
  <c r="N490" i="26"/>
  <c r="P490" i="26" s="1"/>
  <c r="N489" i="26"/>
  <c r="P489" i="26" s="1"/>
  <c r="N488" i="26"/>
  <c r="P488" i="26" s="1"/>
  <c r="N487" i="26"/>
  <c r="P487" i="26" s="1"/>
  <c r="P486" i="26"/>
  <c r="N486" i="26"/>
  <c r="N485" i="26"/>
  <c r="P485" i="26" s="1"/>
  <c r="N484" i="26"/>
  <c r="P484" i="26" s="1"/>
  <c r="N483" i="26"/>
  <c r="P483" i="26" s="1"/>
  <c r="P482" i="26"/>
  <c r="N482" i="26"/>
  <c r="N481" i="26"/>
  <c r="P481" i="26" s="1"/>
  <c r="N480" i="26"/>
  <c r="P480" i="26" s="1"/>
  <c r="N479" i="26"/>
  <c r="P479" i="26" s="1"/>
  <c r="P478" i="26"/>
  <c r="N478" i="26"/>
  <c r="N477" i="26"/>
  <c r="P477" i="26" s="1"/>
  <c r="N476" i="26"/>
  <c r="P476" i="26" s="1"/>
  <c r="N475" i="26"/>
  <c r="P475" i="26" s="1"/>
  <c r="N474" i="26"/>
  <c r="P474" i="26" s="1"/>
  <c r="N473" i="26"/>
  <c r="P473" i="26" s="1"/>
  <c r="N472" i="26"/>
  <c r="P472" i="26" s="1"/>
  <c r="N471" i="26"/>
  <c r="P471" i="26" s="1"/>
  <c r="P470" i="26"/>
  <c r="N470" i="26"/>
  <c r="N469" i="26"/>
  <c r="P469" i="26" s="1"/>
  <c r="N468" i="26"/>
  <c r="P468" i="26" s="1"/>
  <c r="N467" i="26"/>
  <c r="P467" i="26" s="1"/>
  <c r="N466" i="26"/>
  <c r="P466" i="26" s="1"/>
  <c r="N465" i="26"/>
  <c r="P465" i="26" s="1"/>
  <c r="N464" i="26"/>
  <c r="P464" i="26" s="1"/>
  <c r="N463" i="26"/>
  <c r="P463" i="26" s="1"/>
  <c r="N462" i="26"/>
  <c r="P462" i="26" s="1"/>
  <c r="N461" i="26"/>
  <c r="P461" i="26" s="1"/>
  <c r="N460" i="26"/>
  <c r="P460" i="26" s="1"/>
  <c r="N459" i="26"/>
  <c r="P459" i="26" s="1"/>
  <c r="N458" i="26"/>
  <c r="P458" i="26" s="1"/>
  <c r="N457" i="26"/>
  <c r="P457" i="26" s="1"/>
  <c r="N456" i="26"/>
  <c r="P456" i="26" s="1"/>
  <c r="N455" i="26"/>
  <c r="P455" i="26" s="1"/>
  <c r="P454" i="26"/>
  <c r="N454" i="26"/>
  <c r="N453" i="26"/>
  <c r="P453" i="26" s="1"/>
  <c r="N452" i="26"/>
  <c r="P452" i="26" s="1"/>
  <c r="N451" i="26"/>
  <c r="P451" i="26" s="1"/>
  <c r="P450" i="26"/>
  <c r="N450" i="26"/>
  <c r="N449" i="26"/>
  <c r="P449" i="26" s="1"/>
  <c r="N448" i="26"/>
  <c r="P448" i="26" s="1"/>
  <c r="N447" i="26"/>
  <c r="P447" i="26" s="1"/>
  <c r="P446" i="26"/>
  <c r="N446" i="26"/>
  <c r="N445" i="26"/>
  <c r="P445" i="26" s="1"/>
  <c r="N444" i="26"/>
  <c r="P444" i="26" s="1"/>
  <c r="N443" i="26"/>
  <c r="P443" i="26" s="1"/>
  <c r="N442" i="26"/>
  <c r="P442" i="26" s="1"/>
  <c r="N441" i="26"/>
  <c r="P441" i="26" s="1"/>
  <c r="N440" i="26"/>
  <c r="P440" i="26" s="1"/>
  <c r="N439" i="26"/>
  <c r="P439" i="26" s="1"/>
  <c r="P438" i="26"/>
  <c r="N438" i="26"/>
  <c r="N437" i="26"/>
  <c r="P437" i="26" s="1"/>
  <c r="N436" i="26"/>
  <c r="P436" i="26" s="1"/>
  <c r="N435" i="26"/>
  <c r="P435" i="26" s="1"/>
  <c r="N434" i="26"/>
  <c r="P434" i="26" s="1"/>
  <c r="N433" i="26"/>
  <c r="P433" i="26" s="1"/>
  <c r="N432" i="26"/>
  <c r="P432" i="26" s="1"/>
  <c r="N431" i="26"/>
  <c r="P431" i="26" s="1"/>
  <c r="N430" i="26"/>
  <c r="P430" i="26" s="1"/>
  <c r="N429" i="26"/>
  <c r="P429" i="26" s="1"/>
  <c r="N428" i="26"/>
  <c r="P428" i="26" s="1"/>
  <c r="N427" i="26"/>
  <c r="P427" i="26" s="1"/>
  <c r="N426" i="26"/>
  <c r="P426" i="26" s="1"/>
  <c r="N425" i="26"/>
  <c r="P425" i="26" s="1"/>
  <c r="N424" i="26"/>
  <c r="P424" i="26" s="1"/>
  <c r="N423" i="26"/>
  <c r="P423" i="26" s="1"/>
  <c r="P422" i="26"/>
  <c r="N422" i="26"/>
  <c r="N421" i="26"/>
  <c r="P421" i="26" s="1"/>
  <c r="N420" i="26"/>
  <c r="P420" i="26" s="1"/>
  <c r="N419" i="26"/>
  <c r="P419" i="26" s="1"/>
  <c r="P418" i="26"/>
  <c r="N418" i="26"/>
  <c r="N417" i="26"/>
  <c r="P417" i="26" s="1"/>
  <c r="N416" i="26"/>
  <c r="P416" i="26" s="1"/>
  <c r="N415" i="26"/>
  <c r="P415" i="26" s="1"/>
  <c r="P414" i="26"/>
  <c r="N414" i="26"/>
  <c r="N413" i="26"/>
  <c r="P413" i="26" s="1"/>
  <c r="N412" i="26"/>
  <c r="P412" i="26" s="1"/>
  <c r="N411" i="26"/>
  <c r="P411" i="26" s="1"/>
  <c r="N410" i="26"/>
  <c r="P410" i="26" s="1"/>
  <c r="N409" i="26"/>
  <c r="P409" i="26" s="1"/>
  <c r="N408" i="26"/>
  <c r="P408" i="26" s="1"/>
  <c r="N407" i="26"/>
  <c r="P407" i="26" s="1"/>
  <c r="P406" i="26"/>
  <c r="N406" i="26"/>
  <c r="N405" i="26"/>
  <c r="P405" i="26" s="1"/>
  <c r="N404" i="26"/>
  <c r="P404" i="26" s="1"/>
  <c r="N403" i="26"/>
  <c r="P403" i="26" s="1"/>
  <c r="N402" i="26"/>
  <c r="P402" i="26" s="1"/>
  <c r="N401" i="26"/>
  <c r="P401" i="26" s="1"/>
  <c r="N400" i="26"/>
  <c r="P400" i="26" s="1"/>
  <c r="N399" i="26"/>
  <c r="P399" i="26" s="1"/>
  <c r="N398" i="26"/>
  <c r="P398" i="26" s="1"/>
  <c r="N397" i="26"/>
  <c r="P397" i="26" s="1"/>
  <c r="N396" i="26"/>
  <c r="P396" i="26" s="1"/>
  <c r="N395" i="26"/>
  <c r="P395" i="26" s="1"/>
  <c r="N394" i="26"/>
  <c r="P394" i="26" s="1"/>
  <c r="N393" i="26"/>
  <c r="P393" i="26" s="1"/>
  <c r="N392" i="26"/>
  <c r="P392" i="26" s="1"/>
  <c r="N391" i="26"/>
  <c r="P391" i="26" s="1"/>
  <c r="P390" i="26"/>
  <c r="N390" i="26"/>
  <c r="N389" i="26"/>
  <c r="P389" i="26" s="1"/>
  <c r="N388" i="26"/>
  <c r="P388" i="26" s="1"/>
  <c r="N387" i="26"/>
  <c r="P387" i="26" s="1"/>
  <c r="P386" i="26"/>
  <c r="N386" i="26"/>
  <c r="N385" i="26"/>
  <c r="P385" i="26" s="1"/>
  <c r="N384" i="26"/>
  <c r="P384" i="26" s="1"/>
  <c r="N383" i="26"/>
  <c r="P383" i="26" s="1"/>
  <c r="P382" i="26"/>
  <c r="N382" i="26"/>
  <c r="N381" i="26"/>
  <c r="P381" i="26" s="1"/>
  <c r="N380" i="26"/>
  <c r="P380" i="26" s="1"/>
  <c r="N379" i="26"/>
  <c r="P379" i="26" s="1"/>
  <c r="N378" i="26"/>
  <c r="P378" i="26" s="1"/>
  <c r="N377" i="26"/>
  <c r="P377" i="26" s="1"/>
  <c r="N376" i="26"/>
  <c r="P376" i="26" s="1"/>
  <c r="N375" i="26"/>
  <c r="P375" i="26" s="1"/>
  <c r="P374" i="26"/>
  <c r="N374" i="26"/>
  <c r="N373" i="26"/>
  <c r="P373" i="26" s="1"/>
  <c r="N372" i="26"/>
  <c r="P372" i="26" s="1"/>
  <c r="N371" i="26"/>
  <c r="P371" i="26" s="1"/>
  <c r="N370" i="26"/>
  <c r="P370" i="26" s="1"/>
  <c r="N369" i="26"/>
  <c r="P369" i="26" s="1"/>
  <c r="N368" i="26"/>
  <c r="P368" i="26" s="1"/>
  <c r="N367" i="26"/>
  <c r="P367" i="26" s="1"/>
  <c r="N366" i="26"/>
  <c r="P366" i="26" s="1"/>
  <c r="N365" i="26"/>
  <c r="P365" i="26" s="1"/>
  <c r="N364" i="26"/>
  <c r="P364" i="26" s="1"/>
  <c r="N363" i="26"/>
  <c r="P363" i="26" s="1"/>
  <c r="N362" i="26"/>
  <c r="P362" i="26" s="1"/>
  <c r="N361" i="26"/>
  <c r="P361" i="26" s="1"/>
  <c r="N360" i="26"/>
  <c r="P360" i="26" s="1"/>
  <c r="N359" i="26"/>
  <c r="P359" i="26" s="1"/>
  <c r="P358" i="26"/>
  <c r="N358" i="26"/>
  <c r="N357" i="26"/>
  <c r="P357" i="26" s="1"/>
  <c r="N356" i="26"/>
  <c r="P356" i="26" s="1"/>
  <c r="N355" i="26"/>
  <c r="P355" i="26" s="1"/>
  <c r="P354" i="26"/>
  <c r="N354" i="26"/>
  <c r="N353" i="26"/>
  <c r="P353" i="26" s="1"/>
  <c r="N352" i="26"/>
  <c r="P352" i="26" s="1"/>
  <c r="N351" i="26"/>
  <c r="P351" i="26" s="1"/>
  <c r="P350" i="26"/>
  <c r="N350" i="26"/>
  <c r="N349" i="26"/>
  <c r="P349" i="26" s="1"/>
  <c r="N348" i="26"/>
  <c r="P348" i="26" s="1"/>
  <c r="N347" i="26"/>
  <c r="P347" i="26" s="1"/>
  <c r="P346" i="26"/>
  <c r="N346" i="26"/>
  <c r="N345" i="26"/>
  <c r="P345" i="26" s="1"/>
  <c r="N344" i="26"/>
  <c r="P344" i="26" s="1"/>
  <c r="N343" i="26"/>
  <c r="P343" i="26" s="1"/>
  <c r="N342" i="26"/>
  <c r="P342" i="26" s="1"/>
  <c r="N341" i="26"/>
  <c r="P341" i="26" s="1"/>
  <c r="N340" i="26"/>
  <c r="P340" i="26" s="1"/>
  <c r="N339" i="26"/>
  <c r="P339" i="26" s="1"/>
  <c r="N338" i="26"/>
  <c r="P338" i="26" s="1"/>
  <c r="N337" i="26"/>
  <c r="P337" i="26" s="1"/>
  <c r="N336" i="26"/>
  <c r="P336" i="26" s="1"/>
  <c r="N335" i="26"/>
  <c r="P335" i="26" s="1"/>
  <c r="N334" i="26"/>
  <c r="P334" i="26" s="1"/>
  <c r="N333" i="26"/>
  <c r="P333" i="26" s="1"/>
  <c r="N332" i="26"/>
  <c r="P332" i="26" s="1"/>
  <c r="N331" i="26"/>
  <c r="P331" i="26" s="1"/>
  <c r="N330" i="26"/>
  <c r="P330" i="26" s="1"/>
  <c r="P329" i="26"/>
  <c r="N329" i="26"/>
  <c r="N328" i="26"/>
  <c r="P328" i="26" s="1"/>
  <c r="N327" i="26"/>
  <c r="P327" i="26" s="1"/>
  <c r="N326" i="26"/>
  <c r="P326" i="26" s="1"/>
  <c r="P325" i="26"/>
  <c r="N325" i="26"/>
  <c r="N324" i="26"/>
  <c r="P324" i="26" s="1"/>
  <c r="N323" i="26"/>
  <c r="P323" i="26" s="1"/>
  <c r="N322" i="26"/>
  <c r="P322" i="26" s="1"/>
  <c r="P321" i="26"/>
  <c r="N321" i="26"/>
  <c r="N320" i="26"/>
  <c r="P320" i="26" s="1"/>
  <c r="N319" i="26"/>
  <c r="P319" i="26" s="1"/>
  <c r="N318" i="26"/>
  <c r="P318" i="26" s="1"/>
  <c r="P317" i="26"/>
  <c r="N317" i="26"/>
  <c r="P316" i="26"/>
  <c r="N316" i="26"/>
  <c r="N315" i="26"/>
  <c r="P315" i="26" s="1"/>
  <c r="N314" i="26"/>
  <c r="P314" i="26" s="1"/>
  <c r="P313" i="26"/>
  <c r="N313" i="26"/>
  <c r="N312" i="26"/>
  <c r="P312" i="26" s="1"/>
  <c r="N311" i="26"/>
  <c r="P311" i="26" s="1"/>
  <c r="N310" i="26"/>
  <c r="P310" i="26" s="1"/>
  <c r="P309" i="26"/>
  <c r="N309" i="26"/>
  <c r="N308" i="26"/>
  <c r="P308" i="26" s="1"/>
  <c r="N307" i="26"/>
  <c r="P307" i="26" s="1"/>
  <c r="N306" i="26"/>
  <c r="P306" i="26" s="1"/>
  <c r="P305" i="26"/>
  <c r="N305" i="26"/>
  <c r="N304" i="26"/>
  <c r="P304" i="26" s="1"/>
  <c r="N303" i="26"/>
  <c r="P303" i="26" s="1"/>
  <c r="N302" i="26"/>
  <c r="P302" i="26" s="1"/>
  <c r="P301" i="26"/>
  <c r="N301" i="26"/>
  <c r="P300" i="26"/>
  <c r="N300" i="26"/>
  <c r="N299" i="26"/>
  <c r="P299" i="26" s="1"/>
  <c r="N298" i="26"/>
  <c r="P298" i="26" s="1"/>
  <c r="P297" i="26"/>
  <c r="N297" i="26"/>
  <c r="N296" i="26"/>
  <c r="P296" i="26" s="1"/>
  <c r="N295" i="26"/>
  <c r="P295" i="26" s="1"/>
  <c r="N294" i="26"/>
  <c r="P294" i="26" s="1"/>
  <c r="P293" i="26"/>
  <c r="N293" i="26"/>
  <c r="N292" i="26"/>
  <c r="P292" i="26" s="1"/>
  <c r="N291" i="26"/>
  <c r="P291" i="26" s="1"/>
  <c r="N290" i="26"/>
  <c r="P290" i="26" s="1"/>
  <c r="P289" i="26"/>
  <c r="N289" i="26"/>
  <c r="N288" i="26"/>
  <c r="P288" i="26" s="1"/>
  <c r="N287" i="26"/>
  <c r="P287" i="26" s="1"/>
  <c r="N286" i="26"/>
  <c r="P286" i="26" s="1"/>
  <c r="P285" i="26"/>
  <c r="N285" i="26"/>
  <c r="P284" i="26"/>
  <c r="N284" i="26"/>
  <c r="N283" i="26"/>
  <c r="P283" i="26" s="1"/>
  <c r="N282" i="26"/>
  <c r="P282" i="26" s="1"/>
  <c r="P281" i="26"/>
  <c r="N281" i="26"/>
  <c r="N280" i="26"/>
  <c r="P280" i="26" s="1"/>
  <c r="N279" i="26"/>
  <c r="P279" i="26" s="1"/>
  <c r="N278" i="26"/>
  <c r="P278" i="26" s="1"/>
  <c r="P277" i="26"/>
  <c r="N277" i="26"/>
  <c r="N276" i="26"/>
  <c r="P276" i="26" s="1"/>
  <c r="N275" i="26"/>
  <c r="P275" i="26" s="1"/>
  <c r="N274" i="26"/>
  <c r="P274" i="26" s="1"/>
  <c r="P273" i="26"/>
  <c r="N273" i="26"/>
  <c r="N272" i="26"/>
  <c r="P272" i="26" s="1"/>
  <c r="N271" i="26"/>
  <c r="P271" i="26" s="1"/>
  <c r="N270" i="26"/>
  <c r="P270" i="26" s="1"/>
  <c r="P269" i="26"/>
  <c r="N269" i="26"/>
  <c r="P268" i="26"/>
  <c r="N268" i="26"/>
  <c r="N267" i="26"/>
  <c r="P267" i="26" s="1"/>
  <c r="N266" i="26"/>
  <c r="P266" i="26" s="1"/>
  <c r="P265" i="26"/>
  <c r="N265" i="26"/>
  <c r="N264" i="26"/>
  <c r="P264" i="26" s="1"/>
  <c r="N263" i="26"/>
  <c r="P263" i="26" s="1"/>
  <c r="N262" i="26"/>
  <c r="P262" i="26" s="1"/>
  <c r="P261" i="26"/>
  <c r="N261" i="26"/>
  <c r="N260" i="26"/>
  <c r="P260" i="26" s="1"/>
  <c r="N259" i="26"/>
  <c r="P259" i="26" s="1"/>
  <c r="N258" i="26"/>
  <c r="P258" i="26" s="1"/>
  <c r="P257" i="26"/>
  <c r="N257" i="26"/>
  <c r="N256" i="26"/>
  <c r="P256" i="26" s="1"/>
  <c r="N255" i="26"/>
  <c r="P255" i="26" s="1"/>
  <c r="N254" i="26"/>
  <c r="P254" i="26" s="1"/>
  <c r="P253" i="26"/>
  <c r="N253" i="26"/>
  <c r="P252" i="26"/>
  <c r="N252" i="26"/>
  <c r="N251" i="26"/>
  <c r="P251" i="26" s="1"/>
  <c r="N250" i="26"/>
  <c r="P250" i="26" s="1"/>
  <c r="P249" i="26"/>
  <c r="N249" i="26"/>
  <c r="N248" i="26"/>
  <c r="P248" i="26" s="1"/>
  <c r="N247" i="26"/>
  <c r="P247" i="26" s="1"/>
  <c r="N246" i="26"/>
  <c r="P246" i="26" s="1"/>
  <c r="P245" i="26"/>
  <c r="N245" i="26"/>
  <c r="N244" i="26"/>
  <c r="P244" i="26" s="1"/>
  <c r="N243" i="26"/>
  <c r="P243" i="26" s="1"/>
  <c r="N242" i="26"/>
  <c r="P242" i="26" s="1"/>
  <c r="P241" i="26"/>
  <c r="N241" i="26"/>
  <c r="N240" i="26"/>
  <c r="P240" i="26" s="1"/>
  <c r="N239" i="26"/>
  <c r="P239" i="26" s="1"/>
  <c r="N238" i="26"/>
  <c r="P238" i="26" s="1"/>
  <c r="P237" i="26"/>
  <c r="N237" i="26"/>
  <c r="P236" i="26"/>
  <c r="N236" i="26"/>
  <c r="N235" i="26"/>
  <c r="P235" i="26" s="1"/>
  <c r="N234" i="26"/>
  <c r="P234" i="26" s="1"/>
  <c r="P233" i="26"/>
  <c r="N233" i="26"/>
  <c r="N232" i="26"/>
  <c r="P232" i="26" s="1"/>
  <c r="N231" i="26"/>
  <c r="P231" i="26" s="1"/>
  <c r="N230" i="26"/>
  <c r="P230" i="26" s="1"/>
  <c r="P229" i="26"/>
  <c r="N229" i="26"/>
  <c r="N228" i="26"/>
  <c r="P228" i="26" s="1"/>
  <c r="N227" i="26"/>
  <c r="P227" i="26" s="1"/>
  <c r="N226" i="26"/>
  <c r="P226" i="26" s="1"/>
  <c r="P225" i="26"/>
  <c r="N225" i="26"/>
  <c r="N224" i="26"/>
  <c r="P224" i="26" s="1"/>
  <c r="N223" i="26"/>
  <c r="P223" i="26" s="1"/>
  <c r="N222" i="26"/>
  <c r="P222" i="26" s="1"/>
  <c r="P221" i="26"/>
  <c r="N221" i="26"/>
  <c r="P220" i="26"/>
  <c r="N220" i="26"/>
  <c r="N219" i="26"/>
  <c r="P219" i="26" s="1"/>
  <c r="N218" i="26"/>
  <c r="P218" i="26" s="1"/>
  <c r="P217" i="26"/>
  <c r="N217" i="26"/>
  <c r="N216" i="26"/>
  <c r="P216" i="26" s="1"/>
  <c r="N215" i="26"/>
  <c r="P215" i="26" s="1"/>
  <c r="N214" i="26"/>
  <c r="P214" i="26" s="1"/>
  <c r="P213" i="26"/>
  <c r="N213" i="26"/>
  <c r="N212" i="26"/>
  <c r="P212" i="26" s="1"/>
  <c r="N211" i="26"/>
  <c r="P211" i="26" s="1"/>
  <c r="N210" i="26"/>
  <c r="P210" i="26" s="1"/>
  <c r="P209" i="26"/>
  <c r="N209" i="26"/>
  <c r="N208" i="26"/>
  <c r="P208" i="26" s="1"/>
  <c r="N207" i="26"/>
  <c r="P207" i="26" s="1"/>
  <c r="N206" i="26"/>
  <c r="P206" i="26" s="1"/>
  <c r="P205" i="26"/>
  <c r="N205" i="26"/>
  <c r="P204" i="26"/>
  <c r="N204" i="26"/>
  <c r="N203" i="26"/>
  <c r="P203" i="26" s="1"/>
  <c r="N202" i="26"/>
  <c r="P202" i="26" s="1"/>
  <c r="P201" i="26"/>
  <c r="N201" i="26"/>
  <c r="N200" i="26"/>
  <c r="P200" i="26" s="1"/>
  <c r="N199" i="26"/>
  <c r="P199" i="26" s="1"/>
  <c r="N198" i="26"/>
  <c r="P198" i="26" s="1"/>
  <c r="P197" i="26"/>
  <c r="N197" i="26"/>
  <c r="N196" i="26"/>
  <c r="P196" i="26" s="1"/>
  <c r="N195" i="26"/>
  <c r="P195" i="26" s="1"/>
  <c r="N194" i="26"/>
  <c r="P194" i="26" s="1"/>
  <c r="P193" i="26"/>
  <c r="N193" i="26"/>
  <c r="N192" i="26"/>
  <c r="P192" i="26" s="1"/>
  <c r="N191" i="26"/>
  <c r="P191" i="26" s="1"/>
  <c r="N190" i="26"/>
  <c r="P190" i="26" s="1"/>
  <c r="P189" i="26"/>
  <c r="N189" i="26"/>
  <c r="P188" i="26"/>
  <c r="N188" i="26"/>
  <c r="N187" i="26"/>
  <c r="P187" i="26" s="1"/>
  <c r="N186" i="26"/>
  <c r="P186" i="26" s="1"/>
  <c r="P185" i="26"/>
  <c r="N185" i="26"/>
  <c r="N184" i="26"/>
  <c r="P184" i="26" s="1"/>
  <c r="N183" i="26"/>
  <c r="P183" i="26" s="1"/>
  <c r="N182" i="26"/>
  <c r="P182" i="26" s="1"/>
  <c r="P181" i="26"/>
  <c r="N181" i="26"/>
  <c r="N180" i="26"/>
  <c r="P180" i="26" s="1"/>
  <c r="N179" i="26"/>
  <c r="P179" i="26" s="1"/>
  <c r="N178" i="26"/>
  <c r="P178" i="26" s="1"/>
  <c r="P177" i="26"/>
  <c r="N177" i="26"/>
  <c r="N176" i="26"/>
  <c r="P176" i="26" s="1"/>
  <c r="N175" i="26"/>
  <c r="P175" i="26" s="1"/>
  <c r="N174" i="26"/>
  <c r="P174" i="26" s="1"/>
  <c r="P173" i="26"/>
  <c r="N173" i="26"/>
  <c r="P172" i="26"/>
  <c r="N172" i="26"/>
  <c r="N171" i="26"/>
  <c r="P171" i="26" s="1"/>
  <c r="N170" i="26"/>
  <c r="P170" i="26" s="1"/>
  <c r="P169" i="26"/>
  <c r="N169" i="26"/>
  <c r="N168" i="26"/>
  <c r="P168" i="26" s="1"/>
  <c r="P167" i="26"/>
  <c r="N167" i="26"/>
  <c r="N166" i="26"/>
  <c r="P166" i="26" s="1"/>
  <c r="P165" i="26"/>
  <c r="N165" i="26"/>
  <c r="N164" i="26"/>
  <c r="P164" i="26" s="1"/>
  <c r="P163" i="26"/>
  <c r="N163" i="26"/>
  <c r="N162" i="26"/>
  <c r="P162" i="26" s="1"/>
  <c r="P161" i="26"/>
  <c r="N161" i="26"/>
  <c r="P160" i="26"/>
  <c r="N160" i="26"/>
  <c r="N159" i="26"/>
  <c r="P159" i="26" s="1"/>
  <c r="N158" i="26"/>
  <c r="P158" i="26" s="1"/>
  <c r="P157" i="26"/>
  <c r="N157" i="26"/>
  <c r="N156" i="26"/>
  <c r="P156" i="26" s="1"/>
  <c r="N155" i="26"/>
  <c r="P155" i="26" s="1"/>
  <c r="N154" i="26"/>
  <c r="P154" i="26" s="1"/>
  <c r="P153" i="26"/>
  <c r="N153" i="26"/>
  <c r="P152" i="26"/>
  <c r="N152" i="26"/>
  <c r="P151" i="26"/>
  <c r="N151" i="26"/>
  <c r="N150" i="26"/>
  <c r="P150" i="26" s="1"/>
  <c r="P149" i="26"/>
  <c r="N149" i="26"/>
  <c r="N148" i="26"/>
  <c r="P148" i="26" s="1"/>
  <c r="N147" i="26"/>
  <c r="P147" i="26" s="1"/>
  <c r="N146" i="26"/>
  <c r="P146" i="26" s="1"/>
  <c r="P145" i="26"/>
  <c r="N145" i="26"/>
  <c r="P144" i="26"/>
  <c r="N144" i="26"/>
  <c r="P143" i="26"/>
  <c r="N143" i="26"/>
  <c r="N142" i="26"/>
  <c r="P142" i="26" s="1"/>
  <c r="P141" i="26"/>
  <c r="N141" i="26"/>
  <c r="P140" i="26"/>
  <c r="N140" i="26"/>
  <c r="N139" i="26"/>
  <c r="P139" i="26" s="1"/>
  <c r="N138" i="26"/>
  <c r="P138" i="26" s="1"/>
  <c r="P137" i="26"/>
  <c r="N137" i="26"/>
  <c r="N136" i="26"/>
  <c r="P136" i="26" s="1"/>
  <c r="P135" i="26"/>
  <c r="N135" i="26"/>
  <c r="N134" i="26"/>
  <c r="P134" i="26" s="1"/>
  <c r="P133" i="26"/>
  <c r="N133" i="26"/>
  <c r="N132" i="26"/>
  <c r="P132" i="26" s="1"/>
  <c r="P131" i="26"/>
  <c r="N131" i="26"/>
  <c r="N130" i="26"/>
  <c r="P130" i="26" s="1"/>
  <c r="P129" i="26"/>
  <c r="N129" i="26"/>
  <c r="P128" i="26"/>
  <c r="N128" i="26"/>
  <c r="N127" i="26"/>
  <c r="P127" i="26" s="1"/>
  <c r="N126" i="26"/>
  <c r="P126" i="26" s="1"/>
  <c r="P125" i="26"/>
  <c r="N125" i="26"/>
  <c r="N124" i="26"/>
  <c r="P124" i="26" s="1"/>
  <c r="N123" i="26"/>
  <c r="P123" i="26" s="1"/>
  <c r="N122" i="26"/>
  <c r="P122" i="26" s="1"/>
  <c r="P121" i="26"/>
  <c r="N121" i="26"/>
  <c r="P120" i="26"/>
  <c r="N120" i="26"/>
  <c r="P119" i="26"/>
  <c r="N119" i="26"/>
  <c r="N118" i="26"/>
  <c r="P118" i="26" s="1"/>
  <c r="P117" i="26"/>
  <c r="N117" i="26"/>
  <c r="N116" i="26"/>
  <c r="P116" i="26" s="1"/>
  <c r="N115" i="26"/>
  <c r="P115" i="26" s="1"/>
  <c r="N114" i="26"/>
  <c r="P114" i="26" s="1"/>
  <c r="P113" i="26"/>
  <c r="N113" i="26"/>
  <c r="P112" i="26"/>
  <c r="N112" i="26"/>
  <c r="P111" i="26"/>
  <c r="N111" i="26"/>
  <c r="N110" i="26"/>
  <c r="P110" i="26" s="1"/>
  <c r="P109" i="26"/>
  <c r="N109" i="26"/>
  <c r="P108" i="26"/>
  <c r="N108" i="26"/>
  <c r="N107" i="26"/>
  <c r="P107" i="26" s="1"/>
  <c r="N106" i="26"/>
  <c r="P106" i="26" s="1"/>
  <c r="P105" i="26"/>
  <c r="N105" i="26"/>
  <c r="N104" i="26"/>
  <c r="P104" i="26" s="1"/>
  <c r="P103" i="26"/>
  <c r="N103" i="26"/>
  <c r="N102" i="26"/>
  <c r="P102" i="26" s="1"/>
  <c r="P101" i="26"/>
  <c r="N101" i="26"/>
  <c r="N100" i="26"/>
  <c r="P100" i="26" s="1"/>
  <c r="P99" i="26"/>
  <c r="N99" i="26"/>
  <c r="N98" i="26"/>
  <c r="P98" i="26" s="1"/>
  <c r="P97" i="26"/>
  <c r="N97" i="26"/>
  <c r="P96" i="26"/>
  <c r="N96" i="26"/>
  <c r="N95" i="26"/>
  <c r="P95" i="26" s="1"/>
  <c r="N94" i="26"/>
  <c r="P94" i="26" s="1"/>
  <c r="P93" i="26"/>
  <c r="N93" i="26"/>
  <c r="N92" i="26"/>
  <c r="P92" i="26" s="1"/>
  <c r="N91" i="26"/>
  <c r="P91" i="26" s="1"/>
  <c r="N90" i="26"/>
  <c r="P90" i="26" s="1"/>
  <c r="P89" i="26"/>
  <c r="N89" i="26"/>
  <c r="P88" i="26"/>
  <c r="N88" i="26"/>
  <c r="P87" i="26"/>
  <c r="N87" i="26"/>
  <c r="N86" i="26"/>
  <c r="P86" i="26" s="1"/>
  <c r="P85" i="26"/>
  <c r="N85" i="26"/>
  <c r="N84" i="26"/>
  <c r="P84" i="26" s="1"/>
  <c r="N83" i="26"/>
  <c r="P83" i="26" s="1"/>
  <c r="N82" i="26"/>
  <c r="P82" i="26" s="1"/>
  <c r="P81" i="26"/>
  <c r="N81" i="26"/>
  <c r="P80" i="26"/>
  <c r="N80" i="26"/>
  <c r="P79" i="26"/>
  <c r="N79" i="26"/>
  <c r="N78" i="26"/>
  <c r="P78" i="26" s="1"/>
  <c r="P77" i="26"/>
  <c r="N77" i="26"/>
  <c r="P76" i="26"/>
  <c r="N76" i="26"/>
  <c r="N75" i="26"/>
  <c r="P75" i="26" s="1"/>
  <c r="N74" i="26"/>
  <c r="P74" i="26" s="1"/>
  <c r="P73" i="26"/>
  <c r="N73" i="26"/>
  <c r="N72" i="26"/>
  <c r="P72" i="26" s="1"/>
  <c r="P71" i="26"/>
  <c r="N71" i="26"/>
  <c r="N70" i="26"/>
  <c r="P70" i="26" s="1"/>
  <c r="P69" i="26"/>
  <c r="N69" i="26"/>
  <c r="N68" i="26"/>
  <c r="P68" i="26" s="1"/>
  <c r="P67" i="26"/>
  <c r="N67" i="26"/>
  <c r="N66" i="26"/>
  <c r="P66" i="26" s="1"/>
  <c r="P65" i="26"/>
  <c r="N65" i="26"/>
  <c r="P64" i="26"/>
  <c r="N64" i="26"/>
  <c r="N63" i="26"/>
  <c r="P63" i="26" s="1"/>
  <c r="N62" i="26"/>
  <c r="P62" i="26" s="1"/>
  <c r="P61" i="26"/>
  <c r="N61" i="26"/>
  <c r="N60" i="26"/>
  <c r="P60" i="26" s="1"/>
  <c r="N59" i="26"/>
  <c r="P59" i="26" s="1"/>
  <c r="N58" i="26"/>
  <c r="P58" i="26" s="1"/>
  <c r="P57" i="26"/>
  <c r="N57" i="26"/>
  <c r="P56" i="26"/>
  <c r="N56" i="26"/>
  <c r="P55" i="26"/>
  <c r="N55" i="26"/>
  <c r="N54" i="26"/>
  <c r="P54" i="26" s="1"/>
  <c r="P53" i="26"/>
  <c r="N53" i="26"/>
  <c r="N52" i="26"/>
  <c r="P52" i="26" s="1"/>
  <c r="N51" i="26"/>
  <c r="P51" i="26" s="1"/>
  <c r="N50" i="26"/>
  <c r="P50" i="26" s="1"/>
  <c r="P49" i="26"/>
  <c r="N49" i="26"/>
  <c r="P48" i="26"/>
  <c r="N48" i="26"/>
  <c r="P47" i="26"/>
  <c r="N47" i="26"/>
  <c r="N46" i="26"/>
  <c r="P46" i="26" s="1"/>
  <c r="P45" i="26"/>
  <c r="N45" i="26"/>
  <c r="P44" i="26"/>
  <c r="N44" i="26"/>
  <c r="N43" i="26"/>
  <c r="P43" i="26" s="1"/>
  <c r="N42" i="26"/>
  <c r="P42" i="26" s="1"/>
  <c r="P41" i="26"/>
  <c r="N41" i="26"/>
  <c r="N40" i="26"/>
  <c r="P40" i="26" s="1"/>
  <c r="P39" i="26"/>
  <c r="N39" i="26"/>
  <c r="N38" i="26"/>
  <c r="P38" i="26" s="1"/>
  <c r="P37" i="26"/>
  <c r="N37" i="26"/>
  <c r="N36" i="26"/>
  <c r="P36" i="26" s="1"/>
  <c r="P35" i="26"/>
  <c r="N35" i="26"/>
  <c r="N34" i="26"/>
  <c r="P34" i="26" s="1"/>
  <c r="P33" i="26"/>
  <c r="N33" i="26"/>
  <c r="P32" i="26"/>
  <c r="N32" i="26"/>
  <c r="N31" i="26"/>
  <c r="P31" i="26" s="1"/>
  <c r="P30" i="26"/>
  <c r="N30" i="26"/>
  <c r="P29" i="26"/>
  <c r="N29" i="26"/>
  <c r="P28" i="26"/>
  <c r="N28" i="26"/>
  <c r="N27" i="26"/>
  <c r="P27" i="26" s="1"/>
  <c r="P26" i="26"/>
  <c r="N26" i="26"/>
  <c r="P25" i="26"/>
  <c r="N25" i="26"/>
  <c r="P24" i="26"/>
  <c r="N24" i="26"/>
  <c r="N23" i="26"/>
  <c r="P23" i="26" s="1"/>
  <c r="P22" i="26"/>
  <c r="N22" i="26"/>
  <c r="P21" i="26"/>
  <c r="N21" i="26"/>
  <c r="P20" i="26"/>
  <c r="N20" i="26"/>
  <c r="N19" i="26"/>
  <c r="P19" i="26" s="1"/>
  <c r="P18" i="26"/>
  <c r="N18" i="26"/>
  <c r="P17" i="26"/>
  <c r="N17" i="26"/>
  <c r="P16" i="26"/>
  <c r="N16" i="26"/>
  <c r="N15" i="26"/>
  <c r="P15" i="26" s="1"/>
  <c r="P14" i="26"/>
  <c r="N14" i="26"/>
  <c r="P13" i="26"/>
  <c r="N13" i="26"/>
  <c r="P12" i="26"/>
  <c r="N12" i="26"/>
  <c r="N11" i="26"/>
  <c r="P11" i="26" s="1"/>
  <c r="P10" i="26"/>
  <c r="N10" i="26"/>
  <c r="P9" i="26"/>
  <c r="N9" i="26"/>
  <c r="P8" i="26"/>
  <c r="N8" i="26"/>
  <c r="N7" i="26"/>
  <c r="P7" i="26" s="1"/>
  <c r="P6" i="26"/>
  <c r="N6" i="26"/>
  <c r="P5" i="26"/>
  <c r="N5" i="26"/>
  <c r="P4" i="26"/>
  <c r="N4" i="26"/>
  <c r="N3" i="26"/>
  <c r="P3" i="26" s="1"/>
  <c r="A1" i="25"/>
  <c r="N500" i="25"/>
  <c r="P500" i="25" s="1"/>
  <c r="N499" i="25"/>
  <c r="P499" i="25" s="1"/>
  <c r="N498" i="25"/>
  <c r="P498" i="25" s="1"/>
  <c r="N497" i="25"/>
  <c r="P497" i="25" s="1"/>
  <c r="N496" i="25"/>
  <c r="P496" i="25" s="1"/>
  <c r="N495" i="25"/>
  <c r="P495" i="25" s="1"/>
  <c r="P494" i="25"/>
  <c r="N494" i="25"/>
  <c r="N493" i="25"/>
  <c r="P493" i="25" s="1"/>
  <c r="N492" i="25"/>
  <c r="P492" i="25" s="1"/>
  <c r="N491" i="25"/>
  <c r="P491" i="25" s="1"/>
  <c r="P490" i="25"/>
  <c r="N490" i="25"/>
  <c r="N489" i="25"/>
  <c r="P489" i="25" s="1"/>
  <c r="N488" i="25"/>
  <c r="P488" i="25" s="1"/>
  <c r="N487" i="25"/>
  <c r="P487" i="25" s="1"/>
  <c r="P486" i="25"/>
  <c r="N486" i="25"/>
  <c r="N485" i="25"/>
  <c r="P485" i="25" s="1"/>
  <c r="N484" i="25"/>
  <c r="P484" i="25" s="1"/>
  <c r="N483" i="25"/>
  <c r="P483" i="25" s="1"/>
  <c r="N482" i="25"/>
  <c r="P482" i="25" s="1"/>
  <c r="N481" i="25"/>
  <c r="P481" i="25" s="1"/>
  <c r="N480" i="25"/>
  <c r="P480" i="25" s="1"/>
  <c r="N479" i="25"/>
  <c r="P479" i="25" s="1"/>
  <c r="N478" i="25"/>
  <c r="P478" i="25" s="1"/>
  <c r="N477" i="25"/>
  <c r="P477" i="25" s="1"/>
  <c r="N476" i="25"/>
  <c r="P476" i="25" s="1"/>
  <c r="N475" i="25"/>
  <c r="P475" i="25" s="1"/>
  <c r="P474" i="25"/>
  <c r="N474" i="25"/>
  <c r="N473" i="25"/>
  <c r="P473" i="25" s="1"/>
  <c r="N472" i="25"/>
  <c r="P472" i="25" s="1"/>
  <c r="N471" i="25"/>
  <c r="P471" i="25" s="1"/>
  <c r="N470" i="25"/>
  <c r="P470" i="25" s="1"/>
  <c r="N469" i="25"/>
  <c r="P469" i="25" s="1"/>
  <c r="N468" i="25"/>
  <c r="P468" i="25" s="1"/>
  <c r="N467" i="25"/>
  <c r="P467" i="25" s="1"/>
  <c r="N466" i="25"/>
  <c r="P466" i="25" s="1"/>
  <c r="N465" i="25"/>
  <c r="P465" i="25" s="1"/>
  <c r="N464" i="25"/>
  <c r="P464" i="25" s="1"/>
  <c r="N463" i="25"/>
  <c r="P463" i="25" s="1"/>
  <c r="N462" i="25"/>
  <c r="P462" i="25" s="1"/>
  <c r="N461" i="25"/>
  <c r="P461" i="25" s="1"/>
  <c r="N460" i="25"/>
  <c r="P460" i="25" s="1"/>
  <c r="N459" i="25"/>
  <c r="P459" i="25" s="1"/>
  <c r="N458" i="25"/>
  <c r="P458" i="25" s="1"/>
  <c r="N457" i="25"/>
  <c r="P457" i="25" s="1"/>
  <c r="N456" i="25"/>
  <c r="P456" i="25" s="1"/>
  <c r="N455" i="25"/>
  <c r="P455" i="25" s="1"/>
  <c r="P454" i="25"/>
  <c r="N454" i="25"/>
  <c r="N453" i="25"/>
  <c r="P453" i="25" s="1"/>
  <c r="N452" i="25"/>
  <c r="P452" i="25" s="1"/>
  <c r="N451" i="25"/>
  <c r="P451" i="25" s="1"/>
  <c r="N450" i="25"/>
  <c r="P450" i="25" s="1"/>
  <c r="N449" i="25"/>
  <c r="P449" i="25" s="1"/>
  <c r="N448" i="25"/>
  <c r="P448" i="25" s="1"/>
  <c r="N447" i="25"/>
  <c r="P447" i="25" s="1"/>
  <c r="P446" i="25"/>
  <c r="N446" i="25"/>
  <c r="N445" i="25"/>
  <c r="P445" i="25" s="1"/>
  <c r="N444" i="25"/>
  <c r="P444" i="25" s="1"/>
  <c r="N443" i="25"/>
  <c r="P443" i="25" s="1"/>
  <c r="P442" i="25"/>
  <c r="N442" i="25"/>
  <c r="N441" i="25"/>
  <c r="P441" i="25" s="1"/>
  <c r="N440" i="25"/>
  <c r="P440" i="25" s="1"/>
  <c r="N439" i="25"/>
  <c r="P439" i="25" s="1"/>
  <c r="P438" i="25"/>
  <c r="N438" i="25"/>
  <c r="N437" i="25"/>
  <c r="P437" i="25" s="1"/>
  <c r="N436" i="25"/>
  <c r="P436" i="25" s="1"/>
  <c r="N435" i="25"/>
  <c r="P435" i="25" s="1"/>
  <c r="N434" i="25"/>
  <c r="P434" i="25" s="1"/>
  <c r="N433" i="25"/>
  <c r="P433" i="25" s="1"/>
  <c r="N432" i="25"/>
  <c r="P432" i="25" s="1"/>
  <c r="N431" i="25"/>
  <c r="P431" i="25" s="1"/>
  <c r="N430" i="25"/>
  <c r="P430" i="25" s="1"/>
  <c r="N429" i="25"/>
  <c r="P429" i="25" s="1"/>
  <c r="N428" i="25"/>
  <c r="P428" i="25" s="1"/>
  <c r="N427" i="25"/>
  <c r="P427" i="25" s="1"/>
  <c r="N426" i="25"/>
  <c r="P426" i="25" s="1"/>
  <c r="N425" i="25"/>
  <c r="P425" i="25" s="1"/>
  <c r="N424" i="25"/>
  <c r="P424" i="25" s="1"/>
  <c r="N423" i="25"/>
  <c r="P423" i="25" s="1"/>
  <c r="P422" i="25"/>
  <c r="N422" i="25"/>
  <c r="N421" i="25"/>
  <c r="P421" i="25" s="1"/>
  <c r="N420" i="25"/>
  <c r="P420" i="25" s="1"/>
  <c r="N419" i="25"/>
  <c r="P419" i="25" s="1"/>
  <c r="N418" i="25"/>
  <c r="P418" i="25" s="1"/>
  <c r="N417" i="25"/>
  <c r="P417" i="25" s="1"/>
  <c r="N416" i="25"/>
  <c r="P416" i="25" s="1"/>
  <c r="N415" i="25"/>
  <c r="P415" i="25" s="1"/>
  <c r="P414" i="25"/>
  <c r="N414" i="25"/>
  <c r="N413" i="25"/>
  <c r="P413" i="25" s="1"/>
  <c r="N412" i="25"/>
  <c r="P412" i="25" s="1"/>
  <c r="N411" i="25"/>
  <c r="P411" i="25" s="1"/>
  <c r="N410" i="25"/>
  <c r="P410" i="25" s="1"/>
  <c r="N409" i="25"/>
  <c r="P409" i="25" s="1"/>
  <c r="N408" i="25"/>
  <c r="P408" i="25" s="1"/>
  <c r="N407" i="25"/>
  <c r="P407" i="25" s="1"/>
  <c r="P406" i="25"/>
  <c r="N406" i="25"/>
  <c r="N405" i="25"/>
  <c r="P405" i="25" s="1"/>
  <c r="N404" i="25"/>
  <c r="P404" i="25" s="1"/>
  <c r="N403" i="25"/>
  <c r="P403" i="25" s="1"/>
  <c r="N402" i="25"/>
  <c r="P402" i="25" s="1"/>
  <c r="N401" i="25"/>
  <c r="P401" i="25" s="1"/>
  <c r="N400" i="25"/>
  <c r="P400" i="25" s="1"/>
  <c r="N399" i="25"/>
  <c r="P399" i="25" s="1"/>
  <c r="N398" i="25"/>
  <c r="P398" i="25" s="1"/>
  <c r="N397" i="25"/>
  <c r="P397" i="25" s="1"/>
  <c r="N396" i="25"/>
  <c r="P396" i="25" s="1"/>
  <c r="N395" i="25"/>
  <c r="P395" i="25" s="1"/>
  <c r="N394" i="25"/>
  <c r="P394" i="25" s="1"/>
  <c r="N393" i="25"/>
  <c r="P393" i="25" s="1"/>
  <c r="N392" i="25"/>
  <c r="P392" i="25" s="1"/>
  <c r="N391" i="25"/>
  <c r="P391" i="25" s="1"/>
  <c r="P390" i="25"/>
  <c r="N390" i="25"/>
  <c r="N389" i="25"/>
  <c r="P389" i="25" s="1"/>
  <c r="N388" i="25"/>
  <c r="P388" i="25" s="1"/>
  <c r="N387" i="25"/>
  <c r="P387" i="25" s="1"/>
  <c r="N386" i="25"/>
  <c r="P386" i="25" s="1"/>
  <c r="N385" i="25"/>
  <c r="P385" i="25" s="1"/>
  <c r="N384" i="25"/>
  <c r="P384" i="25" s="1"/>
  <c r="N383" i="25"/>
  <c r="P383" i="25" s="1"/>
  <c r="P382" i="25"/>
  <c r="N382" i="25"/>
  <c r="N381" i="25"/>
  <c r="P381" i="25" s="1"/>
  <c r="N380" i="25"/>
  <c r="P380" i="25" s="1"/>
  <c r="N379" i="25"/>
  <c r="P379" i="25" s="1"/>
  <c r="P378" i="25"/>
  <c r="N378" i="25"/>
  <c r="N377" i="25"/>
  <c r="P377" i="25" s="1"/>
  <c r="N376" i="25"/>
  <c r="P376" i="25" s="1"/>
  <c r="N375" i="25"/>
  <c r="P375" i="25" s="1"/>
  <c r="P374" i="25"/>
  <c r="N374" i="25"/>
  <c r="N373" i="25"/>
  <c r="P373" i="25" s="1"/>
  <c r="N372" i="25"/>
  <c r="P372" i="25" s="1"/>
  <c r="N371" i="25"/>
  <c r="P371" i="25" s="1"/>
  <c r="N370" i="25"/>
  <c r="P370" i="25" s="1"/>
  <c r="N369" i="25"/>
  <c r="P369" i="25" s="1"/>
  <c r="N368" i="25"/>
  <c r="P368" i="25" s="1"/>
  <c r="N367" i="25"/>
  <c r="P367" i="25" s="1"/>
  <c r="N366" i="25"/>
  <c r="P366" i="25" s="1"/>
  <c r="N365" i="25"/>
  <c r="P365" i="25" s="1"/>
  <c r="N364" i="25"/>
  <c r="P364" i="25" s="1"/>
  <c r="N363" i="25"/>
  <c r="P363" i="25" s="1"/>
  <c r="N362" i="25"/>
  <c r="P362" i="25" s="1"/>
  <c r="N361" i="25"/>
  <c r="P361" i="25" s="1"/>
  <c r="N360" i="25"/>
  <c r="P360" i="25" s="1"/>
  <c r="N359" i="25"/>
  <c r="P359" i="25" s="1"/>
  <c r="P358" i="25"/>
  <c r="N358" i="25"/>
  <c r="N357" i="25"/>
  <c r="P357" i="25" s="1"/>
  <c r="N356" i="25"/>
  <c r="P356" i="25" s="1"/>
  <c r="N355" i="25"/>
  <c r="P355" i="25" s="1"/>
  <c r="N354" i="25"/>
  <c r="P354" i="25" s="1"/>
  <c r="N353" i="25"/>
  <c r="P353" i="25" s="1"/>
  <c r="N352" i="25"/>
  <c r="P352" i="25" s="1"/>
  <c r="N351" i="25"/>
  <c r="P351" i="25" s="1"/>
  <c r="P350" i="25"/>
  <c r="N350" i="25"/>
  <c r="N349" i="25"/>
  <c r="P349" i="25" s="1"/>
  <c r="N348" i="25"/>
  <c r="P348" i="25" s="1"/>
  <c r="N347" i="25"/>
  <c r="P347" i="25" s="1"/>
  <c r="N346" i="25"/>
  <c r="P346" i="25" s="1"/>
  <c r="N345" i="25"/>
  <c r="P345" i="25" s="1"/>
  <c r="N344" i="25"/>
  <c r="P344" i="25" s="1"/>
  <c r="N343" i="25"/>
  <c r="P343" i="25" s="1"/>
  <c r="P342" i="25"/>
  <c r="N342" i="25"/>
  <c r="N341" i="25"/>
  <c r="P341" i="25" s="1"/>
  <c r="N340" i="25"/>
  <c r="P340" i="25" s="1"/>
  <c r="N339" i="25"/>
  <c r="P339" i="25" s="1"/>
  <c r="P338" i="25"/>
  <c r="N338" i="25"/>
  <c r="N337" i="25"/>
  <c r="P337" i="25" s="1"/>
  <c r="N336" i="25"/>
  <c r="P336" i="25" s="1"/>
  <c r="N335" i="25"/>
  <c r="P335" i="25" s="1"/>
  <c r="P334" i="25"/>
  <c r="N334" i="25"/>
  <c r="N333" i="25"/>
  <c r="P333" i="25" s="1"/>
  <c r="N332" i="25"/>
  <c r="P332" i="25" s="1"/>
  <c r="N331" i="25"/>
  <c r="P331" i="25" s="1"/>
  <c r="N330" i="25"/>
  <c r="P330" i="25" s="1"/>
  <c r="N329" i="25"/>
  <c r="P329" i="25" s="1"/>
  <c r="P328" i="25"/>
  <c r="N328" i="25"/>
  <c r="N327" i="25"/>
  <c r="P327" i="25" s="1"/>
  <c r="N326" i="25"/>
  <c r="P326" i="25" s="1"/>
  <c r="N325" i="25"/>
  <c r="P325" i="25" s="1"/>
  <c r="P324" i="25"/>
  <c r="N324" i="25"/>
  <c r="P323" i="25"/>
  <c r="N323" i="25"/>
  <c r="N322" i="25"/>
  <c r="P322" i="25" s="1"/>
  <c r="N321" i="25"/>
  <c r="P321" i="25" s="1"/>
  <c r="P320" i="25"/>
  <c r="N320" i="25"/>
  <c r="P319" i="25"/>
  <c r="N319" i="25"/>
  <c r="N318" i="25"/>
  <c r="P318" i="25" s="1"/>
  <c r="N317" i="25"/>
  <c r="P317" i="25" s="1"/>
  <c r="N316" i="25"/>
  <c r="P316" i="25" s="1"/>
  <c r="P315" i="25"/>
  <c r="N315" i="25"/>
  <c r="N314" i="25"/>
  <c r="P314" i="25" s="1"/>
  <c r="N313" i="25"/>
  <c r="P313" i="25" s="1"/>
  <c r="P312" i="25"/>
  <c r="N312" i="25"/>
  <c r="N311" i="25"/>
  <c r="P311" i="25" s="1"/>
  <c r="N310" i="25"/>
  <c r="P310" i="25" s="1"/>
  <c r="N309" i="25"/>
  <c r="P309" i="25" s="1"/>
  <c r="P308" i="25"/>
  <c r="N308" i="25"/>
  <c r="P307" i="25"/>
  <c r="N307" i="25"/>
  <c r="N306" i="25"/>
  <c r="P306" i="25" s="1"/>
  <c r="N305" i="25"/>
  <c r="P305" i="25" s="1"/>
  <c r="P304" i="25"/>
  <c r="N304" i="25"/>
  <c r="P303" i="25"/>
  <c r="N303" i="25"/>
  <c r="N302" i="25"/>
  <c r="P302" i="25" s="1"/>
  <c r="N301" i="25"/>
  <c r="P301" i="25" s="1"/>
  <c r="N300" i="25"/>
  <c r="P300" i="25" s="1"/>
  <c r="P299" i="25"/>
  <c r="N299" i="25"/>
  <c r="N298" i="25"/>
  <c r="P298" i="25" s="1"/>
  <c r="N297" i="25"/>
  <c r="P297" i="25" s="1"/>
  <c r="P296" i="25"/>
  <c r="N296" i="25"/>
  <c r="N295" i="25"/>
  <c r="P295" i="25" s="1"/>
  <c r="N294" i="25"/>
  <c r="P294" i="25" s="1"/>
  <c r="N293" i="25"/>
  <c r="P293" i="25" s="1"/>
  <c r="P292" i="25"/>
  <c r="N292" i="25"/>
  <c r="P291" i="25"/>
  <c r="N291" i="25"/>
  <c r="N290" i="25"/>
  <c r="P290" i="25" s="1"/>
  <c r="N289" i="25"/>
  <c r="P289" i="25" s="1"/>
  <c r="P288" i="25"/>
  <c r="N288" i="25"/>
  <c r="P287" i="25"/>
  <c r="N287" i="25"/>
  <c r="N286" i="25"/>
  <c r="P286" i="25" s="1"/>
  <c r="N285" i="25"/>
  <c r="P285" i="25" s="1"/>
  <c r="N284" i="25"/>
  <c r="P284" i="25" s="1"/>
  <c r="P283" i="25"/>
  <c r="N283" i="25"/>
  <c r="N282" i="25"/>
  <c r="P282" i="25" s="1"/>
  <c r="N281" i="25"/>
  <c r="P281" i="25" s="1"/>
  <c r="P280" i="25"/>
  <c r="N280" i="25"/>
  <c r="N279" i="25"/>
  <c r="P279" i="25" s="1"/>
  <c r="N278" i="25"/>
  <c r="P278" i="25" s="1"/>
  <c r="N277" i="25"/>
  <c r="P277" i="25" s="1"/>
  <c r="N276" i="25"/>
  <c r="P276" i="25" s="1"/>
  <c r="P275" i="25"/>
  <c r="N275" i="25"/>
  <c r="N274" i="25"/>
  <c r="P274" i="25" s="1"/>
  <c r="P273" i="25"/>
  <c r="N273" i="25"/>
  <c r="P272" i="25"/>
  <c r="N272" i="25"/>
  <c r="P271" i="25"/>
  <c r="N271" i="25"/>
  <c r="N270" i="25"/>
  <c r="P270" i="25" s="1"/>
  <c r="P269" i="25"/>
  <c r="N269" i="25"/>
  <c r="N268" i="25"/>
  <c r="P268" i="25" s="1"/>
  <c r="N267" i="25"/>
  <c r="P267" i="25" s="1"/>
  <c r="N266" i="25"/>
  <c r="P266" i="25" s="1"/>
  <c r="N265" i="25"/>
  <c r="P265" i="25" s="1"/>
  <c r="P264" i="25"/>
  <c r="N264" i="25"/>
  <c r="P263" i="25"/>
  <c r="N263" i="25"/>
  <c r="N262" i="25"/>
  <c r="P262" i="25" s="1"/>
  <c r="P261" i="25"/>
  <c r="N261" i="25"/>
  <c r="P260" i="25"/>
  <c r="N260" i="25"/>
  <c r="N259" i="25"/>
  <c r="P259" i="25" s="1"/>
  <c r="N258" i="25"/>
  <c r="P258" i="25" s="1"/>
  <c r="P257" i="25"/>
  <c r="N257" i="25"/>
  <c r="N256" i="25"/>
  <c r="P256" i="25" s="1"/>
  <c r="P255" i="25"/>
  <c r="N255" i="25"/>
  <c r="N254" i="25"/>
  <c r="P254" i="25" s="1"/>
  <c r="N253" i="25"/>
  <c r="P253" i="25" s="1"/>
  <c r="P252" i="25"/>
  <c r="N252" i="25"/>
  <c r="P251" i="25"/>
  <c r="N251" i="25"/>
  <c r="N250" i="25"/>
  <c r="P250" i="25" s="1"/>
  <c r="P249" i="25"/>
  <c r="N249" i="25"/>
  <c r="P248" i="25"/>
  <c r="N248" i="25"/>
  <c r="N247" i="25"/>
  <c r="P247" i="25" s="1"/>
  <c r="N246" i="25"/>
  <c r="P246" i="25" s="1"/>
  <c r="N245" i="25"/>
  <c r="P245" i="25" s="1"/>
  <c r="N244" i="25"/>
  <c r="P244" i="25" s="1"/>
  <c r="P243" i="25"/>
  <c r="N243" i="25"/>
  <c r="N242" i="25"/>
  <c r="P242" i="25" s="1"/>
  <c r="P241" i="25"/>
  <c r="N241" i="25"/>
  <c r="P240" i="25"/>
  <c r="N240" i="25"/>
  <c r="P239" i="25"/>
  <c r="N239" i="25"/>
  <c r="N238" i="25"/>
  <c r="P238" i="25" s="1"/>
  <c r="P237" i="25"/>
  <c r="N237" i="25"/>
  <c r="N236" i="25"/>
  <c r="P236" i="25" s="1"/>
  <c r="N235" i="25"/>
  <c r="P235" i="25" s="1"/>
  <c r="N234" i="25"/>
  <c r="P234" i="25" s="1"/>
  <c r="N233" i="25"/>
  <c r="P233" i="25" s="1"/>
  <c r="P232" i="25"/>
  <c r="N232" i="25"/>
  <c r="P231" i="25"/>
  <c r="N231" i="25"/>
  <c r="N230" i="25"/>
  <c r="P230" i="25" s="1"/>
  <c r="P229" i="25"/>
  <c r="N229" i="25"/>
  <c r="P228" i="25"/>
  <c r="N228" i="25"/>
  <c r="N227" i="25"/>
  <c r="P227" i="25" s="1"/>
  <c r="N226" i="25"/>
  <c r="P226" i="25" s="1"/>
  <c r="P225" i="25"/>
  <c r="N225" i="25"/>
  <c r="N224" i="25"/>
  <c r="P224" i="25" s="1"/>
  <c r="P223" i="25"/>
  <c r="N223" i="25"/>
  <c r="N222" i="25"/>
  <c r="P222" i="25" s="1"/>
  <c r="N221" i="25"/>
  <c r="P221" i="25" s="1"/>
  <c r="P220" i="25"/>
  <c r="N220" i="25"/>
  <c r="P219" i="25"/>
  <c r="N219" i="25"/>
  <c r="N218" i="25"/>
  <c r="P218" i="25" s="1"/>
  <c r="P217" i="25"/>
  <c r="N217" i="25"/>
  <c r="P216" i="25"/>
  <c r="N216" i="25"/>
  <c r="N215" i="25"/>
  <c r="P215" i="25" s="1"/>
  <c r="N214" i="25"/>
  <c r="P214" i="25" s="1"/>
  <c r="N213" i="25"/>
  <c r="P213" i="25" s="1"/>
  <c r="N212" i="25"/>
  <c r="P212" i="25" s="1"/>
  <c r="P211" i="25"/>
  <c r="N211" i="25"/>
  <c r="N210" i="25"/>
  <c r="P210" i="25" s="1"/>
  <c r="P209" i="25"/>
  <c r="N209" i="25"/>
  <c r="P208" i="25"/>
  <c r="N208" i="25"/>
  <c r="P207" i="25"/>
  <c r="N207" i="25"/>
  <c r="N206" i="25"/>
  <c r="P206" i="25" s="1"/>
  <c r="P205" i="25"/>
  <c r="N205" i="25"/>
  <c r="N204" i="25"/>
  <c r="P204" i="25" s="1"/>
  <c r="N203" i="25"/>
  <c r="P203" i="25" s="1"/>
  <c r="N202" i="25"/>
  <c r="P202" i="25" s="1"/>
  <c r="N201" i="25"/>
  <c r="P201" i="25" s="1"/>
  <c r="P200" i="25"/>
  <c r="N200" i="25"/>
  <c r="P199" i="25"/>
  <c r="N199" i="25"/>
  <c r="N198" i="25"/>
  <c r="P198" i="25" s="1"/>
  <c r="P197" i="25"/>
  <c r="N197" i="25"/>
  <c r="P196" i="25"/>
  <c r="N196" i="25"/>
  <c r="N195" i="25"/>
  <c r="P195" i="25" s="1"/>
  <c r="N194" i="25"/>
  <c r="P194" i="25" s="1"/>
  <c r="P193" i="25"/>
  <c r="N193" i="25"/>
  <c r="N192" i="25"/>
  <c r="P192" i="25" s="1"/>
  <c r="P191" i="25"/>
  <c r="N191" i="25"/>
  <c r="N190" i="25"/>
  <c r="P190" i="25" s="1"/>
  <c r="N189" i="25"/>
  <c r="P189" i="25" s="1"/>
  <c r="P188" i="25"/>
  <c r="N188" i="25"/>
  <c r="P187" i="25"/>
  <c r="N187" i="25"/>
  <c r="N186" i="25"/>
  <c r="P186" i="25" s="1"/>
  <c r="P185" i="25"/>
  <c r="N185" i="25"/>
  <c r="P184" i="25"/>
  <c r="N184" i="25"/>
  <c r="N183" i="25"/>
  <c r="P183" i="25" s="1"/>
  <c r="N182" i="25"/>
  <c r="P182" i="25" s="1"/>
  <c r="N181" i="25"/>
  <c r="P181" i="25" s="1"/>
  <c r="N180" i="25"/>
  <c r="P180" i="25" s="1"/>
  <c r="P179" i="25"/>
  <c r="N179" i="25"/>
  <c r="N178" i="25"/>
  <c r="P178" i="25" s="1"/>
  <c r="P177" i="25"/>
  <c r="N177" i="25"/>
  <c r="P176" i="25"/>
  <c r="N176" i="25"/>
  <c r="P175" i="25"/>
  <c r="N175" i="25"/>
  <c r="N174" i="25"/>
  <c r="P174" i="25" s="1"/>
  <c r="P173" i="25"/>
  <c r="N173" i="25"/>
  <c r="N172" i="25"/>
  <c r="P172" i="25" s="1"/>
  <c r="N171" i="25"/>
  <c r="P171" i="25" s="1"/>
  <c r="N170" i="25"/>
  <c r="P170" i="25" s="1"/>
  <c r="N169" i="25"/>
  <c r="P169" i="25" s="1"/>
  <c r="P168" i="25"/>
  <c r="N168" i="25"/>
  <c r="P167" i="25"/>
  <c r="N167" i="25"/>
  <c r="N166" i="25"/>
  <c r="P166" i="25" s="1"/>
  <c r="P165" i="25"/>
  <c r="N165" i="25"/>
  <c r="P164" i="25"/>
  <c r="N164" i="25"/>
  <c r="N163" i="25"/>
  <c r="P163" i="25" s="1"/>
  <c r="N162" i="25"/>
  <c r="P162" i="25" s="1"/>
  <c r="P161" i="25"/>
  <c r="N161" i="25"/>
  <c r="N160" i="25"/>
  <c r="P160" i="25" s="1"/>
  <c r="P159" i="25"/>
  <c r="N159" i="25"/>
  <c r="N158" i="25"/>
  <c r="P158" i="25" s="1"/>
  <c r="N157" i="25"/>
  <c r="P157" i="25" s="1"/>
  <c r="P156" i="25"/>
  <c r="N156" i="25"/>
  <c r="P155" i="25"/>
  <c r="N155" i="25"/>
  <c r="N154" i="25"/>
  <c r="P154" i="25" s="1"/>
  <c r="P153" i="25"/>
  <c r="N153" i="25"/>
  <c r="P152" i="25"/>
  <c r="N152" i="25"/>
  <c r="N151" i="25"/>
  <c r="P151" i="25" s="1"/>
  <c r="N150" i="25"/>
  <c r="P150" i="25" s="1"/>
  <c r="N149" i="25"/>
  <c r="P149" i="25" s="1"/>
  <c r="N148" i="25"/>
  <c r="P148" i="25" s="1"/>
  <c r="P147" i="25"/>
  <c r="N147" i="25"/>
  <c r="N146" i="25"/>
  <c r="P146" i="25" s="1"/>
  <c r="P145" i="25"/>
  <c r="N145" i="25"/>
  <c r="P144" i="25"/>
  <c r="N144" i="25"/>
  <c r="P143" i="25"/>
  <c r="N143" i="25"/>
  <c r="N142" i="25"/>
  <c r="P142" i="25" s="1"/>
  <c r="P141" i="25"/>
  <c r="N141" i="25"/>
  <c r="N140" i="25"/>
  <c r="P140" i="25" s="1"/>
  <c r="N139" i="25"/>
  <c r="P139" i="25" s="1"/>
  <c r="N138" i="25"/>
  <c r="P138" i="25" s="1"/>
  <c r="N137" i="25"/>
  <c r="P137" i="25" s="1"/>
  <c r="P136" i="25"/>
  <c r="N136" i="25"/>
  <c r="P135" i="25"/>
  <c r="N135" i="25"/>
  <c r="N134" i="25"/>
  <c r="P134" i="25" s="1"/>
  <c r="P133" i="25"/>
  <c r="N133" i="25"/>
  <c r="P132" i="25"/>
  <c r="N132" i="25"/>
  <c r="N131" i="25"/>
  <c r="P131" i="25" s="1"/>
  <c r="N130" i="25"/>
  <c r="P130" i="25" s="1"/>
  <c r="P129" i="25"/>
  <c r="N129" i="25"/>
  <c r="N128" i="25"/>
  <c r="P128" i="25" s="1"/>
  <c r="P127" i="25"/>
  <c r="N127" i="25"/>
  <c r="N126" i="25"/>
  <c r="P126" i="25" s="1"/>
  <c r="N125" i="25"/>
  <c r="P125" i="25" s="1"/>
  <c r="P124" i="25"/>
  <c r="N124" i="25"/>
  <c r="P123" i="25"/>
  <c r="N123" i="25"/>
  <c r="N122" i="25"/>
  <c r="P122" i="25" s="1"/>
  <c r="P121" i="25"/>
  <c r="N121" i="25"/>
  <c r="P120" i="25"/>
  <c r="N120" i="25"/>
  <c r="N119" i="25"/>
  <c r="P119" i="25" s="1"/>
  <c r="N118" i="25"/>
  <c r="P118" i="25" s="1"/>
  <c r="N117" i="25"/>
  <c r="P117" i="25" s="1"/>
  <c r="N116" i="25"/>
  <c r="P116" i="25" s="1"/>
  <c r="P115" i="25"/>
  <c r="N115" i="25"/>
  <c r="N114" i="25"/>
  <c r="P114" i="25" s="1"/>
  <c r="P113" i="25"/>
  <c r="N113" i="25"/>
  <c r="P112" i="25"/>
  <c r="N112" i="25"/>
  <c r="P111" i="25"/>
  <c r="N111" i="25"/>
  <c r="N110" i="25"/>
  <c r="P110" i="25" s="1"/>
  <c r="P109" i="25"/>
  <c r="N109" i="25"/>
  <c r="N108" i="25"/>
  <c r="P108" i="25" s="1"/>
  <c r="N107" i="25"/>
  <c r="P107" i="25" s="1"/>
  <c r="N106" i="25"/>
  <c r="P106" i="25" s="1"/>
  <c r="N105" i="25"/>
  <c r="P105" i="25" s="1"/>
  <c r="P104" i="25"/>
  <c r="N104" i="25"/>
  <c r="P103" i="25"/>
  <c r="N103" i="25"/>
  <c r="N102" i="25"/>
  <c r="P102" i="25" s="1"/>
  <c r="P101" i="25"/>
  <c r="N101" i="25"/>
  <c r="P100" i="25"/>
  <c r="N100" i="25"/>
  <c r="N99" i="25"/>
  <c r="P99" i="25" s="1"/>
  <c r="N98" i="25"/>
  <c r="P98" i="25" s="1"/>
  <c r="P97" i="25"/>
  <c r="N97" i="25"/>
  <c r="N96" i="25"/>
  <c r="P96" i="25" s="1"/>
  <c r="P95" i="25"/>
  <c r="N95" i="25"/>
  <c r="N94" i="25"/>
  <c r="P94" i="25" s="1"/>
  <c r="N93" i="25"/>
  <c r="P93" i="25" s="1"/>
  <c r="P92" i="25"/>
  <c r="N92" i="25"/>
  <c r="P91" i="25"/>
  <c r="N91" i="25"/>
  <c r="N90" i="25"/>
  <c r="P90" i="25" s="1"/>
  <c r="P89" i="25"/>
  <c r="N89" i="25"/>
  <c r="P88" i="25"/>
  <c r="N88" i="25"/>
  <c r="N87" i="25"/>
  <c r="P87" i="25" s="1"/>
  <c r="N86" i="25"/>
  <c r="P86" i="25" s="1"/>
  <c r="N85" i="25"/>
  <c r="P85" i="25" s="1"/>
  <c r="N84" i="25"/>
  <c r="P84" i="25" s="1"/>
  <c r="P83" i="25"/>
  <c r="N83" i="25"/>
  <c r="P82" i="25"/>
  <c r="N82" i="25"/>
  <c r="N81" i="25"/>
  <c r="P81" i="25" s="1"/>
  <c r="N80" i="25"/>
  <c r="P80" i="25" s="1"/>
  <c r="P79" i="25"/>
  <c r="N79" i="25"/>
  <c r="P78" i="25"/>
  <c r="N78" i="25"/>
  <c r="N77" i="25"/>
  <c r="P77" i="25" s="1"/>
  <c r="N76" i="25"/>
  <c r="P76" i="25" s="1"/>
  <c r="P75" i="25"/>
  <c r="N75" i="25"/>
  <c r="P74" i="25"/>
  <c r="N74" i="25"/>
  <c r="N73" i="25"/>
  <c r="P73" i="25" s="1"/>
  <c r="N72" i="25"/>
  <c r="P72" i="25" s="1"/>
  <c r="P71" i="25"/>
  <c r="N71" i="25"/>
  <c r="P70" i="25"/>
  <c r="N70" i="25"/>
  <c r="N69" i="25"/>
  <c r="P69" i="25" s="1"/>
  <c r="N68" i="25"/>
  <c r="P68" i="25" s="1"/>
  <c r="P67" i="25"/>
  <c r="N67" i="25"/>
  <c r="P66" i="25"/>
  <c r="N66" i="25"/>
  <c r="N65" i="25"/>
  <c r="P65" i="25" s="1"/>
  <c r="N64" i="25"/>
  <c r="P64" i="25" s="1"/>
  <c r="P63" i="25"/>
  <c r="N63" i="25"/>
  <c r="P62" i="25"/>
  <c r="N62" i="25"/>
  <c r="N61" i="25"/>
  <c r="P61" i="25" s="1"/>
  <c r="N60" i="25"/>
  <c r="P60" i="25" s="1"/>
  <c r="P59" i="25"/>
  <c r="N59" i="25"/>
  <c r="P58" i="25"/>
  <c r="N58" i="25"/>
  <c r="N57" i="25"/>
  <c r="P57" i="25" s="1"/>
  <c r="N56" i="25"/>
  <c r="P56" i="25" s="1"/>
  <c r="P55" i="25"/>
  <c r="N55" i="25"/>
  <c r="P54" i="25"/>
  <c r="N54" i="25"/>
  <c r="N53" i="25"/>
  <c r="P53" i="25" s="1"/>
  <c r="N52" i="25"/>
  <c r="P52" i="25" s="1"/>
  <c r="P51" i="25"/>
  <c r="N51" i="25"/>
  <c r="P50" i="25"/>
  <c r="N50" i="25"/>
  <c r="N49" i="25"/>
  <c r="P49" i="25" s="1"/>
  <c r="N48" i="25"/>
  <c r="P48" i="25" s="1"/>
  <c r="P47" i="25"/>
  <c r="N47" i="25"/>
  <c r="P46" i="25"/>
  <c r="N46" i="25"/>
  <c r="N45" i="25"/>
  <c r="P45" i="25" s="1"/>
  <c r="N44" i="25"/>
  <c r="P44" i="25" s="1"/>
  <c r="P43" i="25"/>
  <c r="N43" i="25"/>
  <c r="P42" i="25"/>
  <c r="N42" i="25"/>
  <c r="N41" i="25"/>
  <c r="P41" i="25" s="1"/>
  <c r="N40" i="25"/>
  <c r="P40" i="25" s="1"/>
  <c r="P39" i="25"/>
  <c r="N39" i="25"/>
  <c r="P38" i="25"/>
  <c r="N38" i="25"/>
  <c r="N37" i="25"/>
  <c r="P37" i="25" s="1"/>
  <c r="N36" i="25"/>
  <c r="P36" i="25" s="1"/>
  <c r="P35" i="25"/>
  <c r="N35" i="25"/>
  <c r="P34" i="25"/>
  <c r="N34" i="25"/>
  <c r="N33" i="25"/>
  <c r="P33" i="25" s="1"/>
  <c r="N32" i="25"/>
  <c r="P32" i="25" s="1"/>
  <c r="P31" i="25"/>
  <c r="N31" i="25"/>
  <c r="P30" i="25"/>
  <c r="N30" i="25"/>
  <c r="N29" i="25"/>
  <c r="P29" i="25" s="1"/>
  <c r="N28" i="25"/>
  <c r="P28" i="25" s="1"/>
  <c r="P27" i="25"/>
  <c r="N27" i="25"/>
  <c r="P26" i="25"/>
  <c r="N26" i="25"/>
  <c r="N25" i="25"/>
  <c r="P25" i="25" s="1"/>
  <c r="N24" i="25"/>
  <c r="P24" i="25" s="1"/>
  <c r="P23" i="25"/>
  <c r="N23" i="25"/>
  <c r="P22" i="25"/>
  <c r="N22" i="25"/>
  <c r="N21" i="25"/>
  <c r="P21" i="25" s="1"/>
  <c r="N20" i="25"/>
  <c r="P20" i="25" s="1"/>
  <c r="P19" i="25"/>
  <c r="N19" i="25"/>
  <c r="P18" i="25"/>
  <c r="N18" i="25"/>
  <c r="N17" i="25"/>
  <c r="P17" i="25" s="1"/>
  <c r="N16" i="25"/>
  <c r="P16" i="25" s="1"/>
  <c r="P15" i="25"/>
  <c r="N15" i="25"/>
  <c r="P14" i="25"/>
  <c r="N14" i="25"/>
  <c r="N13" i="25"/>
  <c r="P13" i="25" s="1"/>
  <c r="N12" i="25"/>
  <c r="P12" i="25" s="1"/>
  <c r="P11" i="25"/>
  <c r="N11" i="25"/>
  <c r="P10" i="25"/>
  <c r="N10" i="25"/>
  <c r="N9" i="25"/>
  <c r="P9" i="25" s="1"/>
  <c r="N8" i="25"/>
  <c r="P8" i="25" s="1"/>
  <c r="P7" i="25"/>
  <c r="N7" i="25"/>
  <c r="P6" i="25"/>
  <c r="N6" i="25"/>
  <c r="N5" i="25"/>
  <c r="P5" i="25" s="1"/>
  <c r="N4" i="25"/>
  <c r="P4" i="25" s="1"/>
  <c r="P3" i="25"/>
  <c r="N3" i="25"/>
  <c r="A1" i="24"/>
  <c r="N500" i="24"/>
  <c r="P500" i="24" s="1"/>
  <c r="N499" i="24"/>
  <c r="P499" i="24" s="1"/>
  <c r="N498" i="24"/>
  <c r="P498" i="24" s="1"/>
  <c r="N497" i="24"/>
  <c r="P497" i="24" s="1"/>
  <c r="N496" i="24"/>
  <c r="P496" i="24" s="1"/>
  <c r="N495" i="24"/>
  <c r="P495" i="24" s="1"/>
  <c r="N494" i="24"/>
  <c r="P494" i="24" s="1"/>
  <c r="N493" i="24"/>
  <c r="P493" i="24" s="1"/>
  <c r="N492" i="24"/>
  <c r="P492" i="24" s="1"/>
  <c r="N491" i="24"/>
  <c r="P491" i="24" s="1"/>
  <c r="N490" i="24"/>
  <c r="P490" i="24" s="1"/>
  <c r="N489" i="24"/>
  <c r="P489" i="24" s="1"/>
  <c r="N488" i="24"/>
  <c r="P488" i="24" s="1"/>
  <c r="N487" i="24"/>
  <c r="P487" i="24" s="1"/>
  <c r="N486" i="24"/>
  <c r="P486" i="24" s="1"/>
  <c r="N485" i="24"/>
  <c r="P485" i="24" s="1"/>
  <c r="N484" i="24"/>
  <c r="P484" i="24" s="1"/>
  <c r="N483" i="24"/>
  <c r="P483" i="24" s="1"/>
  <c r="N482" i="24"/>
  <c r="P482" i="24" s="1"/>
  <c r="N481" i="24"/>
  <c r="P481" i="24" s="1"/>
  <c r="N480" i="24"/>
  <c r="P480" i="24" s="1"/>
  <c r="N479" i="24"/>
  <c r="P479" i="24" s="1"/>
  <c r="N478" i="24"/>
  <c r="P478" i="24" s="1"/>
  <c r="N477" i="24"/>
  <c r="P477" i="24" s="1"/>
  <c r="N476" i="24"/>
  <c r="P476" i="24" s="1"/>
  <c r="N475" i="24"/>
  <c r="P475" i="24" s="1"/>
  <c r="N474" i="24"/>
  <c r="P474" i="24" s="1"/>
  <c r="N473" i="24"/>
  <c r="P473" i="24" s="1"/>
  <c r="N472" i="24"/>
  <c r="P472" i="24" s="1"/>
  <c r="N471" i="24"/>
  <c r="P471" i="24" s="1"/>
  <c r="N470" i="24"/>
  <c r="P470" i="24" s="1"/>
  <c r="N469" i="24"/>
  <c r="P469" i="24" s="1"/>
  <c r="N468" i="24"/>
  <c r="P468" i="24" s="1"/>
  <c r="N467" i="24"/>
  <c r="P467" i="24" s="1"/>
  <c r="N466" i="24"/>
  <c r="P466" i="24" s="1"/>
  <c r="N465" i="24"/>
  <c r="P465" i="24" s="1"/>
  <c r="N464" i="24"/>
  <c r="P464" i="24" s="1"/>
  <c r="N463" i="24"/>
  <c r="P463" i="24" s="1"/>
  <c r="N462" i="24"/>
  <c r="P462" i="24" s="1"/>
  <c r="N461" i="24"/>
  <c r="P461" i="24" s="1"/>
  <c r="P460" i="24"/>
  <c r="N460" i="24"/>
  <c r="N459" i="24"/>
  <c r="P459" i="24" s="1"/>
  <c r="N458" i="24"/>
  <c r="P458" i="24" s="1"/>
  <c r="N457" i="24"/>
  <c r="P457" i="24" s="1"/>
  <c r="P456" i="24"/>
  <c r="N456" i="24"/>
  <c r="N455" i="24"/>
  <c r="P455" i="24" s="1"/>
  <c r="N454" i="24"/>
  <c r="P454" i="24" s="1"/>
  <c r="N453" i="24"/>
  <c r="P453" i="24" s="1"/>
  <c r="P452" i="24"/>
  <c r="N452" i="24"/>
  <c r="N451" i="24"/>
  <c r="P451" i="24" s="1"/>
  <c r="N450" i="24"/>
  <c r="P450" i="24" s="1"/>
  <c r="N449" i="24"/>
  <c r="P449" i="24" s="1"/>
  <c r="P448" i="24"/>
  <c r="N448" i="24"/>
  <c r="N447" i="24"/>
  <c r="P447" i="24" s="1"/>
  <c r="N446" i="24"/>
  <c r="P446" i="24" s="1"/>
  <c r="N445" i="24"/>
  <c r="P445" i="24" s="1"/>
  <c r="P444" i="24"/>
  <c r="N444" i="24"/>
  <c r="N443" i="24"/>
  <c r="P443" i="24" s="1"/>
  <c r="N442" i="24"/>
  <c r="P442" i="24" s="1"/>
  <c r="N441" i="24"/>
  <c r="P441" i="24" s="1"/>
  <c r="N440" i="24"/>
  <c r="P440" i="24" s="1"/>
  <c r="N439" i="24"/>
  <c r="P439" i="24" s="1"/>
  <c r="N438" i="24"/>
  <c r="P438" i="24" s="1"/>
  <c r="N437" i="24"/>
  <c r="P437" i="24" s="1"/>
  <c r="N436" i="24"/>
  <c r="P436" i="24" s="1"/>
  <c r="N435" i="24"/>
  <c r="P435" i="24" s="1"/>
  <c r="N434" i="24"/>
  <c r="P434" i="24" s="1"/>
  <c r="N433" i="24"/>
  <c r="P433" i="24" s="1"/>
  <c r="N432" i="24"/>
  <c r="P432" i="24" s="1"/>
  <c r="N431" i="24"/>
  <c r="P431" i="24" s="1"/>
  <c r="N430" i="24"/>
  <c r="P430" i="24" s="1"/>
  <c r="N429" i="24"/>
  <c r="P429" i="24" s="1"/>
  <c r="P428" i="24"/>
  <c r="N428" i="24"/>
  <c r="N427" i="24"/>
  <c r="P427" i="24" s="1"/>
  <c r="N426" i="24"/>
  <c r="P426" i="24" s="1"/>
  <c r="N425" i="24"/>
  <c r="P425" i="24" s="1"/>
  <c r="P424" i="24"/>
  <c r="N424" i="24"/>
  <c r="N423" i="24"/>
  <c r="P423" i="24" s="1"/>
  <c r="N422" i="24"/>
  <c r="P422" i="24" s="1"/>
  <c r="N421" i="24"/>
  <c r="P421" i="24" s="1"/>
  <c r="P420" i="24"/>
  <c r="N420" i="24"/>
  <c r="N419" i="24"/>
  <c r="P419" i="24" s="1"/>
  <c r="N418" i="24"/>
  <c r="P418" i="24" s="1"/>
  <c r="N417" i="24"/>
  <c r="P417" i="24" s="1"/>
  <c r="P416" i="24"/>
  <c r="N416" i="24"/>
  <c r="N415" i="24"/>
  <c r="P415" i="24" s="1"/>
  <c r="N414" i="24"/>
  <c r="P414" i="24" s="1"/>
  <c r="N413" i="24"/>
  <c r="P413" i="24" s="1"/>
  <c r="P412" i="24"/>
  <c r="N412" i="24"/>
  <c r="N411" i="24"/>
  <c r="P411" i="24" s="1"/>
  <c r="N410" i="24"/>
  <c r="P410" i="24" s="1"/>
  <c r="N409" i="24"/>
  <c r="P409" i="24" s="1"/>
  <c r="N408" i="24"/>
  <c r="P408" i="24" s="1"/>
  <c r="N407" i="24"/>
  <c r="P407" i="24" s="1"/>
  <c r="N406" i="24"/>
  <c r="P406" i="24" s="1"/>
  <c r="N405" i="24"/>
  <c r="P405" i="24" s="1"/>
  <c r="N404" i="24"/>
  <c r="P404" i="24" s="1"/>
  <c r="N403" i="24"/>
  <c r="P403" i="24" s="1"/>
  <c r="N402" i="24"/>
  <c r="P402" i="24" s="1"/>
  <c r="N401" i="24"/>
  <c r="P401" i="24" s="1"/>
  <c r="N400" i="24"/>
  <c r="P400" i="24" s="1"/>
  <c r="N399" i="24"/>
  <c r="P399" i="24" s="1"/>
  <c r="N398" i="24"/>
  <c r="P398" i="24" s="1"/>
  <c r="N397" i="24"/>
  <c r="P397" i="24" s="1"/>
  <c r="P396" i="24"/>
  <c r="N396" i="24"/>
  <c r="N395" i="24"/>
  <c r="P395" i="24" s="1"/>
  <c r="N394" i="24"/>
  <c r="P394" i="24" s="1"/>
  <c r="N393" i="24"/>
  <c r="P393" i="24" s="1"/>
  <c r="P392" i="24"/>
  <c r="N392" i="24"/>
  <c r="N391" i="24"/>
  <c r="P391" i="24" s="1"/>
  <c r="N390" i="24"/>
  <c r="P390" i="24" s="1"/>
  <c r="N389" i="24"/>
  <c r="P389" i="24" s="1"/>
  <c r="P388" i="24"/>
  <c r="N388" i="24"/>
  <c r="N387" i="24"/>
  <c r="P387" i="24" s="1"/>
  <c r="N386" i="24"/>
  <c r="P386" i="24" s="1"/>
  <c r="N385" i="24"/>
  <c r="P385" i="24" s="1"/>
  <c r="P384" i="24"/>
  <c r="N384" i="24"/>
  <c r="N383" i="24"/>
  <c r="P383" i="24" s="1"/>
  <c r="N382" i="24"/>
  <c r="P382" i="24" s="1"/>
  <c r="N381" i="24"/>
  <c r="P381" i="24" s="1"/>
  <c r="P380" i="24"/>
  <c r="N380" i="24"/>
  <c r="N379" i="24"/>
  <c r="P379" i="24" s="1"/>
  <c r="N378" i="24"/>
  <c r="P378" i="24" s="1"/>
  <c r="N377" i="24"/>
  <c r="P377" i="24" s="1"/>
  <c r="N376" i="24"/>
  <c r="P376" i="24" s="1"/>
  <c r="N375" i="24"/>
  <c r="P375" i="24" s="1"/>
  <c r="N374" i="24"/>
  <c r="P374" i="24" s="1"/>
  <c r="N373" i="24"/>
  <c r="P373" i="24" s="1"/>
  <c r="N372" i="24"/>
  <c r="P372" i="24" s="1"/>
  <c r="N371" i="24"/>
  <c r="P371" i="24" s="1"/>
  <c r="N370" i="24"/>
  <c r="P370" i="24" s="1"/>
  <c r="N369" i="24"/>
  <c r="P369" i="24" s="1"/>
  <c r="N368" i="24"/>
  <c r="P368" i="24" s="1"/>
  <c r="N367" i="24"/>
  <c r="P367" i="24" s="1"/>
  <c r="N366" i="24"/>
  <c r="P366" i="24" s="1"/>
  <c r="N365" i="24"/>
  <c r="P365" i="24" s="1"/>
  <c r="P364" i="24"/>
  <c r="N364" i="24"/>
  <c r="N363" i="24"/>
  <c r="P363" i="24" s="1"/>
  <c r="N362" i="24"/>
  <c r="P362" i="24" s="1"/>
  <c r="N361" i="24"/>
  <c r="P361" i="24" s="1"/>
  <c r="P360" i="24"/>
  <c r="N360" i="24"/>
  <c r="N359" i="24"/>
  <c r="P359" i="24" s="1"/>
  <c r="N358" i="24"/>
  <c r="P358" i="24" s="1"/>
  <c r="N357" i="24"/>
  <c r="P357" i="24" s="1"/>
  <c r="P356" i="24"/>
  <c r="N356" i="24"/>
  <c r="N355" i="24"/>
  <c r="P355" i="24" s="1"/>
  <c r="N354" i="24"/>
  <c r="P354" i="24" s="1"/>
  <c r="N353" i="24"/>
  <c r="P353" i="24" s="1"/>
  <c r="P352" i="24"/>
  <c r="N352" i="24"/>
  <c r="N351" i="24"/>
  <c r="P351" i="24" s="1"/>
  <c r="N350" i="24"/>
  <c r="P350" i="24" s="1"/>
  <c r="N349" i="24"/>
  <c r="P349" i="24" s="1"/>
  <c r="P348" i="24"/>
  <c r="N348" i="24"/>
  <c r="N347" i="24"/>
  <c r="P347" i="24" s="1"/>
  <c r="N346" i="24"/>
  <c r="P346" i="24" s="1"/>
  <c r="N345" i="24"/>
  <c r="P345" i="24" s="1"/>
  <c r="N344" i="24"/>
  <c r="P344" i="24" s="1"/>
  <c r="N343" i="24"/>
  <c r="P343" i="24" s="1"/>
  <c r="N342" i="24"/>
  <c r="P342" i="24" s="1"/>
  <c r="N341" i="24"/>
  <c r="P341" i="24" s="1"/>
  <c r="N340" i="24"/>
  <c r="P340" i="24" s="1"/>
  <c r="N339" i="24"/>
  <c r="P339" i="24" s="1"/>
  <c r="N338" i="24"/>
  <c r="P338" i="24" s="1"/>
  <c r="N337" i="24"/>
  <c r="P337" i="24" s="1"/>
  <c r="N336" i="24"/>
  <c r="P336" i="24" s="1"/>
  <c r="N335" i="24"/>
  <c r="P335" i="24" s="1"/>
  <c r="N334" i="24"/>
  <c r="P334" i="24" s="1"/>
  <c r="N333" i="24"/>
  <c r="P333" i="24" s="1"/>
  <c r="P332" i="24"/>
  <c r="N332" i="24"/>
  <c r="N331" i="24"/>
  <c r="P331" i="24" s="1"/>
  <c r="N330" i="24"/>
  <c r="P330" i="24" s="1"/>
  <c r="N329" i="24"/>
  <c r="P329" i="24" s="1"/>
  <c r="N328" i="24"/>
  <c r="P328" i="24" s="1"/>
  <c r="N327" i="24"/>
  <c r="P327" i="24" s="1"/>
  <c r="N326" i="24"/>
  <c r="P326" i="24" s="1"/>
  <c r="N325" i="24"/>
  <c r="P325" i="24" s="1"/>
  <c r="N324" i="24"/>
  <c r="P324" i="24" s="1"/>
  <c r="N323" i="24"/>
  <c r="P323" i="24" s="1"/>
  <c r="N322" i="24"/>
  <c r="P322" i="24" s="1"/>
  <c r="N321" i="24"/>
  <c r="P321" i="24" s="1"/>
  <c r="N320" i="24"/>
  <c r="P320" i="24" s="1"/>
  <c r="N319" i="24"/>
  <c r="P319" i="24" s="1"/>
  <c r="N318" i="24"/>
  <c r="P318" i="24" s="1"/>
  <c r="N317" i="24"/>
  <c r="P317" i="24" s="1"/>
  <c r="N316" i="24"/>
  <c r="P316" i="24" s="1"/>
  <c r="N315" i="24"/>
  <c r="P315" i="24" s="1"/>
  <c r="N314" i="24"/>
  <c r="P314" i="24" s="1"/>
  <c r="N313" i="24"/>
  <c r="P313" i="24" s="1"/>
  <c r="N312" i="24"/>
  <c r="P312" i="24" s="1"/>
  <c r="N311" i="24"/>
  <c r="P311" i="24" s="1"/>
  <c r="N310" i="24"/>
  <c r="P310" i="24" s="1"/>
  <c r="N309" i="24"/>
  <c r="P309" i="24" s="1"/>
  <c r="N308" i="24"/>
  <c r="P308" i="24" s="1"/>
  <c r="N307" i="24"/>
  <c r="P307" i="24" s="1"/>
  <c r="N306" i="24"/>
  <c r="P306" i="24" s="1"/>
  <c r="N305" i="24"/>
  <c r="P305" i="24" s="1"/>
  <c r="N304" i="24"/>
  <c r="P304" i="24" s="1"/>
  <c r="N303" i="24"/>
  <c r="P303" i="24" s="1"/>
  <c r="N302" i="24"/>
  <c r="P302" i="24" s="1"/>
  <c r="N301" i="24"/>
  <c r="P301" i="24" s="1"/>
  <c r="N300" i="24"/>
  <c r="P300" i="24" s="1"/>
  <c r="N299" i="24"/>
  <c r="P299" i="24" s="1"/>
  <c r="N298" i="24"/>
  <c r="P298" i="24" s="1"/>
  <c r="N297" i="24"/>
  <c r="P297" i="24" s="1"/>
  <c r="N296" i="24"/>
  <c r="P296" i="24" s="1"/>
  <c r="N295" i="24"/>
  <c r="P295" i="24" s="1"/>
  <c r="N294" i="24"/>
  <c r="P294" i="24" s="1"/>
  <c r="N293" i="24"/>
  <c r="P293" i="24" s="1"/>
  <c r="N292" i="24"/>
  <c r="P292" i="24" s="1"/>
  <c r="N291" i="24"/>
  <c r="P291" i="24" s="1"/>
  <c r="N290" i="24"/>
  <c r="P290" i="24" s="1"/>
  <c r="N289" i="24"/>
  <c r="P289" i="24" s="1"/>
  <c r="N288" i="24"/>
  <c r="P288" i="24" s="1"/>
  <c r="N287" i="24"/>
  <c r="P287" i="24" s="1"/>
  <c r="N286" i="24"/>
  <c r="P286" i="24" s="1"/>
  <c r="N285" i="24"/>
  <c r="P285" i="24" s="1"/>
  <c r="N284" i="24"/>
  <c r="P284" i="24" s="1"/>
  <c r="N283" i="24"/>
  <c r="P283" i="24" s="1"/>
  <c r="N282" i="24"/>
  <c r="P282" i="24" s="1"/>
  <c r="N281" i="24"/>
  <c r="P281" i="24" s="1"/>
  <c r="N280" i="24"/>
  <c r="P280" i="24" s="1"/>
  <c r="N279" i="24"/>
  <c r="P279" i="24" s="1"/>
  <c r="N278" i="24"/>
  <c r="P278" i="24" s="1"/>
  <c r="N277" i="24"/>
  <c r="P277" i="24" s="1"/>
  <c r="N276" i="24"/>
  <c r="P276" i="24" s="1"/>
  <c r="N275" i="24"/>
  <c r="P275" i="24" s="1"/>
  <c r="N274" i="24"/>
  <c r="P274" i="24" s="1"/>
  <c r="N273" i="24"/>
  <c r="P273" i="24" s="1"/>
  <c r="N272" i="24"/>
  <c r="P272" i="24" s="1"/>
  <c r="N271" i="24"/>
  <c r="P271" i="24" s="1"/>
  <c r="N270" i="24"/>
  <c r="P270" i="24" s="1"/>
  <c r="N269" i="24"/>
  <c r="P269" i="24" s="1"/>
  <c r="N268" i="24"/>
  <c r="P268" i="24" s="1"/>
  <c r="N267" i="24"/>
  <c r="P267" i="24" s="1"/>
  <c r="N266" i="24"/>
  <c r="P266" i="24" s="1"/>
  <c r="N265" i="24"/>
  <c r="P265" i="24" s="1"/>
  <c r="N264" i="24"/>
  <c r="P264" i="24" s="1"/>
  <c r="N263" i="24"/>
  <c r="P263" i="24" s="1"/>
  <c r="N262" i="24"/>
  <c r="P262" i="24" s="1"/>
  <c r="N261" i="24"/>
  <c r="P261" i="24" s="1"/>
  <c r="N260" i="24"/>
  <c r="P260" i="24" s="1"/>
  <c r="N259" i="24"/>
  <c r="P259" i="24" s="1"/>
  <c r="N258" i="24"/>
  <c r="P258" i="24" s="1"/>
  <c r="N257" i="24"/>
  <c r="P257" i="24" s="1"/>
  <c r="N256" i="24"/>
  <c r="P256" i="24" s="1"/>
  <c r="N255" i="24"/>
  <c r="P255" i="24" s="1"/>
  <c r="N254" i="24"/>
  <c r="P254" i="24" s="1"/>
  <c r="N253" i="24"/>
  <c r="P253" i="24" s="1"/>
  <c r="N252" i="24"/>
  <c r="P252" i="24" s="1"/>
  <c r="N251" i="24"/>
  <c r="P251" i="24" s="1"/>
  <c r="N250" i="24"/>
  <c r="P250" i="24" s="1"/>
  <c r="N249" i="24"/>
  <c r="P249" i="24" s="1"/>
  <c r="N248" i="24"/>
  <c r="P248" i="24" s="1"/>
  <c r="N247" i="24"/>
  <c r="P247" i="24" s="1"/>
  <c r="N246" i="24"/>
  <c r="P246" i="24" s="1"/>
  <c r="N245" i="24"/>
  <c r="P245" i="24" s="1"/>
  <c r="N244" i="24"/>
  <c r="P244" i="24" s="1"/>
  <c r="N243" i="24"/>
  <c r="P243" i="24" s="1"/>
  <c r="N242" i="24"/>
  <c r="P242" i="24" s="1"/>
  <c r="N241" i="24"/>
  <c r="P241" i="24" s="1"/>
  <c r="N240" i="24"/>
  <c r="P240" i="24" s="1"/>
  <c r="N239" i="24"/>
  <c r="P239" i="24" s="1"/>
  <c r="N238" i="24"/>
  <c r="P238" i="24" s="1"/>
  <c r="N237" i="24"/>
  <c r="P237" i="24" s="1"/>
  <c r="N236" i="24"/>
  <c r="P236" i="24" s="1"/>
  <c r="N235" i="24"/>
  <c r="P235" i="24" s="1"/>
  <c r="N234" i="24"/>
  <c r="P234" i="24" s="1"/>
  <c r="N233" i="24"/>
  <c r="P233" i="24" s="1"/>
  <c r="N232" i="24"/>
  <c r="P232" i="24" s="1"/>
  <c r="N231" i="24"/>
  <c r="P231" i="24" s="1"/>
  <c r="N230" i="24"/>
  <c r="P230" i="24" s="1"/>
  <c r="N229" i="24"/>
  <c r="P229" i="24" s="1"/>
  <c r="N228" i="24"/>
  <c r="P228" i="24" s="1"/>
  <c r="N227" i="24"/>
  <c r="P227" i="24" s="1"/>
  <c r="N226" i="24"/>
  <c r="P226" i="24" s="1"/>
  <c r="N225" i="24"/>
  <c r="P225" i="24" s="1"/>
  <c r="N224" i="24"/>
  <c r="P224" i="24" s="1"/>
  <c r="N223" i="24"/>
  <c r="P223" i="24" s="1"/>
  <c r="N222" i="24"/>
  <c r="P222" i="24" s="1"/>
  <c r="N221" i="24"/>
  <c r="P221" i="24" s="1"/>
  <c r="N220" i="24"/>
  <c r="P220" i="24" s="1"/>
  <c r="N219" i="24"/>
  <c r="P219" i="24" s="1"/>
  <c r="N218" i="24"/>
  <c r="P218" i="24" s="1"/>
  <c r="N217" i="24"/>
  <c r="P217" i="24" s="1"/>
  <c r="N216" i="24"/>
  <c r="P216" i="24" s="1"/>
  <c r="N215" i="24"/>
  <c r="P215" i="24" s="1"/>
  <c r="N214" i="24"/>
  <c r="P214" i="24" s="1"/>
  <c r="N213" i="24"/>
  <c r="P213" i="24" s="1"/>
  <c r="N212" i="24"/>
  <c r="P212" i="24" s="1"/>
  <c r="N211" i="24"/>
  <c r="P211" i="24" s="1"/>
  <c r="N210" i="24"/>
  <c r="P210" i="24" s="1"/>
  <c r="N209" i="24"/>
  <c r="P209" i="24" s="1"/>
  <c r="N208" i="24"/>
  <c r="P208" i="24" s="1"/>
  <c r="N207" i="24"/>
  <c r="P207" i="24" s="1"/>
  <c r="N206" i="24"/>
  <c r="P206" i="24" s="1"/>
  <c r="N205" i="24"/>
  <c r="P205" i="24" s="1"/>
  <c r="N204" i="24"/>
  <c r="P204" i="24" s="1"/>
  <c r="N203" i="24"/>
  <c r="P203" i="24" s="1"/>
  <c r="N202" i="24"/>
  <c r="P202" i="24" s="1"/>
  <c r="N201" i="24"/>
  <c r="P201" i="24" s="1"/>
  <c r="N200" i="24"/>
  <c r="P200" i="24" s="1"/>
  <c r="N199" i="24"/>
  <c r="P199" i="24" s="1"/>
  <c r="N198" i="24"/>
  <c r="P198" i="24" s="1"/>
  <c r="N197" i="24"/>
  <c r="P197" i="24" s="1"/>
  <c r="N196" i="24"/>
  <c r="P196" i="24" s="1"/>
  <c r="N195" i="24"/>
  <c r="P195" i="24" s="1"/>
  <c r="N194" i="24"/>
  <c r="P194" i="24" s="1"/>
  <c r="N193" i="24"/>
  <c r="P193" i="24" s="1"/>
  <c r="P192" i="24"/>
  <c r="N192" i="24"/>
  <c r="N191" i="24"/>
  <c r="P191" i="24" s="1"/>
  <c r="N190" i="24"/>
  <c r="P190" i="24" s="1"/>
  <c r="N189" i="24"/>
  <c r="P189" i="24" s="1"/>
  <c r="P188" i="24"/>
  <c r="N188" i="24"/>
  <c r="N187" i="24"/>
  <c r="P187" i="24" s="1"/>
  <c r="N186" i="24"/>
  <c r="P186" i="24" s="1"/>
  <c r="N185" i="24"/>
  <c r="P185" i="24" s="1"/>
  <c r="P184" i="24"/>
  <c r="N184" i="24"/>
  <c r="N183" i="24"/>
  <c r="P183" i="24" s="1"/>
  <c r="N182" i="24"/>
  <c r="P182" i="24" s="1"/>
  <c r="N181" i="24"/>
  <c r="P181" i="24" s="1"/>
  <c r="P180" i="24"/>
  <c r="N180" i="24"/>
  <c r="N179" i="24"/>
  <c r="P179" i="24" s="1"/>
  <c r="N178" i="24"/>
  <c r="P178" i="24" s="1"/>
  <c r="N177" i="24"/>
  <c r="P177" i="24" s="1"/>
  <c r="N176" i="24"/>
  <c r="P176" i="24" s="1"/>
  <c r="N175" i="24"/>
  <c r="P175" i="24" s="1"/>
  <c r="N174" i="24"/>
  <c r="P174" i="24" s="1"/>
  <c r="N173" i="24"/>
  <c r="P173" i="24" s="1"/>
  <c r="N172" i="24"/>
  <c r="P172" i="24" s="1"/>
  <c r="N171" i="24"/>
  <c r="P171" i="24" s="1"/>
  <c r="N170" i="24"/>
  <c r="P170" i="24" s="1"/>
  <c r="N169" i="24"/>
  <c r="P169" i="24" s="1"/>
  <c r="N168" i="24"/>
  <c r="P168" i="24" s="1"/>
  <c r="N167" i="24"/>
  <c r="P167" i="24" s="1"/>
  <c r="N166" i="24"/>
  <c r="P166" i="24" s="1"/>
  <c r="N165" i="24"/>
  <c r="P165" i="24" s="1"/>
  <c r="P164" i="24"/>
  <c r="N164" i="24"/>
  <c r="N163" i="24"/>
  <c r="P163" i="24" s="1"/>
  <c r="N162" i="24"/>
  <c r="P162" i="24" s="1"/>
  <c r="N161" i="24"/>
  <c r="P161" i="24" s="1"/>
  <c r="P160" i="24"/>
  <c r="N160" i="24"/>
  <c r="N159" i="24"/>
  <c r="P159" i="24" s="1"/>
  <c r="N158" i="24"/>
  <c r="P158" i="24" s="1"/>
  <c r="N157" i="24"/>
  <c r="P157" i="24" s="1"/>
  <c r="P156" i="24"/>
  <c r="N156" i="24"/>
  <c r="N155" i="24"/>
  <c r="P155" i="24" s="1"/>
  <c r="N154" i="24"/>
  <c r="P154" i="24" s="1"/>
  <c r="N153" i="24"/>
  <c r="P153" i="24" s="1"/>
  <c r="P152" i="24"/>
  <c r="N152" i="24"/>
  <c r="N151" i="24"/>
  <c r="P151" i="24" s="1"/>
  <c r="N150" i="24"/>
  <c r="P150" i="24" s="1"/>
  <c r="N149" i="24"/>
  <c r="P149" i="24" s="1"/>
  <c r="P148" i="24"/>
  <c r="N148" i="24"/>
  <c r="N147" i="24"/>
  <c r="P147" i="24" s="1"/>
  <c r="N146" i="24"/>
  <c r="P146" i="24" s="1"/>
  <c r="N145" i="24"/>
  <c r="P145" i="24" s="1"/>
  <c r="N144" i="24"/>
  <c r="P144" i="24" s="1"/>
  <c r="N143" i="24"/>
  <c r="P143" i="24" s="1"/>
  <c r="N142" i="24"/>
  <c r="P142" i="24" s="1"/>
  <c r="N141" i="24"/>
  <c r="P141" i="24" s="1"/>
  <c r="N140" i="24"/>
  <c r="P140" i="24" s="1"/>
  <c r="N139" i="24"/>
  <c r="P139" i="24" s="1"/>
  <c r="N138" i="24"/>
  <c r="P138" i="24" s="1"/>
  <c r="N137" i="24"/>
  <c r="P137" i="24" s="1"/>
  <c r="N136" i="24"/>
  <c r="P136" i="24" s="1"/>
  <c r="N135" i="24"/>
  <c r="P135" i="24" s="1"/>
  <c r="N134" i="24"/>
  <c r="P134" i="24" s="1"/>
  <c r="N133" i="24"/>
  <c r="P133" i="24" s="1"/>
  <c r="P132" i="24"/>
  <c r="N132" i="24"/>
  <c r="N131" i="24"/>
  <c r="P131" i="24" s="1"/>
  <c r="N130" i="24"/>
  <c r="P130" i="24" s="1"/>
  <c r="N129" i="24"/>
  <c r="P129" i="24" s="1"/>
  <c r="P128" i="24"/>
  <c r="N128" i="24"/>
  <c r="N127" i="24"/>
  <c r="P127" i="24" s="1"/>
  <c r="N126" i="24"/>
  <c r="P126" i="24" s="1"/>
  <c r="N125" i="24"/>
  <c r="P125" i="24" s="1"/>
  <c r="P124" i="24"/>
  <c r="N124" i="24"/>
  <c r="N123" i="24"/>
  <c r="P123" i="24" s="1"/>
  <c r="N122" i="24"/>
  <c r="P122" i="24" s="1"/>
  <c r="N121" i="24"/>
  <c r="P121" i="24" s="1"/>
  <c r="P120" i="24"/>
  <c r="N120" i="24"/>
  <c r="N119" i="24"/>
  <c r="P119" i="24" s="1"/>
  <c r="N118" i="24"/>
  <c r="P118" i="24" s="1"/>
  <c r="N117" i="24"/>
  <c r="P117" i="24" s="1"/>
  <c r="P116" i="24"/>
  <c r="N116" i="24"/>
  <c r="N115" i="24"/>
  <c r="P115" i="24" s="1"/>
  <c r="N114" i="24"/>
  <c r="P114" i="24" s="1"/>
  <c r="N113" i="24"/>
  <c r="P113" i="24" s="1"/>
  <c r="N112" i="24"/>
  <c r="P112" i="24" s="1"/>
  <c r="N111" i="24"/>
  <c r="P111" i="24" s="1"/>
  <c r="N110" i="24"/>
  <c r="P110" i="24" s="1"/>
  <c r="N109" i="24"/>
  <c r="P109" i="24" s="1"/>
  <c r="N108" i="24"/>
  <c r="P108" i="24" s="1"/>
  <c r="N107" i="24"/>
  <c r="P107" i="24" s="1"/>
  <c r="N106" i="24"/>
  <c r="P106" i="24" s="1"/>
  <c r="N105" i="24"/>
  <c r="P105" i="24" s="1"/>
  <c r="N104" i="24"/>
  <c r="P104" i="24" s="1"/>
  <c r="N103" i="24"/>
  <c r="P103" i="24" s="1"/>
  <c r="N102" i="24"/>
  <c r="P102" i="24" s="1"/>
  <c r="N101" i="24"/>
  <c r="P101" i="24" s="1"/>
  <c r="P100" i="24"/>
  <c r="N100" i="24"/>
  <c r="N99" i="24"/>
  <c r="P99" i="24" s="1"/>
  <c r="N98" i="24"/>
  <c r="P98" i="24" s="1"/>
  <c r="N97" i="24"/>
  <c r="P97" i="24" s="1"/>
  <c r="P96" i="24"/>
  <c r="N96" i="24"/>
  <c r="N95" i="24"/>
  <c r="P95" i="24" s="1"/>
  <c r="N94" i="24"/>
  <c r="P94" i="24" s="1"/>
  <c r="N93" i="24"/>
  <c r="P93" i="24" s="1"/>
  <c r="P92" i="24"/>
  <c r="N92" i="24"/>
  <c r="N91" i="24"/>
  <c r="P91" i="24" s="1"/>
  <c r="N90" i="24"/>
  <c r="P90" i="24" s="1"/>
  <c r="N89" i="24"/>
  <c r="P89" i="24" s="1"/>
  <c r="P88" i="24"/>
  <c r="N88" i="24"/>
  <c r="N87" i="24"/>
  <c r="P87" i="24" s="1"/>
  <c r="N86" i="24"/>
  <c r="P86" i="24" s="1"/>
  <c r="N85" i="24"/>
  <c r="P85" i="24" s="1"/>
  <c r="P84" i="24"/>
  <c r="N84" i="24"/>
  <c r="N83" i="24"/>
  <c r="P83" i="24" s="1"/>
  <c r="N82" i="24"/>
  <c r="P82" i="24" s="1"/>
  <c r="N81" i="24"/>
  <c r="P81" i="24" s="1"/>
  <c r="N80" i="24"/>
  <c r="P80" i="24" s="1"/>
  <c r="N79" i="24"/>
  <c r="P79" i="24" s="1"/>
  <c r="N78" i="24"/>
  <c r="P78" i="24" s="1"/>
  <c r="N77" i="24"/>
  <c r="P77" i="24" s="1"/>
  <c r="N76" i="24"/>
  <c r="P76" i="24" s="1"/>
  <c r="N75" i="24"/>
  <c r="P75" i="24" s="1"/>
  <c r="N74" i="24"/>
  <c r="P74" i="24" s="1"/>
  <c r="N73" i="24"/>
  <c r="P73" i="24" s="1"/>
  <c r="N72" i="24"/>
  <c r="P72" i="24" s="1"/>
  <c r="N71" i="24"/>
  <c r="P71" i="24" s="1"/>
  <c r="N70" i="24"/>
  <c r="P70" i="24" s="1"/>
  <c r="N69" i="24"/>
  <c r="P69" i="24" s="1"/>
  <c r="P68" i="24"/>
  <c r="N68" i="24"/>
  <c r="N67" i="24"/>
  <c r="P67" i="24" s="1"/>
  <c r="N66" i="24"/>
  <c r="P66" i="24" s="1"/>
  <c r="N65" i="24"/>
  <c r="P65" i="24" s="1"/>
  <c r="P64" i="24"/>
  <c r="N64" i="24"/>
  <c r="N63" i="24"/>
  <c r="P63" i="24" s="1"/>
  <c r="N62" i="24"/>
  <c r="P62" i="24" s="1"/>
  <c r="N61" i="24"/>
  <c r="P61" i="24" s="1"/>
  <c r="P60" i="24"/>
  <c r="N60" i="24"/>
  <c r="N59" i="24"/>
  <c r="P59" i="24" s="1"/>
  <c r="N58" i="24"/>
  <c r="P58" i="24" s="1"/>
  <c r="N57" i="24"/>
  <c r="P57" i="24" s="1"/>
  <c r="P56" i="24"/>
  <c r="N56" i="24"/>
  <c r="N55" i="24"/>
  <c r="P55" i="24" s="1"/>
  <c r="N54" i="24"/>
  <c r="P54" i="24" s="1"/>
  <c r="N53" i="24"/>
  <c r="P53" i="24" s="1"/>
  <c r="P52" i="24"/>
  <c r="N52" i="24"/>
  <c r="N51" i="24"/>
  <c r="P51" i="24" s="1"/>
  <c r="N50" i="24"/>
  <c r="P50" i="24" s="1"/>
  <c r="N49" i="24"/>
  <c r="P49" i="24" s="1"/>
  <c r="N48" i="24"/>
  <c r="P48" i="24" s="1"/>
  <c r="N47" i="24"/>
  <c r="P47" i="24" s="1"/>
  <c r="N46" i="24"/>
  <c r="P46" i="24" s="1"/>
  <c r="N45" i="24"/>
  <c r="P45" i="24" s="1"/>
  <c r="N44" i="24"/>
  <c r="P44" i="24" s="1"/>
  <c r="N43" i="24"/>
  <c r="P43" i="24" s="1"/>
  <c r="N42" i="24"/>
  <c r="P42" i="24" s="1"/>
  <c r="N41" i="24"/>
  <c r="P41" i="24" s="1"/>
  <c r="N40" i="24"/>
  <c r="P40" i="24" s="1"/>
  <c r="N39" i="24"/>
  <c r="P39" i="24" s="1"/>
  <c r="N38" i="24"/>
  <c r="P38" i="24" s="1"/>
  <c r="N37" i="24"/>
  <c r="P37" i="24" s="1"/>
  <c r="N36" i="24"/>
  <c r="P36" i="24" s="1"/>
  <c r="N35" i="24"/>
  <c r="P35" i="24" s="1"/>
  <c r="N34" i="24"/>
  <c r="P34" i="24" s="1"/>
  <c r="N33" i="24"/>
  <c r="P33" i="24" s="1"/>
  <c r="N32" i="24"/>
  <c r="P32" i="24" s="1"/>
  <c r="N31" i="24"/>
  <c r="P31" i="24" s="1"/>
  <c r="N30" i="24"/>
  <c r="P30" i="24" s="1"/>
  <c r="N29" i="24"/>
  <c r="P29" i="24" s="1"/>
  <c r="N28" i="24"/>
  <c r="P28" i="24" s="1"/>
  <c r="N27" i="24"/>
  <c r="P27" i="24" s="1"/>
  <c r="N26" i="24"/>
  <c r="P26" i="24" s="1"/>
  <c r="N25" i="24"/>
  <c r="P25" i="24" s="1"/>
  <c r="N24" i="24"/>
  <c r="P24" i="24" s="1"/>
  <c r="N23" i="24"/>
  <c r="P23" i="24" s="1"/>
  <c r="N22" i="24"/>
  <c r="P22" i="24" s="1"/>
  <c r="N21" i="24"/>
  <c r="P21" i="24" s="1"/>
  <c r="N20" i="24"/>
  <c r="P20" i="24" s="1"/>
  <c r="N19" i="24"/>
  <c r="P19" i="24" s="1"/>
  <c r="N18" i="24"/>
  <c r="P18" i="24" s="1"/>
  <c r="N17" i="24"/>
  <c r="P17" i="24" s="1"/>
  <c r="N16" i="24"/>
  <c r="P16" i="24" s="1"/>
  <c r="N15" i="24"/>
  <c r="P15" i="24" s="1"/>
  <c r="N14" i="24"/>
  <c r="P14" i="24" s="1"/>
  <c r="N13" i="24"/>
  <c r="P13" i="24" s="1"/>
  <c r="N12" i="24"/>
  <c r="P12" i="24" s="1"/>
  <c r="N11" i="24"/>
  <c r="P11" i="24" s="1"/>
  <c r="N10" i="24"/>
  <c r="P10" i="24" s="1"/>
  <c r="N9" i="24"/>
  <c r="P9" i="24" s="1"/>
  <c r="N8" i="24"/>
  <c r="P8" i="24" s="1"/>
  <c r="N7" i="24"/>
  <c r="P7" i="24" s="1"/>
  <c r="N6" i="24"/>
  <c r="P6" i="24" s="1"/>
  <c r="N5" i="24"/>
  <c r="P5" i="24" s="1"/>
  <c r="N4" i="24"/>
  <c r="P4" i="24" s="1"/>
  <c r="N3" i="24"/>
  <c r="P3" i="24" s="1"/>
  <c r="A1" i="23"/>
  <c r="N500" i="23"/>
  <c r="P500" i="23" s="1"/>
  <c r="N499" i="23"/>
  <c r="P499" i="23" s="1"/>
  <c r="N498" i="23"/>
  <c r="P498" i="23" s="1"/>
  <c r="N497" i="23"/>
  <c r="P497" i="23" s="1"/>
  <c r="N496" i="23"/>
  <c r="P496" i="23" s="1"/>
  <c r="N495" i="23"/>
  <c r="P495" i="23" s="1"/>
  <c r="P494" i="23"/>
  <c r="N494" i="23"/>
  <c r="N493" i="23"/>
  <c r="P493" i="23" s="1"/>
  <c r="N492" i="23"/>
  <c r="P492" i="23" s="1"/>
  <c r="N491" i="23"/>
  <c r="P491" i="23" s="1"/>
  <c r="N490" i="23"/>
  <c r="P490" i="23" s="1"/>
  <c r="N489" i="23"/>
  <c r="P489" i="23" s="1"/>
  <c r="N488" i="23"/>
  <c r="P488" i="23" s="1"/>
  <c r="N487" i="23"/>
  <c r="P487" i="23" s="1"/>
  <c r="P486" i="23"/>
  <c r="N486" i="23"/>
  <c r="N485" i="23"/>
  <c r="P485" i="23" s="1"/>
  <c r="N484" i="23"/>
  <c r="P484" i="23" s="1"/>
  <c r="N483" i="23"/>
  <c r="P483" i="23" s="1"/>
  <c r="N482" i="23"/>
  <c r="P482" i="23" s="1"/>
  <c r="N481" i="23"/>
  <c r="P481" i="23" s="1"/>
  <c r="N480" i="23"/>
  <c r="P480" i="23" s="1"/>
  <c r="N479" i="23"/>
  <c r="P479" i="23" s="1"/>
  <c r="N478" i="23"/>
  <c r="P478" i="23" s="1"/>
  <c r="N477" i="23"/>
  <c r="P477" i="23" s="1"/>
  <c r="N476" i="23"/>
  <c r="P476" i="23" s="1"/>
  <c r="N475" i="23"/>
  <c r="P475" i="23" s="1"/>
  <c r="N474" i="23"/>
  <c r="P474" i="23" s="1"/>
  <c r="N473" i="23"/>
  <c r="P473" i="23" s="1"/>
  <c r="N472" i="23"/>
  <c r="P472" i="23" s="1"/>
  <c r="N471" i="23"/>
  <c r="P471" i="23" s="1"/>
  <c r="P470" i="23"/>
  <c r="N470" i="23"/>
  <c r="N469" i="23"/>
  <c r="P469" i="23" s="1"/>
  <c r="N468" i="23"/>
  <c r="P468" i="23" s="1"/>
  <c r="N467" i="23"/>
  <c r="P467" i="23" s="1"/>
  <c r="N466" i="23"/>
  <c r="P466" i="23" s="1"/>
  <c r="N465" i="23"/>
  <c r="P465" i="23" s="1"/>
  <c r="N464" i="23"/>
  <c r="P464" i="23" s="1"/>
  <c r="N463" i="23"/>
  <c r="P463" i="23" s="1"/>
  <c r="N462" i="23"/>
  <c r="P462" i="23" s="1"/>
  <c r="N461" i="23"/>
  <c r="P461" i="23" s="1"/>
  <c r="N460" i="23"/>
  <c r="P460" i="23" s="1"/>
  <c r="N459" i="23"/>
  <c r="P459" i="23" s="1"/>
  <c r="N458" i="23"/>
  <c r="P458" i="23" s="1"/>
  <c r="N457" i="23"/>
  <c r="P457" i="23" s="1"/>
  <c r="N456" i="23"/>
  <c r="P456" i="23" s="1"/>
  <c r="N455" i="23"/>
  <c r="P455" i="23" s="1"/>
  <c r="P454" i="23"/>
  <c r="N454" i="23"/>
  <c r="N453" i="23"/>
  <c r="P453" i="23" s="1"/>
  <c r="N452" i="23"/>
  <c r="P452" i="23" s="1"/>
  <c r="N451" i="23"/>
  <c r="P451" i="23" s="1"/>
  <c r="N450" i="23"/>
  <c r="P450" i="23" s="1"/>
  <c r="N449" i="23"/>
  <c r="P449" i="23" s="1"/>
  <c r="N448" i="23"/>
  <c r="P448" i="23" s="1"/>
  <c r="N447" i="23"/>
  <c r="P447" i="23" s="1"/>
  <c r="P446" i="23"/>
  <c r="N446" i="23"/>
  <c r="N445" i="23"/>
  <c r="P445" i="23" s="1"/>
  <c r="N444" i="23"/>
  <c r="P444" i="23" s="1"/>
  <c r="N443" i="23"/>
  <c r="P443" i="23" s="1"/>
  <c r="N442" i="23"/>
  <c r="P442" i="23" s="1"/>
  <c r="N441" i="23"/>
  <c r="P441" i="23" s="1"/>
  <c r="N440" i="23"/>
  <c r="P440" i="23" s="1"/>
  <c r="N439" i="23"/>
  <c r="P439" i="23" s="1"/>
  <c r="N438" i="23"/>
  <c r="P438" i="23" s="1"/>
  <c r="N437" i="23"/>
  <c r="P437" i="23" s="1"/>
  <c r="N436" i="23"/>
  <c r="P436" i="23" s="1"/>
  <c r="N435" i="23"/>
  <c r="P435" i="23" s="1"/>
  <c r="N434" i="23"/>
  <c r="P434" i="23" s="1"/>
  <c r="N433" i="23"/>
  <c r="P433" i="23" s="1"/>
  <c r="N432" i="23"/>
  <c r="P432" i="23" s="1"/>
  <c r="N431" i="23"/>
  <c r="P431" i="23" s="1"/>
  <c r="P430" i="23"/>
  <c r="N430" i="23"/>
  <c r="N429" i="23"/>
  <c r="P429" i="23" s="1"/>
  <c r="N428" i="23"/>
  <c r="P428" i="23" s="1"/>
  <c r="N427" i="23"/>
  <c r="P427" i="23" s="1"/>
  <c r="N426" i="23"/>
  <c r="P426" i="23" s="1"/>
  <c r="N425" i="23"/>
  <c r="P425" i="23" s="1"/>
  <c r="N424" i="23"/>
  <c r="P424" i="23" s="1"/>
  <c r="N423" i="23"/>
  <c r="P423" i="23" s="1"/>
  <c r="P422" i="23"/>
  <c r="N422" i="23"/>
  <c r="N421" i="23"/>
  <c r="P421" i="23" s="1"/>
  <c r="N420" i="23"/>
  <c r="P420" i="23" s="1"/>
  <c r="N419" i="23"/>
  <c r="P419" i="23" s="1"/>
  <c r="N418" i="23"/>
  <c r="P418" i="23" s="1"/>
  <c r="N417" i="23"/>
  <c r="P417" i="23" s="1"/>
  <c r="N416" i="23"/>
  <c r="P416" i="23" s="1"/>
  <c r="N415" i="23"/>
  <c r="P415" i="23" s="1"/>
  <c r="N414" i="23"/>
  <c r="P414" i="23" s="1"/>
  <c r="N413" i="23"/>
  <c r="P413" i="23" s="1"/>
  <c r="N412" i="23"/>
  <c r="P412" i="23" s="1"/>
  <c r="N411" i="23"/>
  <c r="P411" i="23" s="1"/>
  <c r="N410" i="23"/>
  <c r="P410" i="23" s="1"/>
  <c r="N409" i="23"/>
  <c r="P409" i="23" s="1"/>
  <c r="N408" i="23"/>
  <c r="P408" i="23" s="1"/>
  <c r="N407" i="23"/>
  <c r="P407" i="23" s="1"/>
  <c r="P406" i="23"/>
  <c r="N406" i="23"/>
  <c r="N405" i="23"/>
  <c r="P405" i="23" s="1"/>
  <c r="N404" i="23"/>
  <c r="P404" i="23" s="1"/>
  <c r="N403" i="23"/>
  <c r="P403" i="23" s="1"/>
  <c r="N402" i="23"/>
  <c r="P402" i="23" s="1"/>
  <c r="N401" i="23"/>
  <c r="P401" i="23" s="1"/>
  <c r="N400" i="23"/>
  <c r="P400" i="23" s="1"/>
  <c r="N399" i="23"/>
  <c r="P399" i="23" s="1"/>
  <c r="N398" i="23"/>
  <c r="P398" i="23" s="1"/>
  <c r="N397" i="23"/>
  <c r="P397" i="23" s="1"/>
  <c r="N396" i="23"/>
  <c r="P396" i="23" s="1"/>
  <c r="N395" i="23"/>
  <c r="P395" i="23" s="1"/>
  <c r="N394" i="23"/>
  <c r="P394" i="23" s="1"/>
  <c r="N393" i="23"/>
  <c r="P393" i="23" s="1"/>
  <c r="N392" i="23"/>
  <c r="P392" i="23" s="1"/>
  <c r="N391" i="23"/>
  <c r="P391" i="23" s="1"/>
  <c r="P390" i="23"/>
  <c r="N390" i="23"/>
  <c r="N389" i="23"/>
  <c r="P389" i="23" s="1"/>
  <c r="N388" i="23"/>
  <c r="P388" i="23" s="1"/>
  <c r="N387" i="23"/>
  <c r="P387" i="23" s="1"/>
  <c r="N386" i="23"/>
  <c r="P386" i="23" s="1"/>
  <c r="N385" i="23"/>
  <c r="P385" i="23" s="1"/>
  <c r="N384" i="23"/>
  <c r="P384" i="23" s="1"/>
  <c r="N383" i="23"/>
  <c r="P383" i="23" s="1"/>
  <c r="P382" i="23"/>
  <c r="N382" i="23"/>
  <c r="N381" i="23"/>
  <c r="P381" i="23" s="1"/>
  <c r="N380" i="23"/>
  <c r="P380" i="23" s="1"/>
  <c r="N379" i="23"/>
  <c r="P379" i="23" s="1"/>
  <c r="N378" i="23"/>
  <c r="P378" i="23" s="1"/>
  <c r="N377" i="23"/>
  <c r="P377" i="23" s="1"/>
  <c r="N376" i="23"/>
  <c r="P376" i="23" s="1"/>
  <c r="N375" i="23"/>
  <c r="P375" i="23" s="1"/>
  <c r="N374" i="23"/>
  <c r="P374" i="23" s="1"/>
  <c r="N373" i="23"/>
  <c r="P373" i="23" s="1"/>
  <c r="N372" i="23"/>
  <c r="P372" i="23" s="1"/>
  <c r="N371" i="23"/>
  <c r="P371" i="23" s="1"/>
  <c r="N370" i="23"/>
  <c r="P370" i="23" s="1"/>
  <c r="N369" i="23"/>
  <c r="P369" i="23" s="1"/>
  <c r="N368" i="23"/>
  <c r="P368" i="23" s="1"/>
  <c r="N367" i="23"/>
  <c r="P367" i="23" s="1"/>
  <c r="P366" i="23"/>
  <c r="N366" i="23"/>
  <c r="N365" i="23"/>
  <c r="P365" i="23" s="1"/>
  <c r="N364" i="23"/>
  <c r="P364" i="23" s="1"/>
  <c r="N363" i="23"/>
  <c r="P363" i="23" s="1"/>
  <c r="N362" i="23"/>
  <c r="P362" i="23" s="1"/>
  <c r="N361" i="23"/>
  <c r="P361" i="23" s="1"/>
  <c r="N360" i="23"/>
  <c r="P360" i="23" s="1"/>
  <c r="N359" i="23"/>
  <c r="P359" i="23" s="1"/>
  <c r="P358" i="23"/>
  <c r="N358" i="23"/>
  <c r="N357" i="23"/>
  <c r="P357" i="23" s="1"/>
  <c r="N356" i="23"/>
  <c r="P356" i="23" s="1"/>
  <c r="N355" i="23"/>
  <c r="P355" i="23" s="1"/>
  <c r="N354" i="23"/>
  <c r="P354" i="23" s="1"/>
  <c r="N353" i="23"/>
  <c r="P353" i="23" s="1"/>
  <c r="N352" i="23"/>
  <c r="P352" i="23" s="1"/>
  <c r="N351" i="23"/>
  <c r="P351" i="23" s="1"/>
  <c r="N350" i="23"/>
  <c r="P350" i="23" s="1"/>
  <c r="N349" i="23"/>
  <c r="P349" i="23" s="1"/>
  <c r="N348" i="23"/>
  <c r="P348" i="23" s="1"/>
  <c r="N347" i="23"/>
  <c r="P347" i="23" s="1"/>
  <c r="N346" i="23"/>
  <c r="P346" i="23" s="1"/>
  <c r="N345" i="23"/>
  <c r="P345" i="23" s="1"/>
  <c r="N344" i="23"/>
  <c r="P344" i="23" s="1"/>
  <c r="N343" i="23"/>
  <c r="P343" i="23" s="1"/>
  <c r="P342" i="23"/>
  <c r="N342" i="23"/>
  <c r="N341" i="23"/>
  <c r="P341" i="23" s="1"/>
  <c r="N340" i="23"/>
  <c r="P340" i="23" s="1"/>
  <c r="N339" i="23"/>
  <c r="P339" i="23" s="1"/>
  <c r="N338" i="23"/>
  <c r="P338" i="23" s="1"/>
  <c r="N337" i="23"/>
  <c r="P337" i="23" s="1"/>
  <c r="N336" i="23"/>
  <c r="P336" i="23" s="1"/>
  <c r="N335" i="23"/>
  <c r="P335" i="23" s="1"/>
  <c r="N334" i="23"/>
  <c r="P334" i="23" s="1"/>
  <c r="N333" i="23"/>
  <c r="P333" i="23" s="1"/>
  <c r="N332" i="23"/>
  <c r="P332" i="23" s="1"/>
  <c r="N331" i="23"/>
  <c r="P331" i="23" s="1"/>
  <c r="N330" i="23"/>
  <c r="P330" i="23" s="1"/>
  <c r="N329" i="23"/>
  <c r="P329" i="23" s="1"/>
  <c r="N328" i="23"/>
  <c r="P328" i="23" s="1"/>
  <c r="P327" i="23"/>
  <c r="N327" i="23"/>
  <c r="N326" i="23"/>
  <c r="P326" i="23" s="1"/>
  <c r="P325" i="23"/>
  <c r="N325" i="23"/>
  <c r="N324" i="23"/>
  <c r="P324" i="23" s="1"/>
  <c r="P323" i="23"/>
  <c r="N323" i="23"/>
  <c r="N322" i="23"/>
  <c r="P322" i="23" s="1"/>
  <c r="P321" i="23"/>
  <c r="N321" i="23"/>
  <c r="N320" i="23"/>
  <c r="P320" i="23" s="1"/>
  <c r="P319" i="23"/>
  <c r="N319" i="23"/>
  <c r="N318" i="23"/>
  <c r="P318" i="23" s="1"/>
  <c r="N317" i="23"/>
  <c r="P317" i="23" s="1"/>
  <c r="N316" i="23"/>
  <c r="P316" i="23" s="1"/>
  <c r="N315" i="23"/>
  <c r="P315" i="23" s="1"/>
  <c r="N314" i="23"/>
  <c r="P314" i="23" s="1"/>
  <c r="N313" i="23"/>
  <c r="P313" i="23" s="1"/>
  <c r="N312" i="23"/>
  <c r="P312" i="23" s="1"/>
  <c r="P311" i="23"/>
  <c r="N311" i="23"/>
  <c r="N310" i="23"/>
  <c r="P310" i="23" s="1"/>
  <c r="P309" i="23"/>
  <c r="N309" i="23"/>
  <c r="N308" i="23"/>
  <c r="P308" i="23" s="1"/>
  <c r="P307" i="23"/>
  <c r="N307" i="23"/>
  <c r="N306" i="23"/>
  <c r="P306" i="23" s="1"/>
  <c r="P305" i="23"/>
  <c r="N305" i="23"/>
  <c r="N304" i="23"/>
  <c r="P304" i="23" s="1"/>
  <c r="P303" i="23"/>
  <c r="N303" i="23"/>
  <c r="N302" i="23"/>
  <c r="P302" i="23" s="1"/>
  <c r="N301" i="23"/>
  <c r="P301" i="23" s="1"/>
  <c r="N300" i="23"/>
  <c r="P300" i="23" s="1"/>
  <c r="N299" i="23"/>
  <c r="P299" i="23" s="1"/>
  <c r="N298" i="23"/>
  <c r="P298" i="23" s="1"/>
  <c r="N297" i="23"/>
  <c r="P297" i="23" s="1"/>
  <c r="N296" i="23"/>
  <c r="P296" i="23" s="1"/>
  <c r="P295" i="23"/>
  <c r="N295" i="23"/>
  <c r="N294" i="23"/>
  <c r="P294" i="23" s="1"/>
  <c r="P293" i="23"/>
  <c r="N293" i="23"/>
  <c r="N292" i="23"/>
  <c r="P292" i="23" s="1"/>
  <c r="P291" i="23"/>
  <c r="N291" i="23"/>
  <c r="N290" i="23"/>
  <c r="P290" i="23" s="1"/>
  <c r="P289" i="23"/>
  <c r="N289" i="23"/>
  <c r="N288" i="23"/>
  <c r="P288" i="23" s="1"/>
  <c r="P287" i="23"/>
  <c r="N287" i="23"/>
  <c r="N286" i="23"/>
  <c r="P286" i="23" s="1"/>
  <c r="N285" i="23"/>
  <c r="P285" i="23" s="1"/>
  <c r="N284" i="23"/>
  <c r="P284" i="23" s="1"/>
  <c r="N283" i="23"/>
  <c r="P283" i="23" s="1"/>
  <c r="N282" i="23"/>
  <c r="P282" i="23" s="1"/>
  <c r="N281" i="23"/>
  <c r="P281" i="23" s="1"/>
  <c r="N280" i="23"/>
  <c r="P280" i="23" s="1"/>
  <c r="P279" i="23"/>
  <c r="N279" i="23"/>
  <c r="N278" i="23"/>
  <c r="P278" i="23" s="1"/>
  <c r="P277" i="23"/>
  <c r="N277" i="23"/>
  <c r="N276" i="23"/>
  <c r="P276" i="23" s="1"/>
  <c r="P275" i="23"/>
  <c r="N275" i="23"/>
  <c r="N274" i="23"/>
  <c r="P274" i="23" s="1"/>
  <c r="P273" i="23"/>
  <c r="N273" i="23"/>
  <c r="N272" i="23"/>
  <c r="P272" i="23" s="1"/>
  <c r="P271" i="23"/>
  <c r="N271" i="23"/>
  <c r="N270" i="23"/>
  <c r="P270" i="23" s="1"/>
  <c r="N269" i="23"/>
  <c r="P269" i="23" s="1"/>
  <c r="N268" i="23"/>
  <c r="P268" i="23" s="1"/>
  <c r="N267" i="23"/>
  <c r="P267" i="23" s="1"/>
  <c r="N266" i="23"/>
  <c r="P266" i="23" s="1"/>
  <c r="N265" i="23"/>
  <c r="P265" i="23" s="1"/>
  <c r="N264" i="23"/>
  <c r="P264" i="23" s="1"/>
  <c r="P263" i="23"/>
  <c r="N263" i="23"/>
  <c r="N262" i="23"/>
  <c r="P262" i="23" s="1"/>
  <c r="P261" i="23"/>
  <c r="N261" i="23"/>
  <c r="N260" i="23"/>
  <c r="P260" i="23" s="1"/>
  <c r="P259" i="23"/>
  <c r="N259" i="23"/>
  <c r="N258" i="23"/>
  <c r="P258" i="23" s="1"/>
  <c r="P257" i="23"/>
  <c r="N257" i="23"/>
  <c r="N256" i="23"/>
  <c r="P256" i="23" s="1"/>
  <c r="P255" i="23"/>
  <c r="N255" i="23"/>
  <c r="N254" i="23"/>
  <c r="P254" i="23" s="1"/>
  <c r="N253" i="23"/>
  <c r="P253" i="23" s="1"/>
  <c r="N252" i="23"/>
  <c r="P252" i="23" s="1"/>
  <c r="N251" i="23"/>
  <c r="P251" i="23" s="1"/>
  <c r="N250" i="23"/>
  <c r="P250" i="23" s="1"/>
  <c r="N249" i="23"/>
  <c r="P249" i="23" s="1"/>
  <c r="N248" i="23"/>
  <c r="P248" i="23" s="1"/>
  <c r="P247" i="23"/>
  <c r="N247" i="23"/>
  <c r="N246" i="23"/>
  <c r="P246" i="23" s="1"/>
  <c r="P245" i="23"/>
  <c r="N245" i="23"/>
  <c r="N244" i="23"/>
  <c r="P244" i="23" s="1"/>
  <c r="P243" i="23"/>
  <c r="N243" i="23"/>
  <c r="N242" i="23"/>
  <c r="P242" i="23" s="1"/>
  <c r="P241" i="23"/>
  <c r="N241" i="23"/>
  <c r="N240" i="23"/>
  <c r="P240" i="23" s="1"/>
  <c r="P239" i="23"/>
  <c r="N239" i="23"/>
  <c r="N238" i="23"/>
  <c r="P238" i="23" s="1"/>
  <c r="N237" i="23"/>
  <c r="P237" i="23" s="1"/>
  <c r="N236" i="23"/>
  <c r="P236" i="23" s="1"/>
  <c r="N235" i="23"/>
  <c r="P235" i="23" s="1"/>
  <c r="N234" i="23"/>
  <c r="P234" i="23" s="1"/>
  <c r="N233" i="23"/>
  <c r="P233" i="23" s="1"/>
  <c r="N232" i="23"/>
  <c r="P232" i="23" s="1"/>
  <c r="P231" i="23"/>
  <c r="N231" i="23"/>
  <c r="N230" i="23"/>
  <c r="P230" i="23" s="1"/>
  <c r="P229" i="23"/>
  <c r="N229" i="23"/>
  <c r="N228" i="23"/>
  <c r="P228" i="23" s="1"/>
  <c r="P227" i="23"/>
  <c r="N227" i="23"/>
  <c r="N226" i="23"/>
  <c r="P226" i="23" s="1"/>
  <c r="P225" i="23"/>
  <c r="N225" i="23"/>
  <c r="N224" i="23"/>
  <c r="P224" i="23" s="1"/>
  <c r="P223" i="23"/>
  <c r="N223" i="23"/>
  <c r="N222" i="23"/>
  <c r="P222" i="23" s="1"/>
  <c r="N221" i="23"/>
  <c r="P221" i="23" s="1"/>
  <c r="N220" i="23"/>
  <c r="P220" i="23" s="1"/>
  <c r="N219" i="23"/>
  <c r="P219" i="23" s="1"/>
  <c r="N218" i="23"/>
  <c r="P218" i="23" s="1"/>
  <c r="N217" i="23"/>
  <c r="P217" i="23" s="1"/>
  <c r="N216" i="23"/>
  <c r="P216" i="23" s="1"/>
  <c r="P215" i="23"/>
  <c r="N215" i="23"/>
  <c r="N214" i="23"/>
  <c r="P214" i="23" s="1"/>
  <c r="P213" i="23"/>
  <c r="N213" i="23"/>
  <c r="N212" i="23"/>
  <c r="P212" i="23" s="1"/>
  <c r="P211" i="23"/>
  <c r="N211" i="23"/>
  <c r="N210" i="23"/>
  <c r="P210" i="23" s="1"/>
  <c r="P209" i="23"/>
  <c r="N209" i="23"/>
  <c r="N208" i="23"/>
  <c r="P208" i="23" s="1"/>
  <c r="P207" i="23"/>
  <c r="N207" i="23"/>
  <c r="N206" i="23"/>
  <c r="P206" i="23" s="1"/>
  <c r="N205" i="23"/>
  <c r="P205" i="23" s="1"/>
  <c r="N204" i="23"/>
  <c r="P204" i="23" s="1"/>
  <c r="N203" i="23"/>
  <c r="P203" i="23" s="1"/>
  <c r="N202" i="23"/>
  <c r="P202" i="23" s="1"/>
  <c r="N201" i="23"/>
  <c r="P201" i="23" s="1"/>
  <c r="N200" i="23"/>
  <c r="P200" i="23" s="1"/>
  <c r="P199" i="23"/>
  <c r="N199" i="23"/>
  <c r="N198" i="23"/>
  <c r="P198" i="23" s="1"/>
  <c r="P197" i="23"/>
  <c r="N197" i="23"/>
  <c r="N196" i="23"/>
  <c r="P196" i="23" s="1"/>
  <c r="P195" i="23"/>
  <c r="N195" i="23"/>
  <c r="N194" i="23"/>
  <c r="P194" i="23" s="1"/>
  <c r="P193" i="23"/>
  <c r="N193" i="23"/>
  <c r="N192" i="23"/>
  <c r="P192" i="23" s="1"/>
  <c r="P191" i="23"/>
  <c r="N191" i="23"/>
  <c r="N190" i="23"/>
  <c r="P190" i="23" s="1"/>
  <c r="N189" i="23"/>
  <c r="P189" i="23" s="1"/>
  <c r="N188" i="23"/>
  <c r="P188" i="23" s="1"/>
  <c r="N187" i="23"/>
  <c r="P187" i="23" s="1"/>
  <c r="N186" i="23"/>
  <c r="P186" i="23" s="1"/>
  <c r="N185" i="23"/>
  <c r="P185" i="23" s="1"/>
  <c r="N184" i="23"/>
  <c r="P184" i="23" s="1"/>
  <c r="P183" i="23"/>
  <c r="N183" i="23"/>
  <c r="N182" i="23"/>
  <c r="P182" i="23" s="1"/>
  <c r="P181" i="23"/>
  <c r="N181" i="23"/>
  <c r="N180" i="23"/>
  <c r="P180" i="23" s="1"/>
  <c r="P179" i="23"/>
  <c r="N179" i="23"/>
  <c r="N178" i="23"/>
  <c r="P178" i="23" s="1"/>
  <c r="P177" i="23"/>
  <c r="N177" i="23"/>
  <c r="N176" i="23"/>
  <c r="P176" i="23" s="1"/>
  <c r="P175" i="23"/>
  <c r="N175" i="23"/>
  <c r="N174" i="23"/>
  <c r="P174" i="23" s="1"/>
  <c r="N173" i="23"/>
  <c r="P173" i="23" s="1"/>
  <c r="N172" i="23"/>
  <c r="P172" i="23" s="1"/>
  <c r="N171" i="23"/>
  <c r="P171" i="23" s="1"/>
  <c r="N170" i="23"/>
  <c r="P170" i="23" s="1"/>
  <c r="N169" i="23"/>
  <c r="P169" i="23" s="1"/>
  <c r="N168" i="23"/>
  <c r="P168" i="23" s="1"/>
  <c r="P167" i="23"/>
  <c r="N167" i="23"/>
  <c r="N166" i="23"/>
  <c r="P166" i="23" s="1"/>
  <c r="P165" i="23"/>
  <c r="N165" i="23"/>
  <c r="N164" i="23"/>
  <c r="P164" i="23" s="1"/>
  <c r="P163" i="23"/>
  <c r="N163" i="23"/>
  <c r="N162" i="23"/>
  <c r="P162" i="23" s="1"/>
  <c r="P161" i="23"/>
  <c r="N161" i="23"/>
  <c r="N160" i="23"/>
  <c r="P160" i="23" s="1"/>
  <c r="P159" i="23"/>
  <c r="N159" i="23"/>
  <c r="N158" i="23"/>
  <c r="P158" i="23" s="1"/>
  <c r="N157" i="23"/>
  <c r="P157" i="23" s="1"/>
  <c r="N156" i="23"/>
  <c r="P156" i="23" s="1"/>
  <c r="N155" i="23"/>
  <c r="P155" i="23" s="1"/>
  <c r="N154" i="23"/>
  <c r="P154" i="23" s="1"/>
  <c r="N153" i="23"/>
  <c r="P153" i="23" s="1"/>
  <c r="N152" i="23"/>
  <c r="P152" i="23" s="1"/>
  <c r="P151" i="23"/>
  <c r="N151" i="23"/>
  <c r="N150" i="23"/>
  <c r="P150" i="23" s="1"/>
  <c r="P149" i="23"/>
  <c r="N149" i="23"/>
  <c r="N148" i="23"/>
  <c r="P148" i="23" s="1"/>
  <c r="P147" i="23"/>
  <c r="N147" i="23"/>
  <c r="N146" i="23"/>
  <c r="P146" i="23" s="1"/>
  <c r="P145" i="23"/>
  <c r="N145" i="23"/>
  <c r="N144" i="23"/>
  <c r="P144" i="23" s="1"/>
  <c r="P143" i="23"/>
  <c r="N143" i="23"/>
  <c r="N142" i="23"/>
  <c r="P142" i="23" s="1"/>
  <c r="N141" i="23"/>
  <c r="P141" i="23" s="1"/>
  <c r="N140" i="23"/>
  <c r="P140" i="23" s="1"/>
  <c r="N139" i="23"/>
  <c r="P139" i="23" s="1"/>
  <c r="N138" i="23"/>
  <c r="P138" i="23" s="1"/>
  <c r="N137" i="23"/>
  <c r="P137" i="23" s="1"/>
  <c r="N136" i="23"/>
  <c r="P136" i="23" s="1"/>
  <c r="P135" i="23"/>
  <c r="N135" i="23"/>
  <c r="N134" i="23"/>
  <c r="P134" i="23" s="1"/>
  <c r="P133" i="23"/>
  <c r="N133" i="23"/>
  <c r="N132" i="23"/>
  <c r="P132" i="23" s="1"/>
  <c r="P131" i="23"/>
  <c r="N131" i="23"/>
  <c r="N130" i="23"/>
  <c r="P130" i="23" s="1"/>
  <c r="P129" i="23"/>
  <c r="N129" i="23"/>
  <c r="N128" i="23"/>
  <c r="P128" i="23" s="1"/>
  <c r="P127" i="23"/>
  <c r="N127" i="23"/>
  <c r="N126" i="23"/>
  <c r="P126" i="23" s="1"/>
  <c r="N125" i="23"/>
  <c r="P125" i="23" s="1"/>
  <c r="N124" i="23"/>
  <c r="P124" i="23" s="1"/>
  <c r="N123" i="23"/>
  <c r="P123" i="23" s="1"/>
  <c r="N122" i="23"/>
  <c r="P122" i="23" s="1"/>
  <c r="N121" i="23"/>
  <c r="P121" i="23" s="1"/>
  <c r="N120" i="23"/>
  <c r="P120" i="23" s="1"/>
  <c r="P119" i="23"/>
  <c r="N119" i="23"/>
  <c r="N118" i="23"/>
  <c r="P118" i="23" s="1"/>
  <c r="P117" i="23"/>
  <c r="N117" i="23"/>
  <c r="N116" i="23"/>
  <c r="P116" i="23" s="1"/>
  <c r="P115" i="23"/>
  <c r="N115" i="23"/>
  <c r="N114" i="23"/>
  <c r="P114" i="23" s="1"/>
  <c r="P113" i="23"/>
  <c r="N113" i="23"/>
  <c r="N112" i="23"/>
  <c r="P112" i="23" s="1"/>
  <c r="P111" i="23"/>
  <c r="N111" i="23"/>
  <c r="N110" i="23"/>
  <c r="P110" i="23" s="1"/>
  <c r="N109" i="23"/>
  <c r="P109" i="23" s="1"/>
  <c r="N108" i="23"/>
  <c r="P108" i="23" s="1"/>
  <c r="N107" i="23"/>
  <c r="P107" i="23" s="1"/>
  <c r="N106" i="23"/>
  <c r="P106" i="23" s="1"/>
  <c r="N105" i="23"/>
  <c r="P105" i="23" s="1"/>
  <c r="N104" i="23"/>
  <c r="P104" i="23" s="1"/>
  <c r="P103" i="23"/>
  <c r="N103" i="23"/>
  <c r="N102" i="23"/>
  <c r="P102" i="23" s="1"/>
  <c r="P101" i="23"/>
  <c r="N101" i="23"/>
  <c r="N100" i="23"/>
  <c r="P100" i="23" s="1"/>
  <c r="P99" i="23"/>
  <c r="N99" i="23"/>
  <c r="N98" i="23"/>
  <c r="P98" i="23" s="1"/>
  <c r="P97" i="23"/>
  <c r="N97" i="23"/>
  <c r="N96" i="23"/>
  <c r="P96" i="23" s="1"/>
  <c r="P95" i="23"/>
  <c r="N95" i="23"/>
  <c r="N94" i="23"/>
  <c r="P94" i="23" s="1"/>
  <c r="N93" i="23"/>
  <c r="P93" i="23" s="1"/>
  <c r="N92" i="23"/>
  <c r="P92" i="23" s="1"/>
  <c r="N91" i="23"/>
  <c r="P91" i="23" s="1"/>
  <c r="N90" i="23"/>
  <c r="P90" i="23" s="1"/>
  <c r="N89" i="23"/>
  <c r="P89" i="23" s="1"/>
  <c r="N88" i="23"/>
  <c r="P88" i="23" s="1"/>
  <c r="P87" i="23"/>
  <c r="N87" i="23"/>
  <c r="N86" i="23"/>
  <c r="P86" i="23" s="1"/>
  <c r="P85" i="23"/>
  <c r="N85" i="23"/>
  <c r="N84" i="23"/>
  <c r="P84" i="23" s="1"/>
  <c r="P83" i="23"/>
  <c r="N83" i="23"/>
  <c r="N82" i="23"/>
  <c r="P82" i="23" s="1"/>
  <c r="P81" i="23"/>
  <c r="N81" i="23"/>
  <c r="N80" i="23"/>
  <c r="P80" i="23" s="1"/>
  <c r="P79" i="23"/>
  <c r="N79" i="23"/>
  <c r="N78" i="23"/>
  <c r="P78" i="23" s="1"/>
  <c r="N77" i="23"/>
  <c r="P77" i="23" s="1"/>
  <c r="N76" i="23"/>
  <c r="P76" i="23" s="1"/>
  <c r="N75" i="23"/>
  <c r="P75" i="23" s="1"/>
  <c r="P74" i="23"/>
  <c r="N74" i="23"/>
  <c r="P73" i="23"/>
  <c r="N73" i="23"/>
  <c r="P72" i="23"/>
  <c r="N72" i="23"/>
  <c r="N71" i="23"/>
  <c r="P71" i="23" s="1"/>
  <c r="P70" i="23"/>
  <c r="N70" i="23"/>
  <c r="P69" i="23"/>
  <c r="N69" i="23"/>
  <c r="P68" i="23"/>
  <c r="N68" i="23"/>
  <c r="N67" i="23"/>
  <c r="P67" i="23" s="1"/>
  <c r="P66" i="23"/>
  <c r="N66" i="23"/>
  <c r="P65" i="23"/>
  <c r="N65" i="23"/>
  <c r="P64" i="23"/>
  <c r="N64" i="23"/>
  <c r="N63" i="23"/>
  <c r="P63" i="23" s="1"/>
  <c r="P62" i="23"/>
  <c r="N62" i="23"/>
  <c r="P61" i="23"/>
  <c r="N61" i="23"/>
  <c r="P60" i="23"/>
  <c r="N60" i="23"/>
  <c r="N59" i="23"/>
  <c r="P59" i="23" s="1"/>
  <c r="P58" i="23"/>
  <c r="N58" i="23"/>
  <c r="P57" i="23"/>
  <c r="N57" i="23"/>
  <c r="P56" i="23"/>
  <c r="N56" i="23"/>
  <c r="N55" i="23"/>
  <c r="P55" i="23" s="1"/>
  <c r="P54" i="23"/>
  <c r="N54" i="23"/>
  <c r="P53" i="23"/>
  <c r="N53" i="23"/>
  <c r="P52" i="23"/>
  <c r="N52" i="23"/>
  <c r="N51" i="23"/>
  <c r="P51" i="23" s="1"/>
  <c r="P50" i="23"/>
  <c r="N50" i="23"/>
  <c r="P49" i="23"/>
  <c r="N49" i="23"/>
  <c r="P48" i="23"/>
  <c r="N48" i="23"/>
  <c r="N47" i="23"/>
  <c r="P47" i="23" s="1"/>
  <c r="P46" i="23"/>
  <c r="N46" i="23"/>
  <c r="P45" i="23"/>
  <c r="N45" i="23"/>
  <c r="P44" i="23"/>
  <c r="N44" i="23"/>
  <c r="N43" i="23"/>
  <c r="P43" i="23" s="1"/>
  <c r="P42" i="23"/>
  <c r="N42" i="23"/>
  <c r="P41" i="23"/>
  <c r="N41" i="23"/>
  <c r="P40" i="23"/>
  <c r="N40" i="23"/>
  <c r="N39" i="23"/>
  <c r="P39" i="23" s="1"/>
  <c r="P38" i="23"/>
  <c r="N38" i="23"/>
  <c r="P37" i="23"/>
  <c r="N37" i="23"/>
  <c r="P36" i="23"/>
  <c r="N36" i="23"/>
  <c r="N35" i="23"/>
  <c r="P35" i="23" s="1"/>
  <c r="P34" i="23"/>
  <c r="N34" i="23"/>
  <c r="P33" i="23"/>
  <c r="N33" i="23"/>
  <c r="P32" i="23"/>
  <c r="N32" i="23"/>
  <c r="N31" i="23"/>
  <c r="P31" i="23" s="1"/>
  <c r="P30" i="23"/>
  <c r="N30" i="23"/>
  <c r="P29" i="23"/>
  <c r="N29" i="23"/>
  <c r="P28" i="23"/>
  <c r="N28" i="23"/>
  <c r="N27" i="23"/>
  <c r="P27" i="23" s="1"/>
  <c r="P26" i="23"/>
  <c r="N26" i="23"/>
  <c r="P25" i="23"/>
  <c r="N25" i="23"/>
  <c r="P24" i="23"/>
  <c r="N24" i="23"/>
  <c r="N23" i="23"/>
  <c r="P23" i="23" s="1"/>
  <c r="P22" i="23"/>
  <c r="N22" i="23"/>
  <c r="P21" i="23"/>
  <c r="N21" i="23"/>
  <c r="P20" i="23"/>
  <c r="N20" i="23"/>
  <c r="N19" i="23"/>
  <c r="P19" i="23" s="1"/>
  <c r="P18" i="23"/>
  <c r="N18" i="23"/>
  <c r="P17" i="23"/>
  <c r="N17" i="23"/>
  <c r="P16" i="23"/>
  <c r="N16" i="23"/>
  <c r="N15" i="23"/>
  <c r="P15" i="23" s="1"/>
  <c r="P14" i="23"/>
  <c r="N14" i="23"/>
  <c r="P13" i="23"/>
  <c r="N13" i="23"/>
  <c r="P12" i="23"/>
  <c r="N12" i="23"/>
  <c r="N11" i="23"/>
  <c r="P11" i="23" s="1"/>
  <c r="P10" i="23"/>
  <c r="N10" i="23"/>
  <c r="P9" i="23"/>
  <c r="N9" i="23"/>
  <c r="P8" i="23"/>
  <c r="N8" i="23"/>
  <c r="N7" i="23"/>
  <c r="P7" i="23" s="1"/>
  <c r="P6" i="23"/>
  <c r="N6" i="23"/>
  <c r="N5" i="23"/>
  <c r="P5" i="23" s="1"/>
  <c r="N4" i="23"/>
  <c r="P4" i="23" s="1"/>
  <c r="N3" i="23"/>
  <c r="P3" i="23" s="1"/>
  <c r="A1" i="22" l="1"/>
  <c r="N500" i="22"/>
  <c r="P500" i="22" s="1"/>
  <c r="N499" i="22"/>
  <c r="P499" i="22" s="1"/>
  <c r="P498" i="22"/>
  <c r="N498" i="22"/>
  <c r="N497" i="22"/>
  <c r="P497" i="22" s="1"/>
  <c r="P496" i="22"/>
  <c r="N496" i="22"/>
  <c r="N495" i="22"/>
  <c r="P495" i="22" s="1"/>
  <c r="N494" i="22"/>
  <c r="P494" i="22" s="1"/>
  <c r="N493" i="22"/>
  <c r="P493" i="22" s="1"/>
  <c r="N492" i="22"/>
  <c r="P492" i="22" s="1"/>
  <c r="N491" i="22"/>
  <c r="P491" i="22" s="1"/>
  <c r="P490" i="22"/>
  <c r="N490" i="22"/>
  <c r="N489" i="22"/>
  <c r="P489" i="22" s="1"/>
  <c r="N488" i="22"/>
  <c r="P488" i="22" s="1"/>
  <c r="N487" i="22"/>
  <c r="P487" i="22" s="1"/>
  <c r="N486" i="22"/>
  <c r="P486" i="22" s="1"/>
  <c r="N485" i="22"/>
  <c r="P485" i="22" s="1"/>
  <c r="N484" i="22"/>
  <c r="P484" i="22" s="1"/>
  <c r="N483" i="22"/>
  <c r="P483" i="22" s="1"/>
  <c r="P482" i="22"/>
  <c r="N482" i="22"/>
  <c r="N481" i="22"/>
  <c r="P481" i="22" s="1"/>
  <c r="P480" i="22"/>
  <c r="N480" i="22"/>
  <c r="N479" i="22"/>
  <c r="P479" i="22" s="1"/>
  <c r="N478" i="22"/>
  <c r="P478" i="22" s="1"/>
  <c r="N477" i="22"/>
  <c r="P477" i="22" s="1"/>
  <c r="N476" i="22"/>
  <c r="P476" i="22" s="1"/>
  <c r="N475" i="22"/>
  <c r="P475" i="22" s="1"/>
  <c r="P474" i="22"/>
  <c r="N474" i="22"/>
  <c r="N473" i="22"/>
  <c r="P473" i="22" s="1"/>
  <c r="N472" i="22"/>
  <c r="P472" i="22" s="1"/>
  <c r="N471" i="22"/>
  <c r="P471" i="22" s="1"/>
  <c r="N470" i="22"/>
  <c r="P470" i="22" s="1"/>
  <c r="N469" i="22"/>
  <c r="P469" i="22" s="1"/>
  <c r="N468" i="22"/>
  <c r="P468" i="22" s="1"/>
  <c r="N467" i="22"/>
  <c r="P467" i="22" s="1"/>
  <c r="P466" i="22"/>
  <c r="N466" i="22"/>
  <c r="N465" i="22"/>
  <c r="P465" i="22" s="1"/>
  <c r="P464" i="22"/>
  <c r="N464" i="22"/>
  <c r="N463" i="22"/>
  <c r="P463" i="22" s="1"/>
  <c r="N462" i="22"/>
  <c r="P462" i="22" s="1"/>
  <c r="N461" i="22"/>
  <c r="P461" i="22" s="1"/>
  <c r="N460" i="22"/>
  <c r="P460" i="22" s="1"/>
  <c r="N459" i="22"/>
  <c r="P459" i="22" s="1"/>
  <c r="P458" i="22"/>
  <c r="N458" i="22"/>
  <c r="N457" i="22"/>
  <c r="P457" i="22" s="1"/>
  <c r="N456" i="22"/>
  <c r="P456" i="22" s="1"/>
  <c r="N455" i="22"/>
  <c r="P455" i="22" s="1"/>
  <c r="N454" i="22"/>
  <c r="P454" i="22" s="1"/>
  <c r="N453" i="22"/>
  <c r="P453" i="22" s="1"/>
  <c r="N452" i="22"/>
  <c r="P452" i="22" s="1"/>
  <c r="N451" i="22"/>
  <c r="P451" i="22" s="1"/>
  <c r="P450" i="22"/>
  <c r="N450" i="22"/>
  <c r="N449" i="22"/>
  <c r="P449" i="22" s="1"/>
  <c r="P448" i="22"/>
  <c r="N448" i="22"/>
  <c r="N447" i="22"/>
  <c r="P447" i="22" s="1"/>
  <c r="N446" i="22"/>
  <c r="P446" i="22" s="1"/>
  <c r="N445" i="22"/>
  <c r="P445" i="22" s="1"/>
  <c r="N444" i="22"/>
  <c r="P444" i="22" s="1"/>
  <c r="N443" i="22"/>
  <c r="P443" i="22" s="1"/>
  <c r="P442" i="22"/>
  <c r="N442" i="22"/>
  <c r="N441" i="22"/>
  <c r="P441" i="22" s="1"/>
  <c r="N440" i="22"/>
  <c r="P440" i="22" s="1"/>
  <c r="N439" i="22"/>
  <c r="P439" i="22" s="1"/>
  <c r="N438" i="22"/>
  <c r="P438" i="22" s="1"/>
  <c r="N437" i="22"/>
  <c r="P437" i="22" s="1"/>
  <c r="N436" i="22"/>
  <c r="P436" i="22" s="1"/>
  <c r="N435" i="22"/>
  <c r="P435" i="22" s="1"/>
  <c r="P434" i="22"/>
  <c r="N434" i="22"/>
  <c r="N433" i="22"/>
  <c r="P433" i="22" s="1"/>
  <c r="P432" i="22"/>
  <c r="N432" i="22"/>
  <c r="N431" i="22"/>
  <c r="P431" i="22" s="1"/>
  <c r="N430" i="22"/>
  <c r="P430" i="22" s="1"/>
  <c r="N429" i="22"/>
  <c r="P429" i="22" s="1"/>
  <c r="N428" i="22"/>
  <c r="P428" i="22" s="1"/>
  <c r="N427" i="22"/>
  <c r="P427" i="22" s="1"/>
  <c r="P426" i="22"/>
  <c r="N426" i="22"/>
  <c r="N425" i="22"/>
  <c r="P425" i="22" s="1"/>
  <c r="N424" i="22"/>
  <c r="P424" i="22" s="1"/>
  <c r="N423" i="22"/>
  <c r="P423" i="22" s="1"/>
  <c r="N422" i="22"/>
  <c r="P422" i="22" s="1"/>
  <c r="N421" i="22"/>
  <c r="P421" i="22" s="1"/>
  <c r="N420" i="22"/>
  <c r="P420" i="22" s="1"/>
  <c r="N419" i="22"/>
  <c r="P419" i="22" s="1"/>
  <c r="P418" i="22"/>
  <c r="N418" i="22"/>
  <c r="N417" i="22"/>
  <c r="P417" i="22" s="1"/>
  <c r="P416" i="22"/>
  <c r="N416" i="22"/>
  <c r="N415" i="22"/>
  <c r="P415" i="22" s="1"/>
  <c r="N414" i="22"/>
  <c r="P414" i="22" s="1"/>
  <c r="N413" i="22"/>
  <c r="P413" i="22" s="1"/>
  <c r="N412" i="22"/>
  <c r="P412" i="22" s="1"/>
  <c r="N411" i="22"/>
  <c r="P411" i="22" s="1"/>
  <c r="P410" i="22"/>
  <c r="N410" i="22"/>
  <c r="N409" i="22"/>
  <c r="P409" i="22" s="1"/>
  <c r="N408" i="22"/>
  <c r="P408" i="22" s="1"/>
  <c r="N407" i="22"/>
  <c r="P407" i="22" s="1"/>
  <c r="N406" i="22"/>
  <c r="P406" i="22" s="1"/>
  <c r="N405" i="22"/>
  <c r="P405" i="22" s="1"/>
  <c r="N404" i="22"/>
  <c r="P404" i="22" s="1"/>
  <c r="N403" i="22"/>
  <c r="P403" i="22" s="1"/>
  <c r="P402" i="22"/>
  <c r="N402" i="22"/>
  <c r="N401" i="22"/>
  <c r="P401" i="22" s="1"/>
  <c r="P400" i="22"/>
  <c r="N400" i="22"/>
  <c r="N399" i="22"/>
  <c r="P399" i="22" s="1"/>
  <c r="N398" i="22"/>
  <c r="P398" i="22" s="1"/>
  <c r="N397" i="22"/>
  <c r="P397" i="22" s="1"/>
  <c r="N396" i="22"/>
  <c r="P396" i="22" s="1"/>
  <c r="N395" i="22"/>
  <c r="P395" i="22" s="1"/>
  <c r="P394" i="22"/>
  <c r="N394" i="22"/>
  <c r="N393" i="22"/>
  <c r="P393" i="22" s="1"/>
  <c r="N392" i="22"/>
  <c r="P392" i="22" s="1"/>
  <c r="N391" i="22"/>
  <c r="P391" i="22" s="1"/>
  <c r="N390" i="22"/>
  <c r="P390" i="22" s="1"/>
  <c r="N389" i="22"/>
  <c r="P389" i="22" s="1"/>
  <c r="N388" i="22"/>
  <c r="P388" i="22" s="1"/>
  <c r="N387" i="22"/>
  <c r="P387" i="22" s="1"/>
  <c r="P386" i="22"/>
  <c r="N386" i="22"/>
  <c r="N385" i="22"/>
  <c r="P385" i="22" s="1"/>
  <c r="P384" i="22"/>
  <c r="N384" i="22"/>
  <c r="N383" i="22"/>
  <c r="P383" i="22" s="1"/>
  <c r="N382" i="22"/>
  <c r="P382" i="22" s="1"/>
  <c r="N381" i="22"/>
  <c r="P381" i="22" s="1"/>
  <c r="N380" i="22"/>
  <c r="P380" i="22" s="1"/>
  <c r="N379" i="22"/>
  <c r="P379" i="22" s="1"/>
  <c r="P378" i="22"/>
  <c r="N378" i="22"/>
  <c r="N377" i="22"/>
  <c r="P377" i="22" s="1"/>
  <c r="N376" i="22"/>
  <c r="P376" i="22" s="1"/>
  <c r="N375" i="22"/>
  <c r="P375" i="22" s="1"/>
  <c r="N374" i="22"/>
  <c r="P374" i="22" s="1"/>
  <c r="N373" i="22"/>
  <c r="P373" i="22" s="1"/>
  <c r="N372" i="22"/>
  <c r="P372" i="22" s="1"/>
  <c r="N371" i="22"/>
  <c r="P371" i="22" s="1"/>
  <c r="P370" i="22"/>
  <c r="N370" i="22"/>
  <c r="N369" i="22"/>
  <c r="P369" i="22" s="1"/>
  <c r="P368" i="22"/>
  <c r="N368" i="22"/>
  <c r="N367" i="22"/>
  <c r="P367" i="22" s="1"/>
  <c r="N366" i="22"/>
  <c r="P366" i="22" s="1"/>
  <c r="N365" i="22"/>
  <c r="P365" i="22" s="1"/>
  <c r="N364" i="22"/>
  <c r="P364" i="22" s="1"/>
  <c r="N363" i="22"/>
  <c r="P363" i="22" s="1"/>
  <c r="P362" i="22"/>
  <c r="N362" i="22"/>
  <c r="N361" i="22"/>
  <c r="P361" i="22" s="1"/>
  <c r="N360" i="22"/>
  <c r="P360" i="22" s="1"/>
  <c r="N359" i="22"/>
  <c r="P359" i="22" s="1"/>
  <c r="N358" i="22"/>
  <c r="P358" i="22" s="1"/>
  <c r="N357" i="22"/>
  <c r="P357" i="22" s="1"/>
  <c r="N356" i="22"/>
  <c r="P356" i="22" s="1"/>
  <c r="N355" i="22"/>
  <c r="P355" i="22" s="1"/>
  <c r="P354" i="22"/>
  <c r="N354" i="22"/>
  <c r="N353" i="22"/>
  <c r="P353" i="22" s="1"/>
  <c r="P352" i="22"/>
  <c r="N352" i="22"/>
  <c r="N351" i="22"/>
  <c r="P351" i="22" s="1"/>
  <c r="N350" i="22"/>
  <c r="P350" i="22" s="1"/>
  <c r="N349" i="22"/>
  <c r="P349" i="22" s="1"/>
  <c r="N348" i="22"/>
  <c r="P348" i="22" s="1"/>
  <c r="N347" i="22"/>
  <c r="P347" i="22" s="1"/>
  <c r="P346" i="22"/>
  <c r="N346" i="22"/>
  <c r="N345" i="22"/>
  <c r="P345" i="22" s="1"/>
  <c r="N344" i="22"/>
  <c r="P344" i="22" s="1"/>
  <c r="N343" i="22"/>
  <c r="P343" i="22" s="1"/>
  <c r="N342" i="22"/>
  <c r="P342" i="22" s="1"/>
  <c r="N341" i="22"/>
  <c r="P341" i="22" s="1"/>
  <c r="N340" i="22"/>
  <c r="P340" i="22" s="1"/>
  <c r="N339" i="22"/>
  <c r="P339" i="22" s="1"/>
  <c r="P338" i="22"/>
  <c r="N338" i="22"/>
  <c r="N337" i="22"/>
  <c r="P337" i="22" s="1"/>
  <c r="P336" i="22"/>
  <c r="N336" i="22"/>
  <c r="N335" i="22"/>
  <c r="P335" i="22" s="1"/>
  <c r="N334" i="22"/>
  <c r="P334" i="22" s="1"/>
  <c r="N333" i="22"/>
  <c r="P333" i="22" s="1"/>
  <c r="N332" i="22"/>
  <c r="P332" i="22" s="1"/>
  <c r="N331" i="22"/>
  <c r="P331" i="22" s="1"/>
  <c r="P330" i="22"/>
  <c r="N330" i="22"/>
  <c r="N329" i="22"/>
  <c r="P329" i="22" s="1"/>
  <c r="N328" i="22"/>
  <c r="P328" i="22" s="1"/>
  <c r="N327" i="22"/>
  <c r="P327" i="22" s="1"/>
  <c r="N326" i="22"/>
  <c r="P326" i="22" s="1"/>
  <c r="N325" i="22"/>
  <c r="P325" i="22" s="1"/>
  <c r="N324" i="22"/>
  <c r="P324" i="22" s="1"/>
  <c r="N323" i="22"/>
  <c r="P323" i="22" s="1"/>
  <c r="P322" i="22"/>
  <c r="N322" i="22"/>
  <c r="N321" i="22"/>
  <c r="P321" i="22" s="1"/>
  <c r="P320" i="22"/>
  <c r="N320" i="22"/>
  <c r="N319" i="22"/>
  <c r="P319" i="22" s="1"/>
  <c r="N318" i="22"/>
  <c r="P318" i="22" s="1"/>
  <c r="N317" i="22"/>
  <c r="P317" i="22" s="1"/>
  <c r="N316" i="22"/>
  <c r="P316" i="22" s="1"/>
  <c r="N315" i="22"/>
  <c r="P315" i="22" s="1"/>
  <c r="P314" i="22"/>
  <c r="N314" i="22"/>
  <c r="N313" i="22"/>
  <c r="P313" i="22" s="1"/>
  <c r="N312" i="22"/>
  <c r="P312" i="22" s="1"/>
  <c r="N311" i="22"/>
  <c r="P311" i="22" s="1"/>
  <c r="N310" i="22"/>
  <c r="P310" i="22" s="1"/>
  <c r="N309" i="22"/>
  <c r="P309" i="22" s="1"/>
  <c r="N308" i="22"/>
  <c r="P308" i="22" s="1"/>
  <c r="N307" i="22"/>
  <c r="P307" i="22" s="1"/>
  <c r="P306" i="22"/>
  <c r="N306" i="22"/>
  <c r="N305" i="22"/>
  <c r="P305" i="22" s="1"/>
  <c r="P304" i="22"/>
  <c r="N304" i="22"/>
  <c r="N303" i="22"/>
  <c r="P303" i="22" s="1"/>
  <c r="N302" i="22"/>
  <c r="P302" i="22" s="1"/>
  <c r="N301" i="22"/>
  <c r="P301" i="22" s="1"/>
  <c r="N300" i="22"/>
  <c r="P300" i="22" s="1"/>
  <c r="N299" i="22"/>
  <c r="P299" i="22" s="1"/>
  <c r="P298" i="22"/>
  <c r="N298" i="22"/>
  <c r="N297" i="22"/>
  <c r="P297" i="22" s="1"/>
  <c r="N296" i="22"/>
  <c r="P296" i="22" s="1"/>
  <c r="N295" i="22"/>
  <c r="P295" i="22" s="1"/>
  <c r="N294" i="22"/>
  <c r="P294" i="22" s="1"/>
  <c r="N293" i="22"/>
  <c r="P293" i="22" s="1"/>
  <c r="N292" i="22"/>
  <c r="P292" i="22" s="1"/>
  <c r="N291" i="22"/>
  <c r="P291" i="22" s="1"/>
  <c r="P290" i="22"/>
  <c r="N290" i="22"/>
  <c r="N289" i="22"/>
  <c r="P289" i="22" s="1"/>
  <c r="P288" i="22"/>
  <c r="N288" i="22"/>
  <c r="N287" i="22"/>
  <c r="P287" i="22" s="1"/>
  <c r="N286" i="22"/>
  <c r="P286" i="22" s="1"/>
  <c r="N285" i="22"/>
  <c r="P285" i="22" s="1"/>
  <c r="N284" i="22"/>
  <c r="P284" i="22" s="1"/>
  <c r="N283" i="22"/>
  <c r="P283" i="22" s="1"/>
  <c r="P282" i="22"/>
  <c r="N282" i="22"/>
  <c r="N281" i="22"/>
  <c r="P281" i="22" s="1"/>
  <c r="N280" i="22"/>
  <c r="P280" i="22" s="1"/>
  <c r="N279" i="22"/>
  <c r="P279" i="22" s="1"/>
  <c r="N278" i="22"/>
  <c r="P278" i="22" s="1"/>
  <c r="N277" i="22"/>
  <c r="P277" i="22" s="1"/>
  <c r="N276" i="22"/>
  <c r="P276" i="22" s="1"/>
  <c r="N275" i="22"/>
  <c r="P275" i="22" s="1"/>
  <c r="P274" i="22"/>
  <c r="N274" i="22"/>
  <c r="N273" i="22"/>
  <c r="P273" i="22" s="1"/>
  <c r="N272" i="22"/>
  <c r="P272" i="22" s="1"/>
  <c r="N271" i="22"/>
  <c r="P271" i="22" s="1"/>
  <c r="N270" i="22"/>
  <c r="P270" i="22" s="1"/>
  <c r="N269" i="22"/>
  <c r="P269" i="22" s="1"/>
  <c r="N268" i="22"/>
  <c r="P268" i="22" s="1"/>
  <c r="N267" i="22"/>
  <c r="P267" i="22" s="1"/>
  <c r="P266" i="22"/>
  <c r="N266" i="22"/>
  <c r="N265" i="22"/>
  <c r="P265" i="22" s="1"/>
  <c r="N264" i="22"/>
  <c r="P264" i="22" s="1"/>
  <c r="N263" i="22"/>
  <c r="P263" i="22" s="1"/>
  <c r="N262" i="22"/>
  <c r="P262" i="22" s="1"/>
  <c r="N261" i="22"/>
  <c r="P261" i="22" s="1"/>
  <c r="N260" i="22"/>
  <c r="P260" i="22" s="1"/>
  <c r="N259" i="22"/>
  <c r="P259" i="22" s="1"/>
  <c r="P258" i="22"/>
  <c r="N258" i="22"/>
  <c r="N257" i="22"/>
  <c r="P257" i="22" s="1"/>
  <c r="N256" i="22"/>
  <c r="P256" i="22" s="1"/>
  <c r="N255" i="22"/>
  <c r="P255" i="22" s="1"/>
  <c r="N254" i="22"/>
  <c r="P254" i="22" s="1"/>
  <c r="N253" i="22"/>
  <c r="P253" i="22" s="1"/>
  <c r="N252" i="22"/>
  <c r="P252" i="22" s="1"/>
  <c r="N251" i="22"/>
  <c r="P251" i="22" s="1"/>
  <c r="P250" i="22"/>
  <c r="N250" i="22"/>
  <c r="N249" i="22"/>
  <c r="P249" i="22" s="1"/>
  <c r="N248" i="22"/>
  <c r="P248" i="22" s="1"/>
  <c r="N247" i="22"/>
  <c r="P247" i="22" s="1"/>
  <c r="N246" i="22"/>
  <c r="P246" i="22" s="1"/>
  <c r="N245" i="22"/>
  <c r="P245" i="22" s="1"/>
  <c r="N244" i="22"/>
  <c r="P244" i="22" s="1"/>
  <c r="N243" i="22"/>
  <c r="P243" i="22" s="1"/>
  <c r="P242" i="22"/>
  <c r="N242" i="22"/>
  <c r="N241" i="22"/>
  <c r="P241" i="22" s="1"/>
  <c r="N240" i="22"/>
  <c r="P240" i="22" s="1"/>
  <c r="N239" i="22"/>
  <c r="P239" i="22" s="1"/>
  <c r="N238" i="22"/>
  <c r="P238" i="22" s="1"/>
  <c r="N237" i="22"/>
  <c r="P237" i="22" s="1"/>
  <c r="N236" i="22"/>
  <c r="P236" i="22" s="1"/>
  <c r="N235" i="22"/>
  <c r="P235" i="22" s="1"/>
  <c r="P234" i="22"/>
  <c r="N234" i="22"/>
  <c r="N233" i="22"/>
  <c r="P233" i="22" s="1"/>
  <c r="N232" i="22"/>
  <c r="P232" i="22" s="1"/>
  <c r="N231" i="22"/>
  <c r="P231" i="22" s="1"/>
  <c r="N230" i="22"/>
  <c r="P230" i="22" s="1"/>
  <c r="N229" i="22"/>
  <c r="P229" i="22" s="1"/>
  <c r="N228" i="22"/>
  <c r="P228" i="22" s="1"/>
  <c r="N227" i="22"/>
  <c r="P227" i="22" s="1"/>
  <c r="P226" i="22"/>
  <c r="N226" i="22"/>
  <c r="N225" i="22"/>
  <c r="P225" i="22" s="1"/>
  <c r="N224" i="22"/>
  <c r="P224" i="22" s="1"/>
  <c r="N223" i="22"/>
  <c r="P223" i="22" s="1"/>
  <c r="N222" i="22"/>
  <c r="P222" i="22" s="1"/>
  <c r="N221" i="22"/>
  <c r="P221" i="22" s="1"/>
  <c r="N220" i="22"/>
  <c r="P220" i="22" s="1"/>
  <c r="N219" i="22"/>
  <c r="P219" i="22" s="1"/>
  <c r="P218" i="22"/>
  <c r="N218" i="22"/>
  <c r="N217" i="22"/>
  <c r="P217" i="22" s="1"/>
  <c r="N216" i="22"/>
  <c r="P216" i="22" s="1"/>
  <c r="N215" i="22"/>
  <c r="P215" i="22" s="1"/>
  <c r="N214" i="22"/>
  <c r="P214" i="22" s="1"/>
  <c r="N213" i="22"/>
  <c r="P213" i="22" s="1"/>
  <c r="N212" i="22"/>
  <c r="P212" i="22" s="1"/>
  <c r="N211" i="22"/>
  <c r="P211" i="22" s="1"/>
  <c r="P210" i="22"/>
  <c r="N210" i="22"/>
  <c r="N209" i="22"/>
  <c r="P209" i="22" s="1"/>
  <c r="N208" i="22"/>
  <c r="P208" i="22" s="1"/>
  <c r="N207" i="22"/>
  <c r="P207" i="22" s="1"/>
  <c r="N206" i="22"/>
  <c r="P206" i="22" s="1"/>
  <c r="N205" i="22"/>
  <c r="P205" i="22" s="1"/>
  <c r="N204" i="22"/>
  <c r="P204" i="22" s="1"/>
  <c r="N203" i="22"/>
  <c r="P203" i="22" s="1"/>
  <c r="P202" i="22"/>
  <c r="N202" i="22"/>
  <c r="N201" i="22"/>
  <c r="P201" i="22" s="1"/>
  <c r="N200" i="22"/>
  <c r="P200" i="22" s="1"/>
  <c r="N199" i="22"/>
  <c r="P199" i="22" s="1"/>
  <c r="N198" i="22"/>
  <c r="P198" i="22" s="1"/>
  <c r="N197" i="22"/>
  <c r="P197" i="22" s="1"/>
  <c r="N196" i="22"/>
  <c r="P196" i="22" s="1"/>
  <c r="N195" i="22"/>
  <c r="P195" i="22" s="1"/>
  <c r="P194" i="22"/>
  <c r="N194" i="22"/>
  <c r="N193" i="22"/>
  <c r="P193" i="22" s="1"/>
  <c r="N192" i="22"/>
  <c r="P192" i="22" s="1"/>
  <c r="N191" i="22"/>
  <c r="P191" i="22" s="1"/>
  <c r="N190" i="22"/>
  <c r="P190" i="22" s="1"/>
  <c r="N189" i="22"/>
  <c r="P189" i="22" s="1"/>
  <c r="N188" i="22"/>
  <c r="P188" i="22" s="1"/>
  <c r="N187" i="22"/>
  <c r="P187" i="22" s="1"/>
  <c r="P186" i="22"/>
  <c r="N186" i="22"/>
  <c r="N185" i="22"/>
  <c r="P185" i="22" s="1"/>
  <c r="N184" i="22"/>
  <c r="P184" i="22" s="1"/>
  <c r="N183" i="22"/>
  <c r="P183" i="22" s="1"/>
  <c r="N182" i="22"/>
  <c r="P182" i="22" s="1"/>
  <c r="N181" i="22"/>
  <c r="P181" i="22" s="1"/>
  <c r="N180" i="22"/>
  <c r="P180" i="22" s="1"/>
  <c r="N179" i="22"/>
  <c r="P179" i="22" s="1"/>
  <c r="P178" i="22"/>
  <c r="N178" i="22"/>
  <c r="N177" i="22"/>
  <c r="P177" i="22" s="1"/>
  <c r="N176" i="22"/>
  <c r="P176" i="22" s="1"/>
  <c r="N175" i="22"/>
  <c r="P175" i="22" s="1"/>
  <c r="N174" i="22"/>
  <c r="P174" i="22" s="1"/>
  <c r="N173" i="22"/>
  <c r="P173" i="22" s="1"/>
  <c r="N172" i="22"/>
  <c r="P172" i="22" s="1"/>
  <c r="N171" i="22"/>
  <c r="P171" i="22" s="1"/>
  <c r="P170" i="22"/>
  <c r="N170" i="22"/>
  <c r="N169" i="22"/>
  <c r="P169" i="22" s="1"/>
  <c r="N168" i="22"/>
  <c r="P168" i="22" s="1"/>
  <c r="N167" i="22"/>
  <c r="P167" i="22" s="1"/>
  <c r="N166" i="22"/>
  <c r="P166" i="22" s="1"/>
  <c r="N165" i="22"/>
  <c r="P165" i="22" s="1"/>
  <c r="N164" i="22"/>
  <c r="P164" i="22" s="1"/>
  <c r="N163" i="22"/>
  <c r="P163" i="22" s="1"/>
  <c r="P162" i="22"/>
  <c r="N162" i="22"/>
  <c r="N161" i="22"/>
  <c r="P161" i="22" s="1"/>
  <c r="N160" i="22"/>
  <c r="P160" i="22" s="1"/>
  <c r="N159" i="22"/>
  <c r="P159" i="22" s="1"/>
  <c r="N158" i="22"/>
  <c r="P158" i="22" s="1"/>
  <c r="N157" i="22"/>
  <c r="P157" i="22" s="1"/>
  <c r="N156" i="22"/>
  <c r="P156" i="22" s="1"/>
  <c r="N155" i="22"/>
  <c r="P155" i="22" s="1"/>
  <c r="P154" i="22"/>
  <c r="N154" i="22"/>
  <c r="N153" i="22"/>
  <c r="P153" i="22" s="1"/>
  <c r="N152" i="22"/>
  <c r="P152" i="22" s="1"/>
  <c r="N151" i="22"/>
  <c r="P151" i="22" s="1"/>
  <c r="N150" i="22"/>
  <c r="P150" i="22" s="1"/>
  <c r="N149" i="22"/>
  <c r="P149" i="22" s="1"/>
  <c r="N148" i="22"/>
  <c r="P148" i="22" s="1"/>
  <c r="N147" i="22"/>
  <c r="P147" i="22" s="1"/>
  <c r="P146" i="22"/>
  <c r="N146" i="22"/>
  <c r="N145" i="22"/>
  <c r="P145" i="22" s="1"/>
  <c r="N144" i="22"/>
  <c r="P144" i="22" s="1"/>
  <c r="N143" i="22"/>
  <c r="P143" i="22" s="1"/>
  <c r="N142" i="22"/>
  <c r="P142" i="22" s="1"/>
  <c r="N141" i="22"/>
  <c r="P141" i="22" s="1"/>
  <c r="N140" i="22"/>
  <c r="P140" i="22" s="1"/>
  <c r="N139" i="22"/>
  <c r="P139" i="22" s="1"/>
  <c r="P138" i="22"/>
  <c r="N138" i="22"/>
  <c r="N137" i="22"/>
  <c r="P137" i="22" s="1"/>
  <c r="N136" i="22"/>
  <c r="P136" i="22" s="1"/>
  <c r="N135" i="22"/>
  <c r="P135" i="22" s="1"/>
  <c r="N134" i="22"/>
  <c r="P134" i="22" s="1"/>
  <c r="N133" i="22"/>
  <c r="P133" i="22" s="1"/>
  <c r="N132" i="22"/>
  <c r="P132" i="22" s="1"/>
  <c r="N131" i="22"/>
  <c r="P131" i="22" s="1"/>
  <c r="P130" i="22"/>
  <c r="N130" i="22"/>
  <c r="N129" i="22"/>
  <c r="P129" i="22" s="1"/>
  <c r="N128" i="22"/>
  <c r="P128" i="22" s="1"/>
  <c r="N127" i="22"/>
  <c r="P127" i="22" s="1"/>
  <c r="N126" i="22"/>
  <c r="P126" i="22" s="1"/>
  <c r="N125" i="22"/>
  <c r="P125" i="22" s="1"/>
  <c r="N124" i="22"/>
  <c r="P124" i="22" s="1"/>
  <c r="N123" i="22"/>
  <c r="P123" i="22" s="1"/>
  <c r="P122" i="22"/>
  <c r="N122" i="22"/>
  <c r="N121" i="22"/>
  <c r="P121" i="22" s="1"/>
  <c r="N120" i="22"/>
  <c r="P120" i="22" s="1"/>
  <c r="N119" i="22"/>
  <c r="P119" i="22" s="1"/>
  <c r="N118" i="22"/>
  <c r="P118" i="22" s="1"/>
  <c r="N117" i="22"/>
  <c r="P117" i="22" s="1"/>
  <c r="N116" i="22"/>
  <c r="P116" i="22" s="1"/>
  <c r="N115" i="22"/>
  <c r="P115" i="22" s="1"/>
  <c r="P114" i="22"/>
  <c r="N114" i="22"/>
  <c r="N113" i="22"/>
  <c r="P113" i="22" s="1"/>
  <c r="N112" i="22"/>
  <c r="P112" i="22" s="1"/>
  <c r="N111" i="22"/>
  <c r="P111" i="22" s="1"/>
  <c r="N110" i="22"/>
  <c r="P110" i="22" s="1"/>
  <c r="N109" i="22"/>
  <c r="P109" i="22" s="1"/>
  <c r="N108" i="22"/>
  <c r="P108" i="22" s="1"/>
  <c r="N107" i="22"/>
  <c r="P107" i="22" s="1"/>
  <c r="P106" i="22"/>
  <c r="N106" i="22"/>
  <c r="N105" i="22"/>
  <c r="P105" i="22" s="1"/>
  <c r="N104" i="22"/>
  <c r="P104" i="22" s="1"/>
  <c r="N103" i="22"/>
  <c r="P103" i="22" s="1"/>
  <c r="N102" i="22"/>
  <c r="P102" i="22" s="1"/>
  <c r="N101" i="22"/>
  <c r="P101" i="22" s="1"/>
  <c r="N100" i="22"/>
  <c r="P100" i="22" s="1"/>
  <c r="N99" i="22"/>
  <c r="P99" i="22" s="1"/>
  <c r="P98" i="22"/>
  <c r="N98" i="22"/>
  <c r="N97" i="22"/>
  <c r="P97" i="22" s="1"/>
  <c r="N96" i="22"/>
  <c r="P96" i="22" s="1"/>
  <c r="N95" i="22"/>
  <c r="P95" i="22" s="1"/>
  <c r="N94" i="22"/>
  <c r="P94" i="22" s="1"/>
  <c r="N93" i="22"/>
  <c r="P93" i="22" s="1"/>
  <c r="N92" i="22"/>
  <c r="P92" i="22" s="1"/>
  <c r="N91" i="22"/>
  <c r="P91" i="22" s="1"/>
  <c r="P90" i="22"/>
  <c r="N90" i="22"/>
  <c r="N89" i="22"/>
  <c r="P89" i="22" s="1"/>
  <c r="N88" i="22"/>
  <c r="P88" i="22" s="1"/>
  <c r="N87" i="22"/>
  <c r="P87" i="22" s="1"/>
  <c r="N86" i="22"/>
  <c r="P86" i="22" s="1"/>
  <c r="N85" i="22"/>
  <c r="P85" i="22" s="1"/>
  <c r="N84" i="22"/>
  <c r="P84" i="22" s="1"/>
  <c r="N83" i="22"/>
  <c r="P83" i="22" s="1"/>
  <c r="P82" i="22"/>
  <c r="N82" i="22"/>
  <c r="N81" i="22"/>
  <c r="P81" i="22" s="1"/>
  <c r="N80" i="22"/>
  <c r="P80" i="22" s="1"/>
  <c r="N79" i="22"/>
  <c r="P79" i="22" s="1"/>
  <c r="N78" i="22"/>
  <c r="P78" i="22" s="1"/>
  <c r="N77" i="22"/>
  <c r="P77" i="22" s="1"/>
  <c r="N76" i="22"/>
  <c r="P76" i="22" s="1"/>
  <c r="N75" i="22"/>
  <c r="P75" i="22" s="1"/>
  <c r="P74" i="22"/>
  <c r="N74" i="22"/>
  <c r="N73" i="22"/>
  <c r="P73" i="22" s="1"/>
  <c r="N72" i="22"/>
  <c r="P72" i="22" s="1"/>
  <c r="N71" i="22"/>
  <c r="P71" i="22" s="1"/>
  <c r="N70" i="22"/>
  <c r="P70" i="22" s="1"/>
  <c r="N69" i="22"/>
  <c r="P69" i="22" s="1"/>
  <c r="N68" i="22"/>
  <c r="P68" i="22" s="1"/>
  <c r="N67" i="22"/>
  <c r="P67" i="22" s="1"/>
  <c r="P66" i="22"/>
  <c r="N66" i="22"/>
  <c r="N65" i="22"/>
  <c r="P65" i="22" s="1"/>
  <c r="N64" i="22"/>
  <c r="P64" i="22" s="1"/>
  <c r="N63" i="22"/>
  <c r="P63" i="22" s="1"/>
  <c r="N62" i="22"/>
  <c r="P62" i="22" s="1"/>
  <c r="N61" i="22"/>
  <c r="P61" i="22" s="1"/>
  <c r="N60" i="22"/>
  <c r="P60" i="22" s="1"/>
  <c r="N59" i="22"/>
  <c r="P59" i="22" s="1"/>
  <c r="P58" i="22"/>
  <c r="N58" i="22"/>
  <c r="N57" i="22"/>
  <c r="P57" i="22" s="1"/>
  <c r="N56" i="22"/>
  <c r="P56" i="22" s="1"/>
  <c r="N55" i="22"/>
  <c r="P55" i="22" s="1"/>
  <c r="N54" i="22"/>
  <c r="P54" i="22" s="1"/>
  <c r="N53" i="22"/>
  <c r="P53" i="22" s="1"/>
  <c r="N52" i="22"/>
  <c r="P52" i="22" s="1"/>
  <c r="N51" i="22"/>
  <c r="P51" i="22" s="1"/>
  <c r="P50" i="22"/>
  <c r="N50" i="22"/>
  <c r="N49" i="22"/>
  <c r="P49" i="22" s="1"/>
  <c r="N48" i="22"/>
  <c r="P48" i="22" s="1"/>
  <c r="N47" i="22"/>
  <c r="P47" i="22" s="1"/>
  <c r="N46" i="22"/>
  <c r="P46" i="22" s="1"/>
  <c r="N45" i="22"/>
  <c r="P45" i="22" s="1"/>
  <c r="N44" i="22"/>
  <c r="P44" i="22" s="1"/>
  <c r="N43" i="22"/>
  <c r="P43" i="22" s="1"/>
  <c r="P42" i="22"/>
  <c r="N42" i="22"/>
  <c r="N41" i="22"/>
  <c r="P41" i="22" s="1"/>
  <c r="N40" i="22"/>
  <c r="P40" i="22" s="1"/>
  <c r="N39" i="22"/>
  <c r="P39" i="22" s="1"/>
  <c r="N38" i="22"/>
  <c r="P38" i="22" s="1"/>
  <c r="N37" i="22"/>
  <c r="P37" i="22" s="1"/>
  <c r="N36" i="22"/>
  <c r="P36" i="22" s="1"/>
  <c r="N35" i="22"/>
  <c r="P35" i="22" s="1"/>
  <c r="P34" i="22"/>
  <c r="N34" i="22"/>
  <c r="N33" i="22"/>
  <c r="P33" i="22" s="1"/>
  <c r="N32" i="22"/>
  <c r="P32" i="22" s="1"/>
  <c r="N31" i="22"/>
  <c r="P31" i="22" s="1"/>
  <c r="N30" i="22"/>
  <c r="P30" i="22" s="1"/>
  <c r="N29" i="22"/>
  <c r="P29" i="22" s="1"/>
  <c r="N28" i="22"/>
  <c r="P28" i="22" s="1"/>
  <c r="N27" i="22"/>
  <c r="P27" i="22" s="1"/>
  <c r="N26" i="22"/>
  <c r="P26" i="22" s="1"/>
  <c r="N25" i="22"/>
  <c r="P25" i="22" s="1"/>
  <c r="N24" i="22"/>
  <c r="P24" i="22" s="1"/>
  <c r="N23" i="22"/>
  <c r="P23" i="22" s="1"/>
  <c r="N22" i="22"/>
  <c r="P22" i="22" s="1"/>
  <c r="N21" i="22"/>
  <c r="P21" i="22" s="1"/>
  <c r="N20" i="22"/>
  <c r="P20" i="22" s="1"/>
  <c r="N19" i="22"/>
  <c r="P19" i="22" s="1"/>
  <c r="P18" i="22"/>
  <c r="N18" i="22"/>
  <c r="N17" i="22"/>
  <c r="P17" i="22" s="1"/>
  <c r="N16" i="22"/>
  <c r="P16" i="22" s="1"/>
  <c r="N15" i="22"/>
  <c r="P15" i="22" s="1"/>
  <c r="N14" i="22"/>
  <c r="P14" i="22" s="1"/>
  <c r="N13" i="22"/>
  <c r="P13" i="22" s="1"/>
  <c r="N12" i="22"/>
  <c r="P12" i="22" s="1"/>
  <c r="N11" i="22"/>
  <c r="P11" i="22" s="1"/>
  <c r="N10" i="22"/>
  <c r="P10" i="22" s="1"/>
  <c r="N9" i="22"/>
  <c r="P9" i="22" s="1"/>
  <c r="N8" i="22"/>
  <c r="P8" i="22" s="1"/>
  <c r="N7" i="22"/>
  <c r="P7" i="22" s="1"/>
  <c r="N6" i="22"/>
  <c r="P6" i="22" s="1"/>
  <c r="N5" i="22"/>
  <c r="P5" i="22" s="1"/>
  <c r="N4" i="22"/>
  <c r="N3" i="22"/>
  <c r="P3" i="22" s="1"/>
  <c r="A1" i="21"/>
  <c r="P4" i="22" l="1"/>
  <c r="H51" i="18"/>
  <c r="N500" i="21"/>
  <c r="P500" i="21" s="1"/>
  <c r="N499" i="21"/>
  <c r="P499" i="21" s="1"/>
  <c r="N498" i="21"/>
  <c r="P498" i="21" s="1"/>
  <c r="N497" i="21"/>
  <c r="P497" i="21" s="1"/>
  <c r="N496" i="21"/>
  <c r="P496" i="21" s="1"/>
  <c r="N495" i="21"/>
  <c r="P495" i="21" s="1"/>
  <c r="N494" i="21"/>
  <c r="P494" i="21" s="1"/>
  <c r="N493" i="21"/>
  <c r="P493" i="21" s="1"/>
  <c r="N492" i="21"/>
  <c r="P492" i="21" s="1"/>
  <c r="N491" i="21"/>
  <c r="P491" i="21" s="1"/>
  <c r="N490" i="21"/>
  <c r="P490" i="21" s="1"/>
  <c r="N489" i="21"/>
  <c r="P489" i="21" s="1"/>
  <c r="P488" i="21"/>
  <c r="N488" i="21"/>
  <c r="N487" i="21"/>
  <c r="P487" i="21" s="1"/>
  <c r="N486" i="21"/>
  <c r="P486" i="21" s="1"/>
  <c r="N485" i="21"/>
  <c r="P485" i="21" s="1"/>
  <c r="N484" i="21"/>
  <c r="P484" i="21" s="1"/>
  <c r="N483" i="21"/>
  <c r="P483" i="21" s="1"/>
  <c r="N482" i="21"/>
  <c r="P482" i="21" s="1"/>
  <c r="N481" i="21"/>
  <c r="P481" i="21" s="1"/>
  <c r="N480" i="21"/>
  <c r="P480" i="21" s="1"/>
  <c r="N479" i="21"/>
  <c r="P479" i="21" s="1"/>
  <c r="N478" i="21"/>
  <c r="P478" i="21" s="1"/>
  <c r="N477" i="21"/>
  <c r="P477" i="21" s="1"/>
  <c r="N476" i="21"/>
  <c r="P476" i="21" s="1"/>
  <c r="N475" i="21"/>
  <c r="P475" i="21" s="1"/>
  <c r="N474" i="21"/>
  <c r="P474" i="21" s="1"/>
  <c r="N473" i="21"/>
  <c r="P473" i="21" s="1"/>
  <c r="P472" i="21"/>
  <c r="N472" i="21"/>
  <c r="N471" i="21"/>
  <c r="P471" i="21" s="1"/>
  <c r="N470" i="21"/>
  <c r="P470" i="21" s="1"/>
  <c r="N469" i="21"/>
  <c r="P469" i="21" s="1"/>
  <c r="N468" i="21"/>
  <c r="P468" i="21" s="1"/>
  <c r="N467" i="21"/>
  <c r="P467" i="21" s="1"/>
  <c r="N466" i="21"/>
  <c r="P466" i="21" s="1"/>
  <c r="N465" i="21"/>
  <c r="P465" i="21" s="1"/>
  <c r="N464" i="21"/>
  <c r="P464" i="21" s="1"/>
  <c r="N463" i="21"/>
  <c r="P463" i="21" s="1"/>
  <c r="N462" i="21"/>
  <c r="P462" i="21" s="1"/>
  <c r="N461" i="21"/>
  <c r="P461" i="21" s="1"/>
  <c r="N460" i="21"/>
  <c r="P460" i="21" s="1"/>
  <c r="N459" i="21"/>
  <c r="P459" i="21" s="1"/>
  <c r="N458" i="21"/>
  <c r="P458" i="21" s="1"/>
  <c r="N457" i="21"/>
  <c r="P457" i="21" s="1"/>
  <c r="N456" i="21"/>
  <c r="P456" i="21" s="1"/>
  <c r="N455" i="21"/>
  <c r="P455" i="21" s="1"/>
  <c r="N454" i="21"/>
  <c r="P454" i="21" s="1"/>
  <c r="N453" i="21"/>
  <c r="P453" i="21" s="1"/>
  <c r="N452" i="21"/>
  <c r="P452" i="21" s="1"/>
  <c r="N451" i="21"/>
  <c r="P451" i="21" s="1"/>
  <c r="N450" i="21"/>
  <c r="P450" i="21" s="1"/>
  <c r="N449" i="21"/>
  <c r="P449" i="21" s="1"/>
  <c r="P448" i="21"/>
  <c r="N448" i="21"/>
  <c r="N447" i="21"/>
  <c r="P447" i="21" s="1"/>
  <c r="N446" i="21"/>
  <c r="P446" i="21" s="1"/>
  <c r="N445" i="21"/>
  <c r="P445" i="21" s="1"/>
  <c r="N444" i="21"/>
  <c r="P444" i="21" s="1"/>
  <c r="N443" i="21"/>
  <c r="P443" i="21" s="1"/>
  <c r="N442" i="21"/>
  <c r="P442" i="21" s="1"/>
  <c r="N441" i="21"/>
  <c r="P441" i="21" s="1"/>
  <c r="N440" i="21"/>
  <c r="P440" i="21" s="1"/>
  <c r="N439" i="21"/>
  <c r="P439" i="21" s="1"/>
  <c r="N438" i="21"/>
  <c r="P438" i="21" s="1"/>
  <c r="N437" i="21"/>
  <c r="P437" i="21" s="1"/>
  <c r="N436" i="21"/>
  <c r="P436" i="21" s="1"/>
  <c r="N435" i="21"/>
  <c r="P435" i="21" s="1"/>
  <c r="N434" i="21"/>
  <c r="P434" i="21" s="1"/>
  <c r="N433" i="21"/>
  <c r="P433" i="21" s="1"/>
  <c r="N432" i="21"/>
  <c r="P432" i="21" s="1"/>
  <c r="N431" i="21"/>
  <c r="P431" i="21" s="1"/>
  <c r="N430" i="21"/>
  <c r="P430" i="21" s="1"/>
  <c r="N429" i="21"/>
  <c r="P429" i="21" s="1"/>
  <c r="N428" i="21"/>
  <c r="P428" i="21" s="1"/>
  <c r="N427" i="21"/>
  <c r="P427" i="21" s="1"/>
  <c r="N426" i="21"/>
  <c r="P426" i="21" s="1"/>
  <c r="N425" i="21"/>
  <c r="P425" i="21" s="1"/>
  <c r="N424" i="21"/>
  <c r="P424" i="21" s="1"/>
  <c r="N423" i="21"/>
  <c r="P423" i="21" s="1"/>
  <c r="N422" i="21"/>
  <c r="P422" i="21" s="1"/>
  <c r="N421" i="21"/>
  <c r="P421" i="21" s="1"/>
  <c r="N420" i="21"/>
  <c r="P420" i="21" s="1"/>
  <c r="N419" i="21"/>
  <c r="P419" i="21" s="1"/>
  <c r="N418" i="21"/>
  <c r="P418" i="21" s="1"/>
  <c r="N417" i="21"/>
  <c r="P417" i="21" s="1"/>
  <c r="N416" i="21"/>
  <c r="P416" i="21" s="1"/>
  <c r="N415" i="21"/>
  <c r="P415" i="21" s="1"/>
  <c r="N414" i="21"/>
  <c r="P414" i="21" s="1"/>
  <c r="N413" i="21"/>
  <c r="P413" i="21" s="1"/>
  <c r="N412" i="21"/>
  <c r="P412" i="21" s="1"/>
  <c r="N411" i="21"/>
  <c r="P411" i="21" s="1"/>
  <c r="N410" i="21"/>
  <c r="P410" i="21" s="1"/>
  <c r="N409" i="21"/>
  <c r="P409" i="21" s="1"/>
  <c r="N408" i="21"/>
  <c r="P408" i="21" s="1"/>
  <c r="N407" i="21"/>
  <c r="P407" i="21" s="1"/>
  <c r="N406" i="21"/>
  <c r="P406" i="21" s="1"/>
  <c r="N405" i="21"/>
  <c r="P405" i="21" s="1"/>
  <c r="N404" i="21"/>
  <c r="P404" i="21" s="1"/>
  <c r="N403" i="21"/>
  <c r="P403" i="21" s="1"/>
  <c r="N402" i="21"/>
  <c r="P402" i="21" s="1"/>
  <c r="N401" i="21"/>
  <c r="P401" i="21" s="1"/>
  <c r="N400" i="21"/>
  <c r="P400" i="21" s="1"/>
  <c r="N399" i="21"/>
  <c r="P399" i="21" s="1"/>
  <c r="N398" i="21"/>
  <c r="P398" i="21" s="1"/>
  <c r="N397" i="21"/>
  <c r="P397" i="21" s="1"/>
  <c r="N396" i="21"/>
  <c r="P396" i="21" s="1"/>
  <c r="N395" i="21"/>
  <c r="P395" i="21" s="1"/>
  <c r="N394" i="21"/>
  <c r="P394" i="21" s="1"/>
  <c r="N393" i="21"/>
  <c r="P393" i="21" s="1"/>
  <c r="N392" i="21"/>
  <c r="P392" i="21" s="1"/>
  <c r="N391" i="21"/>
  <c r="P391" i="21" s="1"/>
  <c r="N390" i="21"/>
  <c r="P390" i="21" s="1"/>
  <c r="N389" i="21"/>
  <c r="P389" i="21" s="1"/>
  <c r="N388" i="21"/>
  <c r="P388" i="21" s="1"/>
  <c r="N387" i="21"/>
  <c r="P387" i="21" s="1"/>
  <c r="N386" i="21"/>
  <c r="P386" i="21" s="1"/>
  <c r="N385" i="21"/>
  <c r="P385" i="21" s="1"/>
  <c r="N384" i="21"/>
  <c r="P384" i="21" s="1"/>
  <c r="N383" i="21"/>
  <c r="P383" i="21" s="1"/>
  <c r="N382" i="21"/>
  <c r="P382" i="21" s="1"/>
  <c r="N381" i="21"/>
  <c r="P381" i="21" s="1"/>
  <c r="N380" i="21"/>
  <c r="P380" i="21" s="1"/>
  <c r="N379" i="21"/>
  <c r="P379" i="21" s="1"/>
  <c r="N378" i="21"/>
  <c r="P378" i="21" s="1"/>
  <c r="N377" i="21"/>
  <c r="P377" i="21" s="1"/>
  <c r="N376" i="21"/>
  <c r="P376" i="21" s="1"/>
  <c r="N375" i="21"/>
  <c r="P375" i="21" s="1"/>
  <c r="N374" i="21"/>
  <c r="P374" i="21" s="1"/>
  <c r="N373" i="21"/>
  <c r="P373" i="21" s="1"/>
  <c r="N372" i="21"/>
  <c r="P372" i="21" s="1"/>
  <c r="N371" i="21"/>
  <c r="P371" i="21" s="1"/>
  <c r="N370" i="21"/>
  <c r="P370" i="21" s="1"/>
  <c r="N369" i="21"/>
  <c r="P369" i="21" s="1"/>
  <c r="P368" i="21"/>
  <c r="N368" i="21"/>
  <c r="N367" i="21"/>
  <c r="P367" i="21" s="1"/>
  <c r="N366" i="21"/>
  <c r="P366" i="21" s="1"/>
  <c r="N365" i="21"/>
  <c r="P365" i="21" s="1"/>
  <c r="N364" i="21"/>
  <c r="P364" i="21" s="1"/>
  <c r="N363" i="21"/>
  <c r="P363" i="21" s="1"/>
  <c r="N362" i="21"/>
  <c r="P362" i="21" s="1"/>
  <c r="N361" i="21"/>
  <c r="P361" i="21" s="1"/>
  <c r="N360" i="21"/>
  <c r="P360" i="21" s="1"/>
  <c r="N359" i="21"/>
  <c r="P359" i="21" s="1"/>
  <c r="N358" i="21"/>
  <c r="P358" i="21" s="1"/>
  <c r="N357" i="21"/>
  <c r="P357" i="21" s="1"/>
  <c r="N356" i="21"/>
  <c r="P356" i="21" s="1"/>
  <c r="N355" i="21"/>
  <c r="P355" i="21" s="1"/>
  <c r="N354" i="21"/>
  <c r="P354" i="21" s="1"/>
  <c r="N353" i="21"/>
  <c r="P353" i="21" s="1"/>
  <c r="N352" i="21"/>
  <c r="P352" i="21" s="1"/>
  <c r="N351" i="21"/>
  <c r="P351" i="21" s="1"/>
  <c r="N350" i="21"/>
  <c r="P350" i="21" s="1"/>
  <c r="N349" i="21"/>
  <c r="P349" i="21" s="1"/>
  <c r="N348" i="21"/>
  <c r="P348" i="21" s="1"/>
  <c r="N347" i="21"/>
  <c r="P347" i="21" s="1"/>
  <c r="N346" i="21"/>
  <c r="P346" i="21" s="1"/>
  <c r="N345" i="21"/>
  <c r="P345" i="21" s="1"/>
  <c r="N344" i="21"/>
  <c r="P344" i="21" s="1"/>
  <c r="N343" i="21"/>
  <c r="P343" i="21" s="1"/>
  <c r="N342" i="21"/>
  <c r="P342" i="21" s="1"/>
  <c r="N341" i="21"/>
  <c r="P341" i="21" s="1"/>
  <c r="N340" i="21"/>
  <c r="P340" i="21" s="1"/>
  <c r="N339" i="21"/>
  <c r="P339" i="21" s="1"/>
  <c r="N338" i="21"/>
  <c r="P338" i="21" s="1"/>
  <c r="N337" i="21"/>
  <c r="P337" i="21" s="1"/>
  <c r="N336" i="21"/>
  <c r="P336" i="21" s="1"/>
  <c r="N335" i="21"/>
  <c r="P335" i="21" s="1"/>
  <c r="N334" i="21"/>
  <c r="P334" i="21" s="1"/>
  <c r="N333" i="21"/>
  <c r="P333" i="21" s="1"/>
  <c r="N332" i="21"/>
  <c r="P332" i="21" s="1"/>
  <c r="N331" i="21"/>
  <c r="P331" i="21" s="1"/>
  <c r="N330" i="21"/>
  <c r="P330" i="21" s="1"/>
  <c r="N329" i="21"/>
  <c r="P329" i="21" s="1"/>
  <c r="N328" i="21"/>
  <c r="P328" i="21" s="1"/>
  <c r="N327" i="21"/>
  <c r="P327" i="21" s="1"/>
  <c r="N326" i="21"/>
  <c r="P326" i="21" s="1"/>
  <c r="N325" i="21"/>
  <c r="P325" i="21" s="1"/>
  <c r="N324" i="21"/>
  <c r="P324" i="21" s="1"/>
  <c r="N323" i="21"/>
  <c r="P323" i="21" s="1"/>
  <c r="N322" i="21"/>
  <c r="P322" i="21" s="1"/>
  <c r="N321" i="21"/>
  <c r="P321" i="21" s="1"/>
  <c r="N320" i="21"/>
  <c r="P320" i="21" s="1"/>
  <c r="N319" i="21"/>
  <c r="P319" i="21" s="1"/>
  <c r="N318" i="21"/>
  <c r="P318" i="21" s="1"/>
  <c r="N317" i="21"/>
  <c r="P317" i="21" s="1"/>
  <c r="N316" i="21"/>
  <c r="P316" i="21" s="1"/>
  <c r="N315" i="21"/>
  <c r="P315" i="21" s="1"/>
  <c r="N314" i="21"/>
  <c r="P314" i="21" s="1"/>
  <c r="N313" i="21"/>
  <c r="P313" i="21" s="1"/>
  <c r="N312" i="21"/>
  <c r="P312" i="21" s="1"/>
  <c r="N311" i="21"/>
  <c r="P311" i="21" s="1"/>
  <c r="N310" i="21"/>
  <c r="P310" i="21" s="1"/>
  <c r="N309" i="21"/>
  <c r="P309" i="21" s="1"/>
  <c r="N308" i="21"/>
  <c r="P308" i="21" s="1"/>
  <c r="N307" i="21"/>
  <c r="P307" i="21" s="1"/>
  <c r="N306" i="21"/>
  <c r="P306" i="21" s="1"/>
  <c r="N305" i="21"/>
  <c r="P305" i="21" s="1"/>
  <c r="N304" i="21"/>
  <c r="P304" i="21" s="1"/>
  <c r="N303" i="21"/>
  <c r="P303" i="21" s="1"/>
  <c r="N302" i="21"/>
  <c r="P302" i="21" s="1"/>
  <c r="N301" i="21"/>
  <c r="P301" i="21" s="1"/>
  <c r="N300" i="21"/>
  <c r="P300" i="21" s="1"/>
  <c r="N299" i="21"/>
  <c r="P299" i="21" s="1"/>
  <c r="N298" i="21"/>
  <c r="P298" i="21" s="1"/>
  <c r="N297" i="21"/>
  <c r="P297" i="21" s="1"/>
  <c r="N296" i="21"/>
  <c r="P296" i="21" s="1"/>
  <c r="N295" i="21"/>
  <c r="P295" i="21" s="1"/>
  <c r="N294" i="21"/>
  <c r="P294" i="21" s="1"/>
  <c r="N293" i="21"/>
  <c r="P293" i="21" s="1"/>
  <c r="N292" i="21"/>
  <c r="P292" i="21" s="1"/>
  <c r="N291" i="21"/>
  <c r="P291" i="21" s="1"/>
  <c r="N290" i="21"/>
  <c r="P290" i="21" s="1"/>
  <c r="N289" i="21"/>
  <c r="P289" i="21" s="1"/>
  <c r="N288" i="21"/>
  <c r="P288" i="21" s="1"/>
  <c r="P287" i="21"/>
  <c r="N287" i="21"/>
  <c r="N286" i="21"/>
  <c r="P286" i="21" s="1"/>
  <c r="N285" i="21"/>
  <c r="P285" i="21" s="1"/>
  <c r="N284" i="21"/>
  <c r="P284" i="21" s="1"/>
  <c r="N283" i="21"/>
  <c r="P283" i="21" s="1"/>
  <c r="N282" i="21"/>
  <c r="P282" i="21" s="1"/>
  <c r="N281" i="21"/>
  <c r="P281" i="21" s="1"/>
  <c r="N280" i="21"/>
  <c r="P280" i="21" s="1"/>
  <c r="N279" i="21"/>
  <c r="P279" i="21" s="1"/>
  <c r="N278" i="21"/>
  <c r="P278" i="21" s="1"/>
  <c r="N277" i="21"/>
  <c r="P277" i="21" s="1"/>
  <c r="N276" i="21"/>
  <c r="P276" i="21" s="1"/>
  <c r="N275" i="21"/>
  <c r="P275" i="21" s="1"/>
  <c r="N274" i="21"/>
  <c r="P274" i="21" s="1"/>
  <c r="N273" i="21"/>
  <c r="P273" i="21" s="1"/>
  <c r="N272" i="21"/>
  <c r="P272" i="21" s="1"/>
  <c r="N271" i="21"/>
  <c r="P271" i="21" s="1"/>
  <c r="N270" i="21"/>
  <c r="P270" i="21" s="1"/>
  <c r="N269" i="21"/>
  <c r="P269" i="21" s="1"/>
  <c r="N268" i="21"/>
  <c r="P268" i="21" s="1"/>
  <c r="N267" i="21"/>
  <c r="P267" i="21" s="1"/>
  <c r="N266" i="21"/>
  <c r="P266" i="21" s="1"/>
  <c r="N265" i="21"/>
  <c r="P265" i="21" s="1"/>
  <c r="N264" i="21"/>
  <c r="P264" i="21" s="1"/>
  <c r="N263" i="21"/>
  <c r="P263" i="21" s="1"/>
  <c r="N262" i="21"/>
  <c r="P262" i="21" s="1"/>
  <c r="N261" i="21"/>
  <c r="P261" i="21" s="1"/>
  <c r="N260" i="21"/>
  <c r="P260" i="21" s="1"/>
  <c r="N259" i="21"/>
  <c r="P259" i="21" s="1"/>
  <c r="N258" i="21"/>
  <c r="P258" i="21" s="1"/>
  <c r="N257" i="21"/>
  <c r="P257" i="21" s="1"/>
  <c r="N256" i="21"/>
  <c r="P256" i="21" s="1"/>
  <c r="N255" i="21"/>
  <c r="P255" i="21" s="1"/>
  <c r="N254" i="21"/>
  <c r="P254" i="21" s="1"/>
  <c r="N253" i="21"/>
  <c r="P253" i="21" s="1"/>
  <c r="N252" i="21"/>
  <c r="P252" i="21" s="1"/>
  <c r="N251" i="21"/>
  <c r="P251" i="21" s="1"/>
  <c r="N250" i="21"/>
  <c r="P250" i="21" s="1"/>
  <c r="N249" i="21"/>
  <c r="P249" i="21" s="1"/>
  <c r="N248" i="21"/>
  <c r="P248" i="21" s="1"/>
  <c r="N247" i="21"/>
  <c r="P247" i="21" s="1"/>
  <c r="N246" i="21"/>
  <c r="P246" i="21" s="1"/>
  <c r="N245" i="21"/>
  <c r="P245" i="21" s="1"/>
  <c r="N244" i="21"/>
  <c r="P244" i="21" s="1"/>
  <c r="N243" i="21"/>
  <c r="P243" i="21" s="1"/>
  <c r="N242" i="21"/>
  <c r="P242" i="21" s="1"/>
  <c r="N241" i="21"/>
  <c r="P241" i="21" s="1"/>
  <c r="N240" i="21"/>
  <c r="P240" i="21" s="1"/>
  <c r="P239" i="21"/>
  <c r="N239" i="21"/>
  <c r="N238" i="21"/>
  <c r="P238" i="21" s="1"/>
  <c r="N237" i="21"/>
  <c r="P237" i="21" s="1"/>
  <c r="N236" i="21"/>
  <c r="P236" i="21" s="1"/>
  <c r="N235" i="21"/>
  <c r="P235" i="21" s="1"/>
  <c r="N234" i="21"/>
  <c r="P234" i="21" s="1"/>
  <c r="N233" i="21"/>
  <c r="P233" i="21" s="1"/>
  <c r="N232" i="21"/>
  <c r="P232" i="21" s="1"/>
  <c r="N231" i="21"/>
  <c r="P231" i="21" s="1"/>
  <c r="N230" i="21"/>
  <c r="P230" i="21" s="1"/>
  <c r="N229" i="21"/>
  <c r="P229" i="21" s="1"/>
  <c r="N228" i="21"/>
  <c r="P228" i="21" s="1"/>
  <c r="N227" i="21"/>
  <c r="P227" i="21" s="1"/>
  <c r="N226" i="21"/>
  <c r="P226" i="21" s="1"/>
  <c r="N225" i="21"/>
  <c r="P225" i="21" s="1"/>
  <c r="N224" i="21"/>
  <c r="P224" i="21" s="1"/>
  <c r="N223" i="21"/>
  <c r="P223" i="21" s="1"/>
  <c r="N222" i="21"/>
  <c r="P222" i="21" s="1"/>
  <c r="N221" i="21"/>
  <c r="P221" i="21" s="1"/>
  <c r="N220" i="21"/>
  <c r="P220" i="21" s="1"/>
  <c r="N219" i="21"/>
  <c r="P219" i="21" s="1"/>
  <c r="N218" i="21"/>
  <c r="P218" i="21" s="1"/>
  <c r="N217" i="21"/>
  <c r="P217" i="21" s="1"/>
  <c r="N216" i="21"/>
  <c r="P216" i="21" s="1"/>
  <c r="N215" i="21"/>
  <c r="P215" i="21" s="1"/>
  <c r="N214" i="21"/>
  <c r="P214" i="21" s="1"/>
  <c r="N213" i="21"/>
  <c r="P213" i="21" s="1"/>
  <c r="N212" i="21"/>
  <c r="P212" i="21" s="1"/>
  <c r="N211" i="21"/>
  <c r="P211" i="21" s="1"/>
  <c r="N210" i="21"/>
  <c r="P210" i="21" s="1"/>
  <c r="N209" i="21"/>
  <c r="P209" i="21" s="1"/>
  <c r="N208" i="21"/>
  <c r="P208" i="21" s="1"/>
  <c r="P207" i="21"/>
  <c r="N207" i="21"/>
  <c r="N206" i="21"/>
  <c r="P206" i="21" s="1"/>
  <c r="N205" i="21"/>
  <c r="P205" i="21" s="1"/>
  <c r="N204" i="21"/>
  <c r="P204" i="21" s="1"/>
  <c r="N203" i="21"/>
  <c r="P203" i="21" s="1"/>
  <c r="N202" i="21"/>
  <c r="P202" i="21" s="1"/>
  <c r="N201" i="21"/>
  <c r="P201" i="21" s="1"/>
  <c r="N200" i="21"/>
  <c r="P200" i="21" s="1"/>
  <c r="N199" i="21"/>
  <c r="P199" i="21" s="1"/>
  <c r="N198" i="21"/>
  <c r="P198" i="21" s="1"/>
  <c r="N197" i="21"/>
  <c r="P197" i="21" s="1"/>
  <c r="N196" i="21"/>
  <c r="P196" i="21" s="1"/>
  <c r="N195" i="21"/>
  <c r="P195" i="21" s="1"/>
  <c r="N194" i="21"/>
  <c r="P194" i="21" s="1"/>
  <c r="N193" i="21"/>
  <c r="P193" i="21" s="1"/>
  <c r="N192" i="21"/>
  <c r="P192" i="21" s="1"/>
  <c r="P191" i="21"/>
  <c r="N191" i="21"/>
  <c r="N190" i="21"/>
  <c r="P190" i="21" s="1"/>
  <c r="N189" i="21"/>
  <c r="P189" i="21" s="1"/>
  <c r="N188" i="21"/>
  <c r="P188" i="21" s="1"/>
  <c r="N187" i="21"/>
  <c r="P187" i="21" s="1"/>
  <c r="N186" i="21"/>
  <c r="P186" i="21" s="1"/>
  <c r="N185" i="21"/>
  <c r="P185" i="21" s="1"/>
  <c r="N184" i="21"/>
  <c r="P184" i="21" s="1"/>
  <c r="N183" i="21"/>
  <c r="P183" i="21" s="1"/>
  <c r="N182" i="21"/>
  <c r="P182" i="21" s="1"/>
  <c r="N181" i="21"/>
  <c r="P181" i="21" s="1"/>
  <c r="N180" i="21"/>
  <c r="P180" i="21" s="1"/>
  <c r="N179" i="21"/>
  <c r="P179" i="21" s="1"/>
  <c r="N178" i="21"/>
  <c r="P178" i="21" s="1"/>
  <c r="N177" i="21"/>
  <c r="P177" i="21" s="1"/>
  <c r="N176" i="21"/>
  <c r="P176" i="21" s="1"/>
  <c r="N175" i="21"/>
  <c r="P175" i="21" s="1"/>
  <c r="N174" i="21"/>
  <c r="P174" i="21" s="1"/>
  <c r="N173" i="21"/>
  <c r="P173" i="21" s="1"/>
  <c r="N172" i="21"/>
  <c r="P172" i="21" s="1"/>
  <c r="N171" i="21"/>
  <c r="P171" i="21" s="1"/>
  <c r="N170" i="21"/>
  <c r="P170" i="21" s="1"/>
  <c r="N169" i="21"/>
  <c r="P169" i="21" s="1"/>
  <c r="N168" i="21"/>
  <c r="P168" i="21" s="1"/>
  <c r="N167" i="21"/>
  <c r="P167" i="21" s="1"/>
  <c r="N166" i="21"/>
  <c r="P166" i="21" s="1"/>
  <c r="N165" i="21"/>
  <c r="P165" i="21" s="1"/>
  <c r="P164" i="21"/>
  <c r="N164" i="21"/>
  <c r="N163" i="21"/>
  <c r="P163" i="21" s="1"/>
  <c r="N162" i="21"/>
  <c r="P162" i="21" s="1"/>
  <c r="N161" i="21"/>
  <c r="P161" i="21" s="1"/>
  <c r="N160" i="21"/>
  <c r="P160" i="21" s="1"/>
  <c r="N159" i="21"/>
  <c r="P159" i="21" s="1"/>
  <c r="N158" i="21"/>
  <c r="P158" i="21" s="1"/>
  <c r="N157" i="21"/>
  <c r="P157" i="21" s="1"/>
  <c r="N156" i="21"/>
  <c r="P156" i="21" s="1"/>
  <c r="N155" i="21"/>
  <c r="P155" i="21" s="1"/>
  <c r="N154" i="21"/>
  <c r="P154" i="21" s="1"/>
  <c r="N153" i="21"/>
  <c r="P153" i="21" s="1"/>
  <c r="N152" i="21"/>
  <c r="P152" i="21" s="1"/>
  <c r="N151" i="21"/>
  <c r="P151" i="21" s="1"/>
  <c r="N150" i="21"/>
  <c r="P150" i="21" s="1"/>
  <c r="N149" i="21"/>
  <c r="P149" i="21" s="1"/>
  <c r="P148" i="21"/>
  <c r="N148" i="21"/>
  <c r="N147" i="21"/>
  <c r="P147" i="21" s="1"/>
  <c r="N146" i="21"/>
  <c r="P146" i="21" s="1"/>
  <c r="N145" i="21"/>
  <c r="P145" i="21" s="1"/>
  <c r="N144" i="21"/>
  <c r="P144" i="21" s="1"/>
  <c r="N143" i="21"/>
  <c r="P143" i="21" s="1"/>
  <c r="N142" i="21"/>
  <c r="P142" i="21" s="1"/>
  <c r="N141" i="21"/>
  <c r="P141" i="21" s="1"/>
  <c r="P140" i="21"/>
  <c r="N140" i="21"/>
  <c r="N139" i="21"/>
  <c r="P139" i="21" s="1"/>
  <c r="N138" i="21"/>
  <c r="P138" i="21" s="1"/>
  <c r="N137" i="21"/>
  <c r="P137" i="21" s="1"/>
  <c r="N136" i="21"/>
  <c r="P136" i="21" s="1"/>
  <c r="N135" i="21"/>
  <c r="P135" i="21" s="1"/>
  <c r="N134" i="21"/>
  <c r="P134" i="21" s="1"/>
  <c r="N133" i="21"/>
  <c r="P133" i="21" s="1"/>
  <c r="N132" i="21"/>
  <c r="P132" i="21" s="1"/>
  <c r="N131" i="21"/>
  <c r="P131" i="21" s="1"/>
  <c r="N130" i="21"/>
  <c r="P130" i="21" s="1"/>
  <c r="N129" i="21"/>
  <c r="P129" i="21" s="1"/>
  <c r="N128" i="21"/>
  <c r="P128" i="21" s="1"/>
  <c r="N127" i="21"/>
  <c r="P127" i="21" s="1"/>
  <c r="N126" i="21"/>
  <c r="P126" i="21" s="1"/>
  <c r="N125" i="21"/>
  <c r="P125" i="21" s="1"/>
  <c r="P124" i="21"/>
  <c r="N124" i="21"/>
  <c r="N123" i="21"/>
  <c r="P123" i="21" s="1"/>
  <c r="N122" i="21"/>
  <c r="P122" i="21" s="1"/>
  <c r="N121" i="21"/>
  <c r="P121" i="21" s="1"/>
  <c r="N120" i="21"/>
  <c r="P120" i="21" s="1"/>
  <c r="N119" i="21"/>
  <c r="P119" i="21" s="1"/>
  <c r="N118" i="21"/>
  <c r="P118" i="21" s="1"/>
  <c r="N117" i="21"/>
  <c r="P117" i="21" s="1"/>
  <c r="N116" i="21"/>
  <c r="P116" i="21" s="1"/>
  <c r="N115" i="21"/>
  <c r="P115" i="21" s="1"/>
  <c r="N114" i="21"/>
  <c r="P114" i="21" s="1"/>
  <c r="N113" i="21"/>
  <c r="P113" i="21" s="1"/>
  <c r="N112" i="21"/>
  <c r="P112" i="21" s="1"/>
  <c r="N111" i="21"/>
  <c r="P111" i="21" s="1"/>
  <c r="N110" i="21"/>
  <c r="P110" i="21" s="1"/>
  <c r="N109" i="21"/>
  <c r="P109" i="21" s="1"/>
  <c r="N108" i="21"/>
  <c r="P108" i="21" s="1"/>
  <c r="N107" i="21"/>
  <c r="P107" i="21" s="1"/>
  <c r="N106" i="21"/>
  <c r="P106" i="21" s="1"/>
  <c r="N105" i="21"/>
  <c r="P105" i="21" s="1"/>
  <c r="N104" i="21"/>
  <c r="P104" i="21" s="1"/>
  <c r="N103" i="21"/>
  <c r="P103" i="21" s="1"/>
  <c r="N102" i="21"/>
  <c r="P102" i="21" s="1"/>
  <c r="N101" i="21"/>
  <c r="P101" i="21" s="1"/>
  <c r="P100" i="21"/>
  <c r="N100" i="21"/>
  <c r="N99" i="21"/>
  <c r="P99" i="21" s="1"/>
  <c r="N98" i="21"/>
  <c r="P98" i="21" s="1"/>
  <c r="N97" i="21"/>
  <c r="P97" i="21" s="1"/>
  <c r="N96" i="21"/>
  <c r="P96" i="21" s="1"/>
  <c r="N95" i="21"/>
  <c r="P95" i="21" s="1"/>
  <c r="N94" i="21"/>
  <c r="P94" i="21" s="1"/>
  <c r="N93" i="21"/>
  <c r="P93" i="21" s="1"/>
  <c r="N92" i="21"/>
  <c r="P92" i="21" s="1"/>
  <c r="N91" i="21"/>
  <c r="P91" i="21" s="1"/>
  <c r="N90" i="21"/>
  <c r="P90" i="21" s="1"/>
  <c r="N89" i="21"/>
  <c r="P89" i="21" s="1"/>
  <c r="N88" i="21"/>
  <c r="P88" i="21" s="1"/>
  <c r="N87" i="21"/>
  <c r="P87" i="21" s="1"/>
  <c r="N86" i="21"/>
  <c r="P86" i="21" s="1"/>
  <c r="N85" i="21"/>
  <c r="P85" i="21" s="1"/>
  <c r="N84" i="21"/>
  <c r="P84" i="21" s="1"/>
  <c r="N83" i="21"/>
  <c r="P83" i="21" s="1"/>
  <c r="N82" i="21"/>
  <c r="P82" i="21" s="1"/>
  <c r="N81" i="21"/>
  <c r="P81" i="21" s="1"/>
  <c r="N80" i="21"/>
  <c r="P80" i="21" s="1"/>
  <c r="N79" i="21"/>
  <c r="P79" i="21" s="1"/>
  <c r="N78" i="21"/>
  <c r="P78" i="21" s="1"/>
  <c r="N77" i="21"/>
  <c r="P77" i="21" s="1"/>
  <c r="P76" i="21"/>
  <c r="N76" i="21"/>
  <c r="N75" i="21"/>
  <c r="P75" i="21" s="1"/>
  <c r="N74" i="21"/>
  <c r="P74" i="21" s="1"/>
  <c r="N73" i="21"/>
  <c r="P73" i="21" s="1"/>
  <c r="N72" i="21"/>
  <c r="P72" i="21" s="1"/>
  <c r="N71" i="21"/>
  <c r="P71" i="21" s="1"/>
  <c r="N70" i="21"/>
  <c r="P70" i="21" s="1"/>
  <c r="N69" i="21"/>
  <c r="P69" i="21" s="1"/>
  <c r="N68" i="21"/>
  <c r="P68" i="21" s="1"/>
  <c r="N67" i="21"/>
  <c r="P67" i="21" s="1"/>
  <c r="N66" i="21"/>
  <c r="P66" i="21" s="1"/>
  <c r="N65" i="21"/>
  <c r="P65" i="21" s="1"/>
  <c r="N64" i="21"/>
  <c r="P64" i="21" s="1"/>
  <c r="N63" i="21"/>
  <c r="P63" i="21" s="1"/>
  <c r="N62" i="21"/>
  <c r="P62" i="21" s="1"/>
  <c r="N61" i="21"/>
  <c r="P61" i="21" s="1"/>
  <c r="P60" i="21"/>
  <c r="N60" i="21"/>
  <c r="N59" i="21"/>
  <c r="P59" i="21" s="1"/>
  <c r="N58" i="21"/>
  <c r="P58" i="21" s="1"/>
  <c r="N57" i="21"/>
  <c r="P57" i="21" s="1"/>
  <c r="N56" i="21"/>
  <c r="P56" i="21" s="1"/>
  <c r="N55" i="21"/>
  <c r="P55" i="21" s="1"/>
  <c r="N54" i="21"/>
  <c r="P54" i="21" s="1"/>
  <c r="N53" i="21"/>
  <c r="P53" i="21" s="1"/>
  <c r="N52" i="21"/>
  <c r="P52" i="21" s="1"/>
  <c r="N51" i="21"/>
  <c r="P51" i="21" s="1"/>
  <c r="N50" i="21"/>
  <c r="P50" i="21" s="1"/>
  <c r="N49" i="21"/>
  <c r="P49" i="21" s="1"/>
  <c r="N48" i="21"/>
  <c r="P48" i="21" s="1"/>
  <c r="N47" i="21"/>
  <c r="P47" i="21" s="1"/>
  <c r="N46" i="21"/>
  <c r="P46" i="21" s="1"/>
  <c r="N45" i="21"/>
  <c r="P45" i="21" s="1"/>
  <c r="N44" i="21"/>
  <c r="P44" i="21" s="1"/>
  <c r="N43" i="21"/>
  <c r="P43" i="21" s="1"/>
  <c r="N42" i="21"/>
  <c r="P42" i="21" s="1"/>
  <c r="N41" i="21"/>
  <c r="P41" i="21" s="1"/>
  <c r="N40" i="21"/>
  <c r="P40" i="21" s="1"/>
  <c r="N39" i="21"/>
  <c r="P39" i="21" s="1"/>
  <c r="N38" i="21"/>
  <c r="P38" i="21" s="1"/>
  <c r="N37" i="21"/>
  <c r="P37" i="21" s="1"/>
  <c r="P36" i="21"/>
  <c r="N36" i="21"/>
  <c r="N35" i="21"/>
  <c r="P35" i="21" s="1"/>
  <c r="N34" i="21"/>
  <c r="P34" i="21" s="1"/>
  <c r="N33" i="21"/>
  <c r="P33" i="21" s="1"/>
  <c r="N32" i="21"/>
  <c r="P32" i="21" s="1"/>
  <c r="N31" i="21"/>
  <c r="P31" i="21" s="1"/>
  <c r="N30" i="21"/>
  <c r="P30" i="21" s="1"/>
  <c r="N29" i="21"/>
  <c r="P29" i="21" s="1"/>
  <c r="N28" i="21"/>
  <c r="P28" i="21" s="1"/>
  <c r="N27" i="21"/>
  <c r="P27" i="21" s="1"/>
  <c r="N26" i="21"/>
  <c r="P26" i="21" s="1"/>
  <c r="N25" i="21"/>
  <c r="P25" i="21" s="1"/>
  <c r="N24" i="21"/>
  <c r="P24" i="21" s="1"/>
  <c r="N23" i="21"/>
  <c r="P23" i="21" s="1"/>
  <c r="N22" i="21"/>
  <c r="P22" i="21" s="1"/>
  <c r="N21" i="21"/>
  <c r="P21" i="21" s="1"/>
  <c r="N20" i="21"/>
  <c r="P20" i="21" s="1"/>
  <c r="N19" i="21"/>
  <c r="P19" i="21" s="1"/>
  <c r="N18" i="21"/>
  <c r="P18" i="21" s="1"/>
  <c r="N17" i="21"/>
  <c r="P17" i="21" s="1"/>
  <c r="N16" i="21"/>
  <c r="P16" i="21" s="1"/>
  <c r="N15" i="21"/>
  <c r="P15" i="21" s="1"/>
  <c r="N14" i="21"/>
  <c r="P14" i="21" s="1"/>
  <c r="N13" i="21"/>
  <c r="P13" i="21" s="1"/>
  <c r="P12" i="21"/>
  <c r="N12" i="21"/>
  <c r="N11" i="21"/>
  <c r="P11" i="21" s="1"/>
  <c r="N10" i="21"/>
  <c r="P10" i="21" s="1"/>
  <c r="N9" i="21"/>
  <c r="P9" i="21" s="1"/>
  <c r="N8" i="21"/>
  <c r="P8" i="21" s="1"/>
  <c r="N7" i="21"/>
  <c r="P7" i="21" s="1"/>
  <c r="N6" i="21"/>
  <c r="P6" i="21" s="1"/>
  <c r="N5" i="21"/>
  <c r="P5" i="21" s="1"/>
  <c r="N4" i="21"/>
  <c r="P4" i="21" s="1"/>
  <c r="N3" i="21"/>
  <c r="P3" i="21" s="1"/>
  <c r="F51" i="18" l="1"/>
  <c r="M24" i="37"/>
  <c r="L24" i="37"/>
  <c r="K24" i="37"/>
  <c r="J24" i="37"/>
  <c r="I24" i="37"/>
  <c r="H24" i="37"/>
  <c r="G24" i="37"/>
  <c r="F24" i="37"/>
  <c r="E24" i="37"/>
  <c r="D24" i="37"/>
  <c r="M22" i="37"/>
  <c r="L22" i="37"/>
  <c r="K22" i="37"/>
  <c r="J22" i="37"/>
  <c r="I22" i="37"/>
  <c r="H22" i="37"/>
  <c r="G22" i="37"/>
  <c r="F22" i="37"/>
  <c r="E22" i="37"/>
  <c r="D22" i="37"/>
  <c r="M21" i="37"/>
  <c r="L21" i="37"/>
  <c r="K21" i="37"/>
  <c r="J21" i="37"/>
  <c r="I21" i="37"/>
  <c r="H21" i="37"/>
  <c r="G21" i="37"/>
  <c r="F21" i="37"/>
  <c r="E21" i="37"/>
  <c r="D21" i="37"/>
  <c r="M20" i="37"/>
  <c r="L20" i="37"/>
  <c r="K20" i="37"/>
  <c r="J20" i="37"/>
  <c r="I20" i="37"/>
  <c r="H20" i="37"/>
  <c r="G20" i="37"/>
  <c r="F20" i="37"/>
  <c r="E20" i="37"/>
  <c r="D20" i="37"/>
  <c r="M19" i="37"/>
  <c r="L19" i="37"/>
  <c r="K19" i="37"/>
  <c r="J19" i="37"/>
  <c r="I19" i="37"/>
  <c r="H19" i="37"/>
  <c r="G19" i="37"/>
  <c r="F19" i="37"/>
  <c r="E19" i="37"/>
  <c r="D19" i="37"/>
  <c r="M18" i="37"/>
  <c r="L18" i="37"/>
  <c r="K18" i="37"/>
  <c r="J18" i="37"/>
  <c r="I18" i="37"/>
  <c r="H18" i="37"/>
  <c r="G18" i="37"/>
  <c r="F18" i="37"/>
  <c r="E18" i="37"/>
  <c r="D18" i="37"/>
  <c r="M17" i="37"/>
  <c r="L17" i="37"/>
  <c r="K17" i="37"/>
  <c r="J17" i="37"/>
  <c r="I17" i="37"/>
  <c r="H17" i="37"/>
  <c r="G17" i="37"/>
  <c r="F17" i="37"/>
  <c r="E17" i="37"/>
  <c r="D17" i="37"/>
  <c r="C24" i="37"/>
  <c r="C22" i="37"/>
  <c r="C21" i="37"/>
  <c r="C20" i="37"/>
  <c r="C19" i="37"/>
  <c r="C18" i="37"/>
  <c r="C17" i="37"/>
  <c r="M14" i="37"/>
  <c r="M12" i="37"/>
  <c r="M11" i="37"/>
  <c r="M10" i="37"/>
  <c r="M9" i="37"/>
  <c r="M8" i="37"/>
  <c r="M7" i="37"/>
  <c r="L14" i="37"/>
  <c r="L12" i="37"/>
  <c r="L11" i="37"/>
  <c r="L10" i="37"/>
  <c r="L9" i="37"/>
  <c r="L8" i="37"/>
  <c r="L7" i="37"/>
  <c r="K14" i="37"/>
  <c r="K12" i="37"/>
  <c r="K11" i="37"/>
  <c r="K10" i="37"/>
  <c r="K9" i="37"/>
  <c r="K8" i="37"/>
  <c r="K7" i="37"/>
  <c r="J14" i="37"/>
  <c r="J12" i="37"/>
  <c r="J11" i="37"/>
  <c r="J10" i="37"/>
  <c r="J9" i="37"/>
  <c r="J8" i="37"/>
  <c r="J7" i="37"/>
  <c r="I14" i="37"/>
  <c r="I12" i="37"/>
  <c r="I11" i="37"/>
  <c r="I10" i="37"/>
  <c r="I9" i="37"/>
  <c r="I8" i="37"/>
  <c r="I7" i="37"/>
  <c r="H14" i="37"/>
  <c r="H12" i="37"/>
  <c r="H11" i="37"/>
  <c r="H10" i="37"/>
  <c r="H9" i="37"/>
  <c r="H8" i="37"/>
  <c r="H7" i="37"/>
  <c r="G14" i="37"/>
  <c r="G12" i="37"/>
  <c r="G11" i="37"/>
  <c r="G10" i="37"/>
  <c r="G9" i="37"/>
  <c r="G8" i="37"/>
  <c r="G7" i="37"/>
  <c r="F14" i="37"/>
  <c r="F12" i="37"/>
  <c r="F11" i="37"/>
  <c r="F10" i="37"/>
  <c r="F9" i="37"/>
  <c r="F8" i="37"/>
  <c r="F7" i="37"/>
  <c r="E14" i="37"/>
  <c r="E12" i="37"/>
  <c r="E11" i="37"/>
  <c r="E10" i="37"/>
  <c r="E9" i="37"/>
  <c r="E8" i="37"/>
  <c r="E7" i="37"/>
  <c r="D14" i="37"/>
  <c r="D12" i="37"/>
  <c r="D11" i="37"/>
  <c r="D10" i="37"/>
  <c r="D9" i="37"/>
  <c r="D8" i="37"/>
  <c r="D7" i="37"/>
  <c r="C14" i="37"/>
  <c r="C12" i="37"/>
  <c r="C11" i="37"/>
  <c r="C10" i="37"/>
  <c r="C9" i="37"/>
  <c r="C8" i="37"/>
  <c r="C7" i="37"/>
  <c r="A1" i="37"/>
  <c r="M27" i="37" l="1"/>
  <c r="K27" i="37"/>
  <c r="I27" i="37"/>
  <c r="G27" i="37"/>
  <c r="E27" i="37"/>
  <c r="M23" i="37"/>
  <c r="L23" i="37"/>
  <c r="I23" i="37"/>
  <c r="F23" i="37"/>
  <c r="E23" i="37"/>
  <c r="D23" i="37"/>
  <c r="K23" i="37"/>
  <c r="J23" i="37"/>
  <c r="H23" i="37"/>
  <c r="G23" i="37"/>
  <c r="C23" i="37"/>
  <c r="C27" i="37"/>
  <c r="F27" i="37"/>
  <c r="J27" i="37"/>
  <c r="D27" i="37"/>
  <c r="H27" i="37"/>
  <c r="L27" i="37"/>
  <c r="H13" i="37"/>
  <c r="F13" i="37"/>
  <c r="D13" i="37"/>
  <c r="J13" i="37"/>
  <c r="L13" i="37"/>
  <c r="L26" i="37" s="1"/>
  <c r="M13" i="37"/>
  <c r="I13" i="37"/>
  <c r="E13" i="37"/>
  <c r="G13" i="37"/>
  <c r="G26" i="37" s="1"/>
  <c r="K13" i="37"/>
  <c r="C13" i="37"/>
  <c r="H26" i="37"/>
  <c r="M47" i="2"/>
  <c r="M44" i="2"/>
  <c r="M41" i="2"/>
  <c r="M37" i="2"/>
  <c r="M34" i="2"/>
  <c r="M31" i="2"/>
  <c r="M24" i="2"/>
  <c r="M14" i="2"/>
  <c r="L47" i="2"/>
  <c r="L44" i="2"/>
  <c r="L41" i="2"/>
  <c r="L37" i="2"/>
  <c r="L34" i="2"/>
  <c r="L31" i="2"/>
  <c r="L24" i="2"/>
  <c r="L14" i="2"/>
  <c r="K47" i="2"/>
  <c r="K44" i="2"/>
  <c r="K41" i="2"/>
  <c r="K37" i="2"/>
  <c r="K34" i="2"/>
  <c r="K31" i="2"/>
  <c r="K24" i="2"/>
  <c r="K14" i="2"/>
  <c r="J47" i="2"/>
  <c r="J44" i="2"/>
  <c r="J41" i="2"/>
  <c r="J37" i="2"/>
  <c r="J34" i="2"/>
  <c r="J31" i="2"/>
  <c r="J24" i="2"/>
  <c r="J14" i="2"/>
  <c r="I47" i="2"/>
  <c r="I44" i="2"/>
  <c r="I41" i="2"/>
  <c r="I37" i="2"/>
  <c r="I34" i="2"/>
  <c r="I31" i="2"/>
  <c r="I24" i="2"/>
  <c r="I14" i="2"/>
  <c r="H47" i="2"/>
  <c r="H44" i="2"/>
  <c r="H41" i="2"/>
  <c r="H37" i="2"/>
  <c r="H34" i="2"/>
  <c r="H31" i="2"/>
  <c r="H24" i="2"/>
  <c r="H14" i="2"/>
  <c r="G47" i="2"/>
  <c r="G44" i="2"/>
  <c r="G41" i="2"/>
  <c r="G37" i="2"/>
  <c r="G34" i="2"/>
  <c r="G31" i="2"/>
  <c r="G24" i="2"/>
  <c r="G14" i="2"/>
  <c r="F47" i="2"/>
  <c r="F44" i="2"/>
  <c r="F41" i="2"/>
  <c r="F37" i="2"/>
  <c r="F34" i="2"/>
  <c r="F31" i="2"/>
  <c r="F24" i="2"/>
  <c r="F14" i="2"/>
  <c r="E47" i="2"/>
  <c r="E44" i="2"/>
  <c r="E41" i="2"/>
  <c r="E37" i="2"/>
  <c r="E34" i="2"/>
  <c r="E31" i="2"/>
  <c r="E24" i="2"/>
  <c r="E14" i="2"/>
  <c r="D47" i="2"/>
  <c r="D44" i="2"/>
  <c r="D41" i="2"/>
  <c r="D37" i="2"/>
  <c r="D34" i="2"/>
  <c r="D31" i="2"/>
  <c r="D24" i="2"/>
  <c r="D14" i="2"/>
  <c r="C47" i="2"/>
  <c r="C24" i="2"/>
  <c r="K26" i="37" l="1"/>
  <c r="E26" i="37"/>
  <c r="I26" i="37"/>
  <c r="D26" i="37"/>
  <c r="C26" i="37"/>
  <c r="M26" i="37"/>
  <c r="J26" i="37"/>
  <c r="F26" i="37"/>
  <c r="C14" i="2"/>
  <c r="C44" i="2" l="1"/>
  <c r="C34" i="2"/>
  <c r="M21" i="2" l="1"/>
  <c r="M18" i="2"/>
  <c r="M11" i="2"/>
  <c r="M8" i="2"/>
  <c r="L21" i="2"/>
  <c r="L18" i="2"/>
  <c r="L11" i="2"/>
  <c r="L8" i="2"/>
  <c r="K21" i="2"/>
  <c r="K18" i="2"/>
  <c r="K11" i="2"/>
  <c r="K8" i="2"/>
  <c r="J21" i="2"/>
  <c r="J18" i="2"/>
  <c r="J11" i="2"/>
  <c r="J8" i="2"/>
  <c r="I21" i="2"/>
  <c r="I18" i="2"/>
  <c r="I11" i="2"/>
  <c r="I8" i="2"/>
  <c r="H21" i="2"/>
  <c r="H18" i="2"/>
  <c r="H11" i="2"/>
  <c r="H8" i="2"/>
  <c r="G21" i="2"/>
  <c r="G18" i="2"/>
  <c r="G11" i="2"/>
  <c r="G8" i="2"/>
  <c r="F21" i="2"/>
  <c r="F18" i="2"/>
  <c r="F11" i="2"/>
  <c r="F8" i="2"/>
  <c r="E21" i="2"/>
  <c r="E18" i="2"/>
  <c r="E11" i="2"/>
  <c r="E8" i="2"/>
  <c r="D21" i="2"/>
  <c r="D18" i="2"/>
  <c r="D11" i="2"/>
  <c r="D8" i="2"/>
  <c r="C21" i="2"/>
  <c r="C18" i="2"/>
  <c r="C11" i="2"/>
  <c r="C8" i="2"/>
  <c r="A1" i="2" l="1"/>
  <c r="M45" i="2" l="1"/>
  <c r="M43" i="2"/>
  <c r="M42" i="2"/>
  <c r="M40" i="2"/>
  <c r="M35" i="2"/>
  <c r="M33" i="2"/>
  <c r="M32" i="2"/>
  <c r="M30" i="2"/>
  <c r="M22" i="2"/>
  <c r="M20" i="2"/>
  <c r="M19" i="2"/>
  <c r="M17" i="2"/>
  <c r="M12" i="2"/>
  <c r="M10" i="2"/>
  <c r="M9" i="2"/>
  <c r="M7" i="2"/>
  <c r="L45" i="2"/>
  <c r="L43" i="2"/>
  <c r="L42" i="2"/>
  <c r="L40" i="2"/>
  <c r="L35" i="2"/>
  <c r="L33" i="2"/>
  <c r="L32" i="2"/>
  <c r="L30" i="2"/>
  <c r="L22" i="2"/>
  <c r="L20" i="2"/>
  <c r="L19" i="2"/>
  <c r="L17" i="2"/>
  <c r="L12" i="2"/>
  <c r="L10" i="2"/>
  <c r="L9" i="2"/>
  <c r="L7" i="2"/>
  <c r="K45" i="2"/>
  <c r="K43" i="2"/>
  <c r="K42" i="2"/>
  <c r="K40" i="2"/>
  <c r="K35" i="2"/>
  <c r="K33" i="2"/>
  <c r="K32" i="2"/>
  <c r="K30" i="2"/>
  <c r="K22" i="2"/>
  <c r="K20" i="2"/>
  <c r="K19" i="2"/>
  <c r="K17" i="2"/>
  <c r="K12" i="2"/>
  <c r="K10" i="2"/>
  <c r="K9" i="2"/>
  <c r="K7" i="2"/>
  <c r="J45" i="2"/>
  <c r="J43" i="2"/>
  <c r="J42" i="2"/>
  <c r="J40" i="2"/>
  <c r="J35" i="2"/>
  <c r="J33" i="2"/>
  <c r="J32" i="2"/>
  <c r="J30" i="2"/>
  <c r="J22" i="2"/>
  <c r="J20" i="2"/>
  <c r="J19" i="2"/>
  <c r="J17" i="2"/>
  <c r="J12" i="2"/>
  <c r="J10" i="2"/>
  <c r="J9" i="2"/>
  <c r="J7" i="2"/>
  <c r="I45" i="2"/>
  <c r="I43" i="2"/>
  <c r="I42" i="2"/>
  <c r="I40" i="2"/>
  <c r="I35" i="2"/>
  <c r="I33" i="2"/>
  <c r="I32" i="2"/>
  <c r="I30" i="2"/>
  <c r="I22" i="2"/>
  <c r="I20" i="2"/>
  <c r="I19" i="2"/>
  <c r="I17" i="2"/>
  <c r="I12" i="2"/>
  <c r="I10" i="2"/>
  <c r="I9" i="2"/>
  <c r="I7" i="2"/>
  <c r="H45" i="2"/>
  <c r="H43" i="2"/>
  <c r="H42" i="2"/>
  <c r="H40" i="2"/>
  <c r="H35" i="2"/>
  <c r="H33" i="2"/>
  <c r="H32" i="2"/>
  <c r="H30" i="2"/>
  <c r="H22" i="2"/>
  <c r="H20" i="2"/>
  <c r="H19" i="2"/>
  <c r="H17" i="2"/>
  <c r="H12" i="2"/>
  <c r="H10" i="2"/>
  <c r="H9" i="2"/>
  <c r="H7" i="2"/>
  <c r="G45" i="2"/>
  <c r="G43" i="2"/>
  <c r="G42" i="2"/>
  <c r="G40" i="2"/>
  <c r="G35" i="2"/>
  <c r="G33" i="2"/>
  <c r="G32" i="2"/>
  <c r="G30" i="2"/>
  <c r="G22" i="2"/>
  <c r="G20" i="2"/>
  <c r="G19" i="2"/>
  <c r="G17" i="2"/>
  <c r="G12" i="2"/>
  <c r="G10" i="2"/>
  <c r="G9" i="2"/>
  <c r="G7" i="2"/>
  <c r="F45" i="2"/>
  <c r="F43" i="2"/>
  <c r="F42" i="2"/>
  <c r="F40" i="2"/>
  <c r="F35" i="2"/>
  <c r="F33" i="2"/>
  <c r="F32" i="2"/>
  <c r="F30" i="2"/>
  <c r="F22" i="2"/>
  <c r="F20" i="2"/>
  <c r="F19" i="2"/>
  <c r="F17" i="2"/>
  <c r="F12" i="2"/>
  <c r="F10" i="2"/>
  <c r="F9" i="2"/>
  <c r="F7" i="2"/>
  <c r="E45" i="2"/>
  <c r="E43" i="2"/>
  <c r="E42" i="2"/>
  <c r="E40" i="2"/>
  <c r="E35" i="2"/>
  <c r="E33" i="2"/>
  <c r="E32" i="2"/>
  <c r="E30" i="2"/>
  <c r="E22" i="2"/>
  <c r="E20" i="2"/>
  <c r="E19" i="2"/>
  <c r="E17" i="2"/>
  <c r="E12" i="2"/>
  <c r="E10" i="2"/>
  <c r="E9" i="2"/>
  <c r="E7" i="2"/>
  <c r="D45" i="2"/>
  <c r="D43" i="2"/>
  <c r="D42" i="2"/>
  <c r="D40" i="2"/>
  <c r="D35" i="2"/>
  <c r="D33" i="2"/>
  <c r="D32" i="2"/>
  <c r="D30" i="2"/>
  <c r="D22" i="2"/>
  <c r="D20" i="2"/>
  <c r="D19" i="2"/>
  <c r="D17" i="2"/>
  <c r="D12" i="2"/>
  <c r="D10" i="2"/>
  <c r="D9" i="2"/>
  <c r="D7" i="2"/>
  <c r="C43" i="2"/>
  <c r="C22" i="2"/>
  <c r="C20" i="2"/>
  <c r="C19" i="2"/>
  <c r="C17" i="2"/>
  <c r="C12" i="2"/>
  <c r="C10" i="2"/>
  <c r="C9" i="2"/>
  <c r="C7" i="2"/>
  <c r="C4" i="18" l="1"/>
  <c r="J75" i="35"/>
  <c r="J43" i="35"/>
  <c r="J97" i="35"/>
  <c r="J89" i="35"/>
  <c r="J81" i="35"/>
  <c r="J73" i="35"/>
  <c r="J65" i="35"/>
  <c r="J57" i="35"/>
  <c r="J49" i="35"/>
  <c r="J41" i="35"/>
  <c r="J33" i="35"/>
  <c r="J25" i="35"/>
  <c r="J17" i="35"/>
  <c r="J9" i="35"/>
  <c r="J91" i="35"/>
  <c r="J83" i="35"/>
  <c r="J59" i="35"/>
  <c r="J51" i="35"/>
  <c r="J27" i="35"/>
  <c r="J19" i="35"/>
  <c r="J11" i="35"/>
  <c r="J95" i="35"/>
  <c r="J87" i="35"/>
  <c r="J71" i="35"/>
  <c r="J63" i="35"/>
  <c r="J47" i="35"/>
  <c r="J39" i="35"/>
  <c r="J23" i="35"/>
  <c r="J15" i="35"/>
  <c r="J99" i="35"/>
  <c r="J67" i="35"/>
  <c r="J35" i="35"/>
  <c r="J79" i="35"/>
  <c r="J55" i="35"/>
  <c r="J31" i="35"/>
  <c r="J7" i="35"/>
  <c r="J93" i="35"/>
  <c r="J85" i="35"/>
  <c r="J77" i="35"/>
  <c r="J69" i="35"/>
  <c r="J61" i="35"/>
  <c r="J53" i="35"/>
  <c r="J45" i="35"/>
  <c r="J37" i="35"/>
  <c r="J29" i="35"/>
  <c r="J21" i="35"/>
  <c r="J13" i="35"/>
  <c r="J5" i="35"/>
  <c r="N17" i="35"/>
  <c r="C5" i="18"/>
  <c r="N13" i="35"/>
  <c r="F8" i="35"/>
  <c r="F12" i="35"/>
  <c r="F28" i="35"/>
  <c r="F32" i="35"/>
  <c r="F44" i="35"/>
  <c r="F48" i="35"/>
  <c r="F56" i="35"/>
  <c r="F60" i="35"/>
  <c r="F64" i="35"/>
  <c r="F68" i="35"/>
  <c r="F76" i="35"/>
  <c r="F80" i="35"/>
  <c r="F84" i="35"/>
  <c r="F92" i="35"/>
  <c r="F96" i="35"/>
  <c r="F100" i="35"/>
  <c r="N55" i="35" l="1"/>
  <c r="N75" i="35"/>
  <c r="N83" i="35"/>
  <c r="N87" i="35"/>
  <c r="N95" i="35"/>
  <c r="N25" i="35"/>
  <c r="N41" i="35"/>
  <c r="N57" i="35"/>
  <c r="N65" i="35"/>
  <c r="N73" i="35"/>
  <c r="R17" i="35"/>
  <c r="N51" i="35"/>
  <c r="J4" i="35"/>
  <c r="N89" i="35"/>
  <c r="N97" i="35"/>
  <c r="N35" i="35"/>
  <c r="N43" i="35"/>
  <c r="N33" i="35"/>
  <c r="N9" i="35"/>
  <c r="N7" i="35"/>
  <c r="J10" i="35"/>
  <c r="H101" i="35"/>
  <c r="E4" i="18"/>
  <c r="J16" i="35"/>
  <c r="J32" i="35"/>
  <c r="J48" i="35"/>
  <c r="J64" i="35"/>
  <c r="J80" i="35"/>
  <c r="J96" i="35"/>
  <c r="J22" i="35"/>
  <c r="J38" i="35"/>
  <c r="J54" i="35"/>
  <c r="J70" i="35"/>
  <c r="J86" i="35"/>
  <c r="J3" i="35"/>
  <c r="N71" i="35"/>
  <c r="N39" i="35"/>
  <c r="N99" i="35"/>
  <c r="N67" i="35"/>
  <c r="N79" i="35"/>
  <c r="N47" i="35"/>
  <c r="N91" i="35"/>
  <c r="N27" i="35"/>
  <c r="N11" i="35"/>
  <c r="J8" i="35"/>
  <c r="J20" i="35"/>
  <c r="J36" i="35"/>
  <c r="J52" i="35"/>
  <c r="J68" i="35"/>
  <c r="J84" i="35"/>
  <c r="J100" i="35"/>
  <c r="J26" i="35"/>
  <c r="J42" i="35"/>
  <c r="J58" i="35"/>
  <c r="J74" i="35"/>
  <c r="J90" i="35"/>
  <c r="E5" i="18"/>
  <c r="I101" i="35"/>
  <c r="N29" i="35"/>
  <c r="N37" i="35"/>
  <c r="N53" i="35"/>
  <c r="N61" i="35"/>
  <c r="N69" i="35"/>
  <c r="N85" i="35"/>
  <c r="N93" i="35"/>
  <c r="J24" i="35"/>
  <c r="J40" i="35"/>
  <c r="J56" i="35"/>
  <c r="J72" i="35"/>
  <c r="J88" i="35"/>
  <c r="J14" i="35"/>
  <c r="J30" i="35"/>
  <c r="J46" i="35"/>
  <c r="J62" i="35"/>
  <c r="J78" i="35"/>
  <c r="J94" i="35"/>
  <c r="N23" i="35"/>
  <c r="N81" i="35"/>
  <c r="N63" i="35"/>
  <c r="N49" i="35"/>
  <c r="N31" i="35"/>
  <c r="N15" i="35"/>
  <c r="N59" i="35"/>
  <c r="N5" i="35"/>
  <c r="N19" i="35"/>
  <c r="N21" i="35"/>
  <c r="N45" i="35"/>
  <c r="N77" i="35"/>
  <c r="J6" i="35"/>
  <c r="J12" i="35"/>
  <c r="J28" i="35"/>
  <c r="J44" i="35"/>
  <c r="J60" i="35"/>
  <c r="J76" i="35"/>
  <c r="J92" i="35"/>
  <c r="J18" i="35"/>
  <c r="J34" i="35"/>
  <c r="J50" i="35"/>
  <c r="J66" i="35"/>
  <c r="J82" i="35"/>
  <c r="J98" i="35"/>
  <c r="F88" i="35"/>
  <c r="F72" i="35"/>
  <c r="F52" i="35"/>
  <c r="F40" i="35"/>
  <c r="F36" i="35"/>
  <c r="F24" i="35"/>
  <c r="F20" i="35"/>
  <c r="F16" i="35"/>
  <c r="F4" i="35"/>
  <c r="F97" i="35"/>
  <c r="F93" i="35"/>
  <c r="F89" i="35"/>
  <c r="F85" i="35"/>
  <c r="F81" i="35"/>
  <c r="F77" i="35"/>
  <c r="F73" i="35"/>
  <c r="F69" i="35"/>
  <c r="F65" i="35"/>
  <c r="F61" i="35"/>
  <c r="F57" i="35"/>
  <c r="F53" i="35"/>
  <c r="F49" i="35"/>
  <c r="F45" i="35"/>
  <c r="F41" i="35"/>
  <c r="F37" i="35"/>
  <c r="F33" i="35"/>
  <c r="F29" i="35"/>
  <c r="F25" i="35"/>
  <c r="F21" i="35"/>
  <c r="F17" i="35"/>
  <c r="F13" i="35"/>
  <c r="F9" i="35"/>
  <c r="F5" i="35"/>
  <c r="F98" i="35"/>
  <c r="F94" i="35"/>
  <c r="F90" i="35"/>
  <c r="F86" i="35"/>
  <c r="F82" i="35"/>
  <c r="F78" i="35"/>
  <c r="F74" i="35"/>
  <c r="F70" i="35"/>
  <c r="D101" i="35"/>
  <c r="F66" i="35"/>
  <c r="F62" i="35"/>
  <c r="F58" i="35"/>
  <c r="F54" i="35"/>
  <c r="F50" i="35"/>
  <c r="F46" i="35"/>
  <c r="F42" i="35"/>
  <c r="F38" i="35"/>
  <c r="F34" i="35"/>
  <c r="F30" i="35"/>
  <c r="F26" i="35"/>
  <c r="F22" i="35"/>
  <c r="F18" i="35"/>
  <c r="F14" i="35"/>
  <c r="F10" i="35"/>
  <c r="F6" i="35"/>
  <c r="E101" i="35"/>
  <c r="F99" i="35"/>
  <c r="F95" i="35"/>
  <c r="F91" i="35"/>
  <c r="F87" i="35"/>
  <c r="F83" i="35"/>
  <c r="F79" i="35"/>
  <c r="F75" i="35"/>
  <c r="F71" i="35"/>
  <c r="F67" i="35"/>
  <c r="F63" i="35"/>
  <c r="F59" i="35"/>
  <c r="F55" i="35"/>
  <c r="F51" i="35"/>
  <c r="F47" i="35"/>
  <c r="F43" i="35"/>
  <c r="F39" i="35"/>
  <c r="F35" i="35"/>
  <c r="F31" i="35"/>
  <c r="F27" i="35"/>
  <c r="F23" i="35"/>
  <c r="F19" i="35"/>
  <c r="F15" i="35"/>
  <c r="F11" i="35"/>
  <c r="F7" i="35"/>
  <c r="F3" i="35"/>
  <c r="R91" i="35" l="1"/>
  <c r="R75" i="35"/>
  <c r="R59" i="35"/>
  <c r="R51" i="35"/>
  <c r="V17" i="35"/>
  <c r="R9" i="35"/>
  <c r="N82" i="35"/>
  <c r="N50" i="35"/>
  <c r="V9" i="35"/>
  <c r="N76" i="35"/>
  <c r="N44" i="35"/>
  <c r="R19" i="35"/>
  <c r="R89" i="35"/>
  <c r="R61" i="35"/>
  <c r="R49" i="35"/>
  <c r="R41" i="35"/>
  <c r="R21" i="35"/>
  <c r="R7" i="35"/>
  <c r="N90" i="35"/>
  <c r="N58" i="35"/>
  <c r="N26" i="35"/>
  <c r="R99" i="35"/>
  <c r="R83" i="35"/>
  <c r="R43" i="35"/>
  <c r="R27" i="35"/>
  <c r="N32" i="35"/>
  <c r="N98" i="35"/>
  <c r="N66" i="35"/>
  <c r="N34" i="35"/>
  <c r="N92" i="35"/>
  <c r="N60" i="35"/>
  <c r="N28" i="35"/>
  <c r="R85" i="35"/>
  <c r="R65" i="35"/>
  <c r="R45" i="35"/>
  <c r="R37" i="35"/>
  <c r="R25" i="35"/>
  <c r="R15" i="35"/>
  <c r="N74" i="35"/>
  <c r="N42" i="35"/>
  <c r="N22" i="35"/>
  <c r="N12" i="35"/>
  <c r="N94" i="35"/>
  <c r="N62" i="35"/>
  <c r="N30" i="35"/>
  <c r="J101" i="35"/>
  <c r="E6" i="18"/>
  <c r="N16" i="35"/>
  <c r="R39" i="35"/>
  <c r="R11" i="35"/>
  <c r="N10" i="35"/>
  <c r="R97" i="35"/>
  <c r="R77" i="35"/>
  <c r="R69" i="35"/>
  <c r="R57" i="35"/>
  <c r="R29" i="35"/>
  <c r="G4" i="18"/>
  <c r="N3" i="35"/>
  <c r="L101" i="35"/>
  <c r="N78" i="35"/>
  <c r="N46" i="35"/>
  <c r="N14" i="35"/>
  <c r="R13" i="35"/>
  <c r="N100" i="35"/>
  <c r="N68" i="35"/>
  <c r="N36" i="35"/>
  <c r="N8" i="35"/>
  <c r="R95" i="35"/>
  <c r="R87" i="35"/>
  <c r="R79" i="35"/>
  <c r="R63" i="35"/>
  <c r="R55" i="35"/>
  <c r="R47" i="35"/>
  <c r="R31" i="35"/>
  <c r="R23" i="35"/>
  <c r="N86" i="35"/>
  <c r="N54" i="35"/>
  <c r="N80" i="35"/>
  <c r="N48" i="35"/>
  <c r="N6" i="35"/>
  <c r="N72" i="35"/>
  <c r="N40" i="35"/>
  <c r="C6" i="18"/>
  <c r="R35" i="35"/>
  <c r="R71" i="35"/>
  <c r="R67" i="35"/>
  <c r="N18" i="35"/>
  <c r="R93" i="35"/>
  <c r="R81" i="35"/>
  <c r="R73" i="35"/>
  <c r="R53" i="35"/>
  <c r="R33" i="35"/>
  <c r="G5" i="18"/>
  <c r="M101" i="35"/>
  <c r="N88" i="35"/>
  <c r="N56" i="35"/>
  <c r="N24" i="35"/>
  <c r="N4" i="35"/>
  <c r="N84" i="35"/>
  <c r="N52" i="35"/>
  <c r="N20" i="35"/>
  <c r="N70" i="35"/>
  <c r="N38" i="35"/>
  <c r="N96" i="35"/>
  <c r="N64" i="35"/>
  <c r="R5" i="35"/>
  <c r="F101" i="35"/>
  <c r="N4" i="1"/>
  <c r="N5" i="1"/>
  <c r="P5" i="1" s="1"/>
  <c r="N6" i="1"/>
  <c r="N7" i="1"/>
  <c r="P7" i="1" s="1"/>
  <c r="N8" i="1"/>
  <c r="N9" i="1"/>
  <c r="N10" i="1"/>
  <c r="N11" i="1"/>
  <c r="N12" i="1"/>
  <c r="N13" i="1"/>
  <c r="P13" i="1" s="1"/>
  <c r="N14" i="1"/>
  <c r="N15" i="1"/>
  <c r="N16" i="1"/>
  <c r="N17" i="1"/>
  <c r="P17" i="1" s="1"/>
  <c r="N18" i="1"/>
  <c r="P18" i="1" s="1"/>
  <c r="N19" i="1"/>
  <c r="N20" i="1"/>
  <c r="N21" i="1"/>
  <c r="P21" i="1" s="1"/>
  <c r="N22" i="1"/>
  <c r="P22" i="1" s="1"/>
  <c r="N23" i="1"/>
  <c r="N24" i="1"/>
  <c r="P24" i="1" s="1"/>
  <c r="N25" i="1"/>
  <c r="P25" i="1" s="1"/>
  <c r="N26" i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P52" i="1" s="1"/>
  <c r="N53" i="1"/>
  <c r="P53" i="1" s="1"/>
  <c r="N54" i="1"/>
  <c r="P54" i="1" s="1"/>
  <c r="N55" i="1"/>
  <c r="P55" i="1" s="1"/>
  <c r="N56" i="1"/>
  <c r="P56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7" i="1"/>
  <c r="P77" i="1" s="1"/>
  <c r="N78" i="1"/>
  <c r="P78" i="1" s="1"/>
  <c r="N79" i="1"/>
  <c r="P79" i="1" s="1"/>
  <c r="N80" i="1"/>
  <c r="P80" i="1" s="1"/>
  <c r="N81" i="1"/>
  <c r="P81" i="1" s="1"/>
  <c r="N82" i="1"/>
  <c r="P82" i="1" s="1"/>
  <c r="N83" i="1"/>
  <c r="P83" i="1" s="1"/>
  <c r="N84" i="1"/>
  <c r="P84" i="1" s="1"/>
  <c r="N85" i="1"/>
  <c r="P85" i="1" s="1"/>
  <c r="N86" i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111" i="1"/>
  <c r="P111" i="1" s="1"/>
  <c r="N112" i="1"/>
  <c r="P112" i="1" s="1"/>
  <c r="N113" i="1"/>
  <c r="P113" i="1" s="1"/>
  <c r="N114" i="1"/>
  <c r="P114" i="1" s="1"/>
  <c r="N115" i="1"/>
  <c r="P115" i="1" s="1"/>
  <c r="N116" i="1"/>
  <c r="P116" i="1" s="1"/>
  <c r="N117" i="1"/>
  <c r="P117" i="1" s="1"/>
  <c r="N118" i="1"/>
  <c r="P118" i="1" s="1"/>
  <c r="N119" i="1"/>
  <c r="P119" i="1" s="1"/>
  <c r="N120" i="1"/>
  <c r="P120" i="1" s="1"/>
  <c r="N121" i="1"/>
  <c r="P121" i="1" s="1"/>
  <c r="N122" i="1"/>
  <c r="P122" i="1" s="1"/>
  <c r="N123" i="1"/>
  <c r="P123" i="1" s="1"/>
  <c r="N124" i="1"/>
  <c r="P124" i="1" s="1"/>
  <c r="N125" i="1"/>
  <c r="P125" i="1" s="1"/>
  <c r="N126" i="1"/>
  <c r="P126" i="1" s="1"/>
  <c r="N127" i="1"/>
  <c r="P127" i="1" s="1"/>
  <c r="N128" i="1"/>
  <c r="P128" i="1" s="1"/>
  <c r="N129" i="1"/>
  <c r="P129" i="1" s="1"/>
  <c r="N130" i="1"/>
  <c r="P130" i="1" s="1"/>
  <c r="N131" i="1"/>
  <c r="P131" i="1" s="1"/>
  <c r="N132" i="1"/>
  <c r="P132" i="1" s="1"/>
  <c r="N133" i="1"/>
  <c r="P133" i="1" s="1"/>
  <c r="N134" i="1"/>
  <c r="P134" i="1" s="1"/>
  <c r="N135" i="1"/>
  <c r="P135" i="1" s="1"/>
  <c r="N136" i="1"/>
  <c r="P136" i="1" s="1"/>
  <c r="N137" i="1"/>
  <c r="P137" i="1" s="1"/>
  <c r="N138" i="1"/>
  <c r="P138" i="1" s="1"/>
  <c r="N139" i="1"/>
  <c r="P139" i="1" s="1"/>
  <c r="N140" i="1"/>
  <c r="P140" i="1" s="1"/>
  <c r="N141" i="1"/>
  <c r="P141" i="1" s="1"/>
  <c r="N142" i="1"/>
  <c r="P142" i="1" s="1"/>
  <c r="N143" i="1"/>
  <c r="P143" i="1" s="1"/>
  <c r="N144" i="1"/>
  <c r="P144" i="1" s="1"/>
  <c r="N145" i="1"/>
  <c r="P145" i="1" s="1"/>
  <c r="N146" i="1"/>
  <c r="P146" i="1" s="1"/>
  <c r="N147" i="1"/>
  <c r="P147" i="1" s="1"/>
  <c r="N148" i="1"/>
  <c r="P148" i="1" s="1"/>
  <c r="N149" i="1"/>
  <c r="P149" i="1" s="1"/>
  <c r="N150" i="1"/>
  <c r="P150" i="1" s="1"/>
  <c r="N151" i="1"/>
  <c r="P151" i="1" s="1"/>
  <c r="N152" i="1"/>
  <c r="P152" i="1" s="1"/>
  <c r="N153" i="1"/>
  <c r="P153" i="1" s="1"/>
  <c r="N154" i="1"/>
  <c r="P154" i="1" s="1"/>
  <c r="N155" i="1"/>
  <c r="P155" i="1" s="1"/>
  <c r="N156" i="1"/>
  <c r="P156" i="1" s="1"/>
  <c r="N157" i="1"/>
  <c r="P157" i="1" s="1"/>
  <c r="N158" i="1"/>
  <c r="P158" i="1" s="1"/>
  <c r="N159" i="1"/>
  <c r="P159" i="1" s="1"/>
  <c r="N160" i="1"/>
  <c r="P160" i="1" s="1"/>
  <c r="N161" i="1"/>
  <c r="P161" i="1" s="1"/>
  <c r="N162" i="1"/>
  <c r="P162" i="1" s="1"/>
  <c r="N163" i="1"/>
  <c r="P163" i="1" s="1"/>
  <c r="N164" i="1"/>
  <c r="P164" i="1" s="1"/>
  <c r="N165" i="1"/>
  <c r="P165" i="1" s="1"/>
  <c r="N166" i="1"/>
  <c r="P166" i="1" s="1"/>
  <c r="N167" i="1"/>
  <c r="P167" i="1" s="1"/>
  <c r="N168" i="1"/>
  <c r="P168" i="1" s="1"/>
  <c r="N169" i="1"/>
  <c r="P169" i="1" s="1"/>
  <c r="N170" i="1"/>
  <c r="P170" i="1" s="1"/>
  <c r="N171" i="1"/>
  <c r="P171" i="1" s="1"/>
  <c r="N172" i="1"/>
  <c r="P172" i="1" s="1"/>
  <c r="N173" i="1"/>
  <c r="P173" i="1" s="1"/>
  <c r="N174" i="1"/>
  <c r="P174" i="1" s="1"/>
  <c r="N175" i="1"/>
  <c r="P175" i="1" s="1"/>
  <c r="N176" i="1"/>
  <c r="P176" i="1" s="1"/>
  <c r="N177" i="1"/>
  <c r="P177" i="1" s="1"/>
  <c r="N178" i="1"/>
  <c r="P178" i="1" s="1"/>
  <c r="N179" i="1"/>
  <c r="P179" i="1" s="1"/>
  <c r="N180" i="1"/>
  <c r="P180" i="1" s="1"/>
  <c r="N181" i="1"/>
  <c r="P181" i="1" s="1"/>
  <c r="N182" i="1"/>
  <c r="P182" i="1" s="1"/>
  <c r="N183" i="1"/>
  <c r="P183" i="1" s="1"/>
  <c r="N184" i="1"/>
  <c r="P184" i="1" s="1"/>
  <c r="N185" i="1"/>
  <c r="P185" i="1" s="1"/>
  <c r="N186" i="1"/>
  <c r="P186" i="1" s="1"/>
  <c r="N187" i="1"/>
  <c r="P187" i="1" s="1"/>
  <c r="N188" i="1"/>
  <c r="P188" i="1" s="1"/>
  <c r="N189" i="1"/>
  <c r="P189" i="1" s="1"/>
  <c r="N190" i="1"/>
  <c r="P190" i="1" s="1"/>
  <c r="N191" i="1"/>
  <c r="P191" i="1" s="1"/>
  <c r="N192" i="1"/>
  <c r="P192" i="1" s="1"/>
  <c r="N193" i="1"/>
  <c r="P193" i="1" s="1"/>
  <c r="N194" i="1"/>
  <c r="P194" i="1" s="1"/>
  <c r="N195" i="1"/>
  <c r="P195" i="1" s="1"/>
  <c r="N196" i="1"/>
  <c r="P196" i="1" s="1"/>
  <c r="N197" i="1"/>
  <c r="P197" i="1" s="1"/>
  <c r="N198" i="1"/>
  <c r="P198" i="1" s="1"/>
  <c r="N199" i="1"/>
  <c r="P199" i="1" s="1"/>
  <c r="N200" i="1"/>
  <c r="P200" i="1" s="1"/>
  <c r="N201" i="1"/>
  <c r="P201" i="1" s="1"/>
  <c r="N202" i="1"/>
  <c r="P202" i="1" s="1"/>
  <c r="N203" i="1"/>
  <c r="P203" i="1" s="1"/>
  <c r="N204" i="1"/>
  <c r="P204" i="1" s="1"/>
  <c r="N205" i="1"/>
  <c r="P205" i="1" s="1"/>
  <c r="N206" i="1"/>
  <c r="P206" i="1" s="1"/>
  <c r="N207" i="1"/>
  <c r="P207" i="1" s="1"/>
  <c r="N208" i="1"/>
  <c r="P208" i="1" s="1"/>
  <c r="N209" i="1"/>
  <c r="P209" i="1" s="1"/>
  <c r="N210" i="1"/>
  <c r="P210" i="1" s="1"/>
  <c r="N211" i="1"/>
  <c r="P211" i="1" s="1"/>
  <c r="N212" i="1"/>
  <c r="P212" i="1" s="1"/>
  <c r="N213" i="1"/>
  <c r="P213" i="1" s="1"/>
  <c r="N214" i="1"/>
  <c r="P214" i="1" s="1"/>
  <c r="N215" i="1"/>
  <c r="P215" i="1" s="1"/>
  <c r="N216" i="1"/>
  <c r="P216" i="1" s="1"/>
  <c r="N217" i="1"/>
  <c r="P217" i="1" s="1"/>
  <c r="N218" i="1"/>
  <c r="P218" i="1" s="1"/>
  <c r="N219" i="1"/>
  <c r="P219" i="1" s="1"/>
  <c r="N220" i="1"/>
  <c r="P220" i="1" s="1"/>
  <c r="N221" i="1"/>
  <c r="P221" i="1" s="1"/>
  <c r="N222" i="1"/>
  <c r="P222" i="1" s="1"/>
  <c r="N223" i="1"/>
  <c r="P223" i="1" s="1"/>
  <c r="N224" i="1"/>
  <c r="P224" i="1" s="1"/>
  <c r="N225" i="1"/>
  <c r="P225" i="1" s="1"/>
  <c r="N226" i="1"/>
  <c r="P226" i="1" s="1"/>
  <c r="N227" i="1"/>
  <c r="P227" i="1" s="1"/>
  <c r="N228" i="1"/>
  <c r="P228" i="1" s="1"/>
  <c r="N229" i="1"/>
  <c r="P229" i="1" s="1"/>
  <c r="N230" i="1"/>
  <c r="P230" i="1" s="1"/>
  <c r="N231" i="1"/>
  <c r="P231" i="1" s="1"/>
  <c r="N232" i="1"/>
  <c r="P232" i="1" s="1"/>
  <c r="N233" i="1"/>
  <c r="P233" i="1" s="1"/>
  <c r="N234" i="1"/>
  <c r="P234" i="1" s="1"/>
  <c r="N235" i="1"/>
  <c r="P235" i="1" s="1"/>
  <c r="N236" i="1"/>
  <c r="P236" i="1" s="1"/>
  <c r="N237" i="1"/>
  <c r="P237" i="1" s="1"/>
  <c r="N238" i="1"/>
  <c r="P238" i="1" s="1"/>
  <c r="N239" i="1"/>
  <c r="P239" i="1" s="1"/>
  <c r="N240" i="1"/>
  <c r="P240" i="1" s="1"/>
  <c r="N241" i="1"/>
  <c r="P241" i="1" s="1"/>
  <c r="N242" i="1"/>
  <c r="P242" i="1" s="1"/>
  <c r="N243" i="1"/>
  <c r="P243" i="1" s="1"/>
  <c r="N244" i="1"/>
  <c r="P244" i="1" s="1"/>
  <c r="N245" i="1"/>
  <c r="P245" i="1" s="1"/>
  <c r="N246" i="1"/>
  <c r="P246" i="1" s="1"/>
  <c r="N247" i="1"/>
  <c r="P247" i="1" s="1"/>
  <c r="N248" i="1"/>
  <c r="P248" i="1" s="1"/>
  <c r="N249" i="1"/>
  <c r="P249" i="1" s="1"/>
  <c r="N250" i="1"/>
  <c r="P250" i="1" s="1"/>
  <c r="N251" i="1"/>
  <c r="P251" i="1" s="1"/>
  <c r="N252" i="1"/>
  <c r="P252" i="1" s="1"/>
  <c r="N253" i="1"/>
  <c r="P253" i="1" s="1"/>
  <c r="N254" i="1"/>
  <c r="P254" i="1" s="1"/>
  <c r="N255" i="1"/>
  <c r="P255" i="1" s="1"/>
  <c r="N256" i="1"/>
  <c r="P256" i="1" s="1"/>
  <c r="N257" i="1"/>
  <c r="P257" i="1" s="1"/>
  <c r="N258" i="1"/>
  <c r="P258" i="1" s="1"/>
  <c r="N259" i="1"/>
  <c r="P259" i="1" s="1"/>
  <c r="N260" i="1"/>
  <c r="P260" i="1" s="1"/>
  <c r="N261" i="1"/>
  <c r="P261" i="1" s="1"/>
  <c r="N262" i="1"/>
  <c r="P262" i="1" s="1"/>
  <c r="N263" i="1"/>
  <c r="P263" i="1" s="1"/>
  <c r="N264" i="1"/>
  <c r="P264" i="1" s="1"/>
  <c r="N265" i="1"/>
  <c r="P265" i="1" s="1"/>
  <c r="N266" i="1"/>
  <c r="P266" i="1" s="1"/>
  <c r="N267" i="1"/>
  <c r="P267" i="1" s="1"/>
  <c r="N268" i="1"/>
  <c r="P268" i="1" s="1"/>
  <c r="N269" i="1"/>
  <c r="P269" i="1" s="1"/>
  <c r="N270" i="1"/>
  <c r="P270" i="1" s="1"/>
  <c r="N271" i="1"/>
  <c r="P271" i="1" s="1"/>
  <c r="N272" i="1"/>
  <c r="P272" i="1" s="1"/>
  <c r="N273" i="1"/>
  <c r="P273" i="1" s="1"/>
  <c r="N274" i="1"/>
  <c r="P274" i="1" s="1"/>
  <c r="N275" i="1"/>
  <c r="P275" i="1" s="1"/>
  <c r="N276" i="1"/>
  <c r="P276" i="1" s="1"/>
  <c r="N277" i="1"/>
  <c r="P277" i="1" s="1"/>
  <c r="N278" i="1"/>
  <c r="P278" i="1" s="1"/>
  <c r="N279" i="1"/>
  <c r="P279" i="1" s="1"/>
  <c r="N280" i="1"/>
  <c r="P280" i="1" s="1"/>
  <c r="N281" i="1"/>
  <c r="P281" i="1" s="1"/>
  <c r="N282" i="1"/>
  <c r="P282" i="1" s="1"/>
  <c r="N283" i="1"/>
  <c r="P283" i="1" s="1"/>
  <c r="N284" i="1"/>
  <c r="P284" i="1" s="1"/>
  <c r="N285" i="1"/>
  <c r="P285" i="1" s="1"/>
  <c r="N286" i="1"/>
  <c r="P286" i="1" s="1"/>
  <c r="N287" i="1"/>
  <c r="P287" i="1" s="1"/>
  <c r="N288" i="1"/>
  <c r="P288" i="1" s="1"/>
  <c r="N289" i="1"/>
  <c r="P289" i="1" s="1"/>
  <c r="N290" i="1"/>
  <c r="P290" i="1" s="1"/>
  <c r="N291" i="1"/>
  <c r="P291" i="1" s="1"/>
  <c r="N292" i="1"/>
  <c r="P292" i="1" s="1"/>
  <c r="N293" i="1"/>
  <c r="P293" i="1" s="1"/>
  <c r="N294" i="1"/>
  <c r="P294" i="1" s="1"/>
  <c r="N295" i="1"/>
  <c r="P295" i="1" s="1"/>
  <c r="N296" i="1"/>
  <c r="P296" i="1" s="1"/>
  <c r="N297" i="1"/>
  <c r="P297" i="1" s="1"/>
  <c r="N298" i="1"/>
  <c r="P298" i="1" s="1"/>
  <c r="N299" i="1"/>
  <c r="P299" i="1" s="1"/>
  <c r="N300" i="1"/>
  <c r="P300" i="1" s="1"/>
  <c r="N301" i="1"/>
  <c r="P301" i="1" s="1"/>
  <c r="N302" i="1"/>
  <c r="P302" i="1" s="1"/>
  <c r="N303" i="1"/>
  <c r="P303" i="1" s="1"/>
  <c r="N304" i="1"/>
  <c r="P304" i="1" s="1"/>
  <c r="N305" i="1"/>
  <c r="P305" i="1" s="1"/>
  <c r="N306" i="1"/>
  <c r="P306" i="1" s="1"/>
  <c r="N307" i="1"/>
  <c r="P307" i="1" s="1"/>
  <c r="N308" i="1"/>
  <c r="P308" i="1" s="1"/>
  <c r="N309" i="1"/>
  <c r="P309" i="1" s="1"/>
  <c r="N310" i="1"/>
  <c r="P310" i="1" s="1"/>
  <c r="N311" i="1"/>
  <c r="P311" i="1" s="1"/>
  <c r="N312" i="1"/>
  <c r="P312" i="1" s="1"/>
  <c r="N313" i="1"/>
  <c r="P313" i="1" s="1"/>
  <c r="N314" i="1"/>
  <c r="P314" i="1" s="1"/>
  <c r="N315" i="1"/>
  <c r="P315" i="1" s="1"/>
  <c r="N316" i="1"/>
  <c r="P316" i="1" s="1"/>
  <c r="N317" i="1"/>
  <c r="P317" i="1" s="1"/>
  <c r="N318" i="1"/>
  <c r="P318" i="1" s="1"/>
  <c r="N319" i="1"/>
  <c r="P319" i="1" s="1"/>
  <c r="N320" i="1"/>
  <c r="P320" i="1" s="1"/>
  <c r="N321" i="1"/>
  <c r="P321" i="1" s="1"/>
  <c r="N322" i="1"/>
  <c r="P322" i="1" s="1"/>
  <c r="N323" i="1"/>
  <c r="P323" i="1" s="1"/>
  <c r="N324" i="1"/>
  <c r="P324" i="1" s="1"/>
  <c r="N325" i="1"/>
  <c r="P325" i="1" s="1"/>
  <c r="N326" i="1"/>
  <c r="P326" i="1" s="1"/>
  <c r="N327" i="1"/>
  <c r="P327" i="1" s="1"/>
  <c r="N328" i="1"/>
  <c r="P328" i="1" s="1"/>
  <c r="N329" i="1"/>
  <c r="P329" i="1" s="1"/>
  <c r="N330" i="1"/>
  <c r="P330" i="1" s="1"/>
  <c r="N331" i="1"/>
  <c r="P331" i="1" s="1"/>
  <c r="N332" i="1"/>
  <c r="P332" i="1" s="1"/>
  <c r="N333" i="1"/>
  <c r="P333" i="1" s="1"/>
  <c r="N334" i="1"/>
  <c r="P334" i="1" s="1"/>
  <c r="N335" i="1"/>
  <c r="P335" i="1" s="1"/>
  <c r="N336" i="1"/>
  <c r="P336" i="1" s="1"/>
  <c r="N337" i="1"/>
  <c r="P337" i="1" s="1"/>
  <c r="N338" i="1"/>
  <c r="P338" i="1" s="1"/>
  <c r="N339" i="1"/>
  <c r="P339" i="1" s="1"/>
  <c r="N340" i="1"/>
  <c r="P340" i="1" s="1"/>
  <c r="N341" i="1"/>
  <c r="P341" i="1" s="1"/>
  <c r="N342" i="1"/>
  <c r="P342" i="1" s="1"/>
  <c r="N343" i="1"/>
  <c r="P343" i="1" s="1"/>
  <c r="N344" i="1"/>
  <c r="P344" i="1" s="1"/>
  <c r="N345" i="1"/>
  <c r="P345" i="1" s="1"/>
  <c r="N346" i="1"/>
  <c r="P346" i="1" s="1"/>
  <c r="N347" i="1"/>
  <c r="P347" i="1" s="1"/>
  <c r="N348" i="1"/>
  <c r="P348" i="1" s="1"/>
  <c r="N349" i="1"/>
  <c r="P349" i="1" s="1"/>
  <c r="N350" i="1"/>
  <c r="P350" i="1" s="1"/>
  <c r="N351" i="1"/>
  <c r="P351" i="1" s="1"/>
  <c r="N352" i="1"/>
  <c r="P352" i="1" s="1"/>
  <c r="N353" i="1"/>
  <c r="P353" i="1" s="1"/>
  <c r="N354" i="1"/>
  <c r="P354" i="1" s="1"/>
  <c r="N355" i="1"/>
  <c r="P355" i="1" s="1"/>
  <c r="N356" i="1"/>
  <c r="P356" i="1" s="1"/>
  <c r="N357" i="1"/>
  <c r="P357" i="1" s="1"/>
  <c r="N358" i="1"/>
  <c r="P358" i="1" s="1"/>
  <c r="N359" i="1"/>
  <c r="P359" i="1" s="1"/>
  <c r="N360" i="1"/>
  <c r="P360" i="1" s="1"/>
  <c r="N361" i="1"/>
  <c r="P361" i="1" s="1"/>
  <c r="N362" i="1"/>
  <c r="P362" i="1" s="1"/>
  <c r="N363" i="1"/>
  <c r="P363" i="1" s="1"/>
  <c r="N364" i="1"/>
  <c r="P364" i="1" s="1"/>
  <c r="N365" i="1"/>
  <c r="P365" i="1" s="1"/>
  <c r="N366" i="1"/>
  <c r="P366" i="1" s="1"/>
  <c r="N367" i="1"/>
  <c r="P367" i="1" s="1"/>
  <c r="N368" i="1"/>
  <c r="P368" i="1" s="1"/>
  <c r="N369" i="1"/>
  <c r="P369" i="1" s="1"/>
  <c r="N370" i="1"/>
  <c r="P370" i="1" s="1"/>
  <c r="N371" i="1"/>
  <c r="P371" i="1" s="1"/>
  <c r="N372" i="1"/>
  <c r="P372" i="1" s="1"/>
  <c r="N373" i="1"/>
  <c r="P373" i="1" s="1"/>
  <c r="N374" i="1"/>
  <c r="P374" i="1" s="1"/>
  <c r="N375" i="1"/>
  <c r="P375" i="1" s="1"/>
  <c r="N376" i="1"/>
  <c r="P376" i="1" s="1"/>
  <c r="N377" i="1"/>
  <c r="P377" i="1" s="1"/>
  <c r="N378" i="1"/>
  <c r="P378" i="1" s="1"/>
  <c r="N379" i="1"/>
  <c r="P379" i="1" s="1"/>
  <c r="N380" i="1"/>
  <c r="P380" i="1" s="1"/>
  <c r="N381" i="1"/>
  <c r="P381" i="1" s="1"/>
  <c r="N382" i="1"/>
  <c r="P382" i="1" s="1"/>
  <c r="N383" i="1"/>
  <c r="P383" i="1" s="1"/>
  <c r="N384" i="1"/>
  <c r="P384" i="1" s="1"/>
  <c r="N385" i="1"/>
  <c r="P385" i="1" s="1"/>
  <c r="N386" i="1"/>
  <c r="P386" i="1" s="1"/>
  <c r="N387" i="1"/>
  <c r="P387" i="1" s="1"/>
  <c r="N388" i="1"/>
  <c r="P388" i="1" s="1"/>
  <c r="N389" i="1"/>
  <c r="P389" i="1" s="1"/>
  <c r="N390" i="1"/>
  <c r="P390" i="1" s="1"/>
  <c r="N391" i="1"/>
  <c r="P391" i="1" s="1"/>
  <c r="N392" i="1"/>
  <c r="P392" i="1" s="1"/>
  <c r="N393" i="1"/>
  <c r="P393" i="1" s="1"/>
  <c r="N394" i="1"/>
  <c r="P394" i="1" s="1"/>
  <c r="N395" i="1"/>
  <c r="P395" i="1" s="1"/>
  <c r="N396" i="1"/>
  <c r="P396" i="1" s="1"/>
  <c r="N397" i="1"/>
  <c r="P397" i="1" s="1"/>
  <c r="N398" i="1"/>
  <c r="P398" i="1" s="1"/>
  <c r="N399" i="1"/>
  <c r="P399" i="1" s="1"/>
  <c r="N400" i="1"/>
  <c r="P400" i="1" s="1"/>
  <c r="N401" i="1"/>
  <c r="P401" i="1" s="1"/>
  <c r="N402" i="1"/>
  <c r="P402" i="1" s="1"/>
  <c r="N403" i="1"/>
  <c r="P403" i="1" s="1"/>
  <c r="N404" i="1"/>
  <c r="P404" i="1" s="1"/>
  <c r="N405" i="1"/>
  <c r="P405" i="1" s="1"/>
  <c r="N406" i="1"/>
  <c r="P406" i="1" s="1"/>
  <c r="N407" i="1"/>
  <c r="P407" i="1" s="1"/>
  <c r="N408" i="1"/>
  <c r="P408" i="1" s="1"/>
  <c r="N409" i="1"/>
  <c r="P409" i="1" s="1"/>
  <c r="N410" i="1"/>
  <c r="P410" i="1" s="1"/>
  <c r="N411" i="1"/>
  <c r="P411" i="1" s="1"/>
  <c r="N412" i="1"/>
  <c r="P412" i="1" s="1"/>
  <c r="N413" i="1"/>
  <c r="P413" i="1" s="1"/>
  <c r="N414" i="1"/>
  <c r="P414" i="1" s="1"/>
  <c r="N415" i="1"/>
  <c r="P415" i="1" s="1"/>
  <c r="N416" i="1"/>
  <c r="P416" i="1" s="1"/>
  <c r="N417" i="1"/>
  <c r="P417" i="1" s="1"/>
  <c r="N418" i="1"/>
  <c r="P418" i="1" s="1"/>
  <c r="N419" i="1"/>
  <c r="P419" i="1" s="1"/>
  <c r="N420" i="1"/>
  <c r="P420" i="1" s="1"/>
  <c r="N421" i="1"/>
  <c r="P421" i="1" s="1"/>
  <c r="N422" i="1"/>
  <c r="P422" i="1" s="1"/>
  <c r="N423" i="1"/>
  <c r="P423" i="1" s="1"/>
  <c r="N424" i="1"/>
  <c r="P424" i="1" s="1"/>
  <c r="N425" i="1"/>
  <c r="P425" i="1" s="1"/>
  <c r="N426" i="1"/>
  <c r="P426" i="1" s="1"/>
  <c r="N427" i="1"/>
  <c r="P427" i="1" s="1"/>
  <c r="N428" i="1"/>
  <c r="P428" i="1" s="1"/>
  <c r="N429" i="1"/>
  <c r="P429" i="1" s="1"/>
  <c r="N430" i="1"/>
  <c r="P430" i="1" s="1"/>
  <c r="N431" i="1"/>
  <c r="P431" i="1" s="1"/>
  <c r="N432" i="1"/>
  <c r="P432" i="1" s="1"/>
  <c r="N433" i="1"/>
  <c r="P433" i="1" s="1"/>
  <c r="N434" i="1"/>
  <c r="P434" i="1" s="1"/>
  <c r="N435" i="1"/>
  <c r="P435" i="1" s="1"/>
  <c r="N436" i="1"/>
  <c r="P436" i="1" s="1"/>
  <c r="N437" i="1"/>
  <c r="P437" i="1" s="1"/>
  <c r="N438" i="1"/>
  <c r="P438" i="1" s="1"/>
  <c r="N439" i="1"/>
  <c r="P439" i="1" s="1"/>
  <c r="N440" i="1"/>
  <c r="P440" i="1" s="1"/>
  <c r="N441" i="1"/>
  <c r="P441" i="1" s="1"/>
  <c r="N442" i="1"/>
  <c r="P442" i="1" s="1"/>
  <c r="N443" i="1"/>
  <c r="P443" i="1" s="1"/>
  <c r="N444" i="1"/>
  <c r="P444" i="1" s="1"/>
  <c r="N445" i="1"/>
  <c r="P445" i="1" s="1"/>
  <c r="N446" i="1"/>
  <c r="P446" i="1" s="1"/>
  <c r="N447" i="1"/>
  <c r="P447" i="1" s="1"/>
  <c r="N448" i="1"/>
  <c r="P448" i="1" s="1"/>
  <c r="N449" i="1"/>
  <c r="P449" i="1" s="1"/>
  <c r="N450" i="1"/>
  <c r="P450" i="1" s="1"/>
  <c r="N451" i="1"/>
  <c r="P451" i="1" s="1"/>
  <c r="N452" i="1"/>
  <c r="P452" i="1" s="1"/>
  <c r="N453" i="1"/>
  <c r="P453" i="1" s="1"/>
  <c r="N454" i="1"/>
  <c r="P454" i="1" s="1"/>
  <c r="N455" i="1"/>
  <c r="P455" i="1" s="1"/>
  <c r="N456" i="1"/>
  <c r="P456" i="1" s="1"/>
  <c r="N457" i="1"/>
  <c r="P457" i="1" s="1"/>
  <c r="N458" i="1"/>
  <c r="P458" i="1" s="1"/>
  <c r="N459" i="1"/>
  <c r="P459" i="1" s="1"/>
  <c r="N460" i="1"/>
  <c r="P460" i="1" s="1"/>
  <c r="N461" i="1"/>
  <c r="P461" i="1" s="1"/>
  <c r="N462" i="1"/>
  <c r="P462" i="1" s="1"/>
  <c r="N463" i="1"/>
  <c r="P463" i="1" s="1"/>
  <c r="N464" i="1"/>
  <c r="P464" i="1" s="1"/>
  <c r="N465" i="1"/>
  <c r="P465" i="1" s="1"/>
  <c r="N466" i="1"/>
  <c r="P466" i="1" s="1"/>
  <c r="N467" i="1"/>
  <c r="P467" i="1" s="1"/>
  <c r="N468" i="1"/>
  <c r="P468" i="1" s="1"/>
  <c r="N469" i="1"/>
  <c r="P469" i="1" s="1"/>
  <c r="N470" i="1"/>
  <c r="P470" i="1" s="1"/>
  <c r="N471" i="1"/>
  <c r="P471" i="1" s="1"/>
  <c r="N472" i="1"/>
  <c r="P472" i="1" s="1"/>
  <c r="N473" i="1"/>
  <c r="P473" i="1" s="1"/>
  <c r="N474" i="1"/>
  <c r="P474" i="1" s="1"/>
  <c r="N475" i="1"/>
  <c r="P475" i="1" s="1"/>
  <c r="N476" i="1"/>
  <c r="P476" i="1" s="1"/>
  <c r="N477" i="1"/>
  <c r="P477" i="1" s="1"/>
  <c r="N478" i="1"/>
  <c r="P478" i="1" s="1"/>
  <c r="N479" i="1"/>
  <c r="P479" i="1" s="1"/>
  <c r="N480" i="1"/>
  <c r="P480" i="1" s="1"/>
  <c r="N481" i="1"/>
  <c r="P481" i="1" s="1"/>
  <c r="N482" i="1"/>
  <c r="P482" i="1" s="1"/>
  <c r="N483" i="1"/>
  <c r="P483" i="1" s="1"/>
  <c r="N484" i="1"/>
  <c r="P484" i="1" s="1"/>
  <c r="N485" i="1"/>
  <c r="P485" i="1" s="1"/>
  <c r="N486" i="1"/>
  <c r="P486" i="1" s="1"/>
  <c r="N487" i="1"/>
  <c r="P487" i="1" s="1"/>
  <c r="N488" i="1"/>
  <c r="P488" i="1" s="1"/>
  <c r="N489" i="1"/>
  <c r="P489" i="1" s="1"/>
  <c r="N490" i="1"/>
  <c r="P490" i="1" s="1"/>
  <c r="N491" i="1"/>
  <c r="P491" i="1" s="1"/>
  <c r="N492" i="1"/>
  <c r="P492" i="1" s="1"/>
  <c r="N493" i="1"/>
  <c r="P493" i="1" s="1"/>
  <c r="N494" i="1"/>
  <c r="P494" i="1" s="1"/>
  <c r="N495" i="1"/>
  <c r="P495" i="1" s="1"/>
  <c r="N496" i="1"/>
  <c r="P496" i="1" s="1"/>
  <c r="N497" i="1"/>
  <c r="P497" i="1" s="1"/>
  <c r="N498" i="1"/>
  <c r="P498" i="1" s="1"/>
  <c r="N499" i="1"/>
  <c r="P499" i="1" s="1"/>
  <c r="N500" i="1"/>
  <c r="P500" i="1" s="1"/>
  <c r="P23" i="1" l="1"/>
  <c r="C42" i="2"/>
  <c r="P19" i="1"/>
  <c r="D107" i="18"/>
  <c r="C40" i="2"/>
  <c r="P15" i="1"/>
  <c r="D33" i="18"/>
  <c r="C32" i="2"/>
  <c r="P11" i="1"/>
  <c r="C41" i="2"/>
  <c r="P26" i="1"/>
  <c r="C37" i="2"/>
  <c r="P14" i="1"/>
  <c r="C35" i="2"/>
  <c r="P10" i="1"/>
  <c r="C45" i="2"/>
  <c r="P6" i="1"/>
  <c r="C33" i="2"/>
  <c r="P9" i="1"/>
  <c r="D12" i="18"/>
  <c r="P20" i="1"/>
  <c r="D82" i="18"/>
  <c r="P16" i="1"/>
  <c r="D81" i="18"/>
  <c r="P12" i="1"/>
  <c r="D21" i="18"/>
  <c r="P8" i="1"/>
  <c r="D11" i="18"/>
  <c r="P4" i="1"/>
  <c r="C31" i="2"/>
  <c r="R64" i="35"/>
  <c r="R84" i="35"/>
  <c r="R26" i="35"/>
  <c r="R90" i="35"/>
  <c r="V45" i="35"/>
  <c r="R76" i="35"/>
  <c r="Z17" i="35"/>
  <c r="V51" i="35"/>
  <c r="V67" i="35"/>
  <c r="V83" i="35"/>
  <c r="V99" i="35"/>
  <c r="Z9" i="35"/>
  <c r="R48" i="35"/>
  <c r="R54" i="35"/>
  <c r="V49" i="35"/>
  <c r="R60" i="35"/>
  <c r="V11" i="35"/>
  <c r="V31" i="35"/>
  <c r="V47" i="35"/>
  <c r="V63" i="35"/>
  <c r="V79" i="35"/>
  <c r="V95" i="35"/>
  <c r="R32" i="35"/>
  <c r="R38" i="35"/>
  <c r="R58" i="35"/>
  <c r="V37" i="35"/>
  <c r="R44" i="35"/>
  <c r="V27" i="35"/>
  <c r="V59" i="35"/>
  <c r="R72" i="35"/>
  <c r="V19" i="35"/>
  <c r="R18" i="35"/>
  <c r="R22" i="35"/>
  <c r="R68" i="35"/>
  <c r="V41" i="35"/>
  <c r="R28" i="35"/>
  <c r="R92" i="35"/>
  <c r="V23" i="35"/>
  <c r="V39" i="35"/>
  <c r="V55" i="35"/>
  <c r="V71" i="35"/>
  <c r="V87" i="35"/>
  <c r="R8" i="35"/>
  <c r="V69" i="35"/>
  <c r="V29" i="35"/>
  <c r="V97" i="35"/>
  <c r="R62" i="35"/>
  <c r="V57" i="35"/>
  <c r="V77" i="35"/>
  <c r="R12" i="35"/>
  <c r="I5" i="18"/>
  <c r="Q101" i="35"/>
  <c r="G6" i="18"/>
  <c r="N101" i="35"/>
  <c r="V75" i="35"/>
  <c r="V43" i="35"/>
  <c r="R96" i="35"/>
  <c r="V25" i="35"/>
  <c r="V65" i="35"/>
  <c r="R50" i="35"/>
  <c r="V5" i="35"/>
  <c r="R20" i="35"/>
  <c r="R40" i="35"/>
  <c r="R78" i="35"/>
  <c r="V53" i="35"/>
  <c r="V81" i="35"/>
  <c r="R6" i="35"/>
  <c r="R80" i="35"/>
  <c r="R86" i="35"/>
  <c r="R36" i="35"/>
  <c r="R74" i="35"/>
  <c r="V21" i="35"/>
  <c r="V61" i="35"/>
  <c r="V89" i="35"/>
  <c r="R66" i="35"/>
  <c r="V13" i="35"/>
  <c r="R56" i="35"/>
  <c r="R30" i="35"/>
  <c r="V85" i="35"/>
  <c r="V35" i="35"/>
  <c r="V91" i="35"/>
  <c r="R70" i="35"/>
  <c r="R52" i="35"/>
  <c r="I4" i="18"/>
  <c r="P101" i="35"/>
  <c r="R3" i="35"/>
  <c r="V15" i="35"/>
  <c r="R82" i="35"/>
  <c r="R4" i="35"/>
  <c r="R46" i="35"/>
  <c r="V33" i="35"/>
  <c r="V73" i="35"/>
  <c r="V93" i="35"/>
  <c r="R100" i="35"/>
  <c r="R42" i="35"/>
  <c r="R14" i="35"/>
  <c r="V7" i="35"/>
  <c r="R34" i="35"/>
  <c r="R98" i="35"/>
  <c r="R16" i="35"/>
  <c r="R24" i="35"/>
  <c r="R88" i="35"/>
  <c r="R94" i="35"/>
  <c r="R10" i="35"/>
  <c r="Z75" i="35" l="1"/>
  <c r="Z43" i="35"/>
  <c r="Z85" i="35"/>
  <c r="Z83" i="35"/>
  <c r="Z51" i="35"/>
  <c r="AD17" i="35"/>
  <c r="Z57" i="35"/>
  <c r="V28" i="35"/>
  <c r="V68" i="35"/>
  <c r="V18" i="35"/>
  <c r="V72" i="35"/>
  <c r="V44" i="35"/>
  <c r="V58" i="35"/>
  <c r="V38" i="35"/>
  <c r="Z95" i="35"/>
  <c r="Z63" i="35"/>
  <c r="Z31" i="35"/>
  <c r="AD9" i="35"/>
  <c r="V90" i="35"/>
  <c r="V84" i="35"/>
  <c r="V12" i="35"/>
  <c r="Z99" i="35"/>
  <c r="Z67" i="35"/>
  <c r="Z35" i="35"/>
  <c r="Z79" i="35"/>
  <c r="Z47" i="35"/>
  <c r="Z11" i="35"/>
  <c r="V48" i="35"/>
  <c r="V76" i="35"/>
  <c r="V26" i="35"/>
  <c r="Z21" i="35"/>
  <c r="Z59" i="35"/>
  <c r="Z77" i="35"/>
  <c r="V92" i="35"/>
  <c r="Z19" i="35"/>
  <c r="Z27" i="35"/>
  <c r="Z41" i="35"/>
  <c r="V22" i="35"/>
  <c r="Z37" i="35"/>
  <c r="V32" i="35"/>
  <c r="I6" i="18"/>
  <c r="R101" i="35"/>
  <c r="K4" i="18"/>
  <c r="V3" i="35"/>
  <c r="T101" i="35"/>
  <c r="Z87" i="35"/>
  <c r="Z55" i="35"/>
  <c r="Z23" i="35"/>
  <c r="V94" i="35"/>
  <c r="V24" i="35"/>
  <c r="V98" i="35"/>
  <c r="Z7" i="35"/>
  <c r="V42" i="35"/>
  <c r="Z93" i="35"/>
  <c r="Z33" i="35"/>
  <c r="V4" i="35"/>
  <c r="Z15" i="35"/>
  <c r="V70" i="35"/>
  <c r="V60" i="35"/>
  <c r="Z49" i="35"/>
  <c r="Z45" i="35"/>
  <c r="V56" i="35"/>
  <c r="V66" i="35"/>
  <c r="Z61" i="35"/>
  <c r="V36" i="35"/>
  <c r="V80" i="35"/>
  <c r="Z81" i="35"/>
  <c r="V78" i="35"/>
  <c r="V20" i="35"/>
  <c r="Z5" i="35"/>
  <c r="Z25" i="35"/>
  <c r="Z71" i="35"/>
  <c r="Z91" i="35"/>
  <c r="Z53" i="35"/>
  <c r="Z69" i="35"/>
  <c r="Z39" i="35"/>
  <c r="V62" i="35"/>
  <c r="V8" i="35"/>
  <c r="V10" i="35"/>
  <c r="V88" i="35"/>
  <c r="V16" i="35"/>
  <c r="V34" i="35"/>
  <c r="V14" i="35"/>
  <c r="V100" i="35"/>
  <c r="Z73" i="35"/>
  <c r="V46" i="35"/>
  <c r="V82" i="35"/>
  <c r="V52" i="35"/>
  <c r="Z97" i="35"/>
  <c r="Z29" i="35"/>
  <c r="V54" i="35"/>
  <c r="V64" i="35"/>
  <c r="V30" i="35"/>
  <c r="Z13" i="35"/>
  <c r="Z89" i="35"/>
  <c r="V74" i="35"/>
  <c r="V86" i="35"/>
  <c r="V6" i="35"/>
  <c r="V40" i="35"/>
  <c r="V50" i="35"/>
  <c r="Z65" i="35"/>
  <c r="K5" i="18"/>
  <c r="U101" i="35"/>
  <c r="V96" i="35"/>
  <c r="A1" i="34"/>
  <c r="AD11" i="35" l="1"/>
  <c r="AD85" i="35"/>
  <c r="AD43" i="35"/>
  <c r="Z60" i="35"/>
  <c r="AH17" i="35"/>
  <c r="AD65" i="35"/>
  <c r="AD27" i="35"/>
  <c r="AD91" i="35"/>
  <c r="AD53" i="35"/>
  <c r="Z86" i="35"/>
  <c r="AD21" i="35"/>
  <c r="AD13" i="35"/>
  <c r="AD29" i="35"/>
  <c r="AD35" i="35"/>
  <c r="AD99" i="35"/>
  <c r="AD73" i="35"/>
  <c r="Z14" i="35"/>
  <c r="Z16" i="35"/>
  <c r="Z10" i="35"/>
  <c r="AD71" i="35"/>
  <c r="Z84" i="35"/>
  <c r="AD59" i="35"/>
  <c r="Z48" i="35"/>
  <c r="AD19" i="35"/>
  <c r="AD77" i="35"/>
  <c r="AD75" i="35"/>
  <c r="Z56" i="35"/>
  <c r="AD51" i="35"/>
  <c r="AD67" i="35"/>
  <c r="Z50" i="35"/>
  <c r="Z40" i="35"/>
  <c r="AD89" i="35"/>
  <c r="Z54" i="35"/>
  <c r="Z82" i="35"/>
  <c r="Z46" i="35"/>
  <c r="Z100" i="35"/>
  <c r="Z34" i="35"/>
  <c r="Z88" i="35"/>
  <c r="AD39" i="35"/>
  <c r="Z8" i="35"/>
  <c r="Z26" i="35"/>
  <c r="Z90" i="35"/>
  <c r="Z96" i="35"/>
  <c r="Z6" i="35"/>
  <c r="Z74" i="35"/>
  <c r="Z30" i="35"/>
  <c r="AD97" i="35"/>
  <c r="M4" i="18"/>
  <c r="Z3" i="35"/>
  <c r="X101" i="35"/>
  <c r="K6" i="18"/>
  <c r="V101" i="35"/>
  <c r="AD37" i="35"/>
  <c r="AD63" i="35"/>
  <c r="Z38" i="35"/>
  <c r="Z44" i="35"/>
  <c r="Z18" i="35"/>
  <c r="Z28" i="35"/>
  <c r="AD57" i="35"/>
  <c r="Z76" i="35"/>
  <c r="AD47" i="35"/>
  <c r="Z22" i="35"/>
  <c r="Z92" i="35"/>
  <c r="Z20" i="35"/>
  <c r="AD81" i="35"/>
  <c r="Z36" i="35"/>
  <c r="Z66" i="35"/>
  <c r="AD45" i="35"/>
  <c r="Z70" i="35"/>
  <c r="AD33" i="35"/>
  <c r="Z42" i="35"/>
  <c r="Z98" i="35"/>
  <c r="Z94" i="35"/>
  <c r="AD23" i="35"/>
  <c r="AD87" i="35"/>
  <c r="AH9" i="35"/>
  <c r="AD83" i="35"/>
  <c r="M5" i="18"/>
  <c r="Y101" i="35"/>
  <c r="AD31" i="35"/>
  <c r="AD95" i="35"/>
  <c r="Z58" i="35"/>
  <c r="Z72" i="35"/>
  <c r="Z68" i="35"/>
  <c r="Z12" i="35"/>
  <c r="Z64" i="35"/>
  <c r="Z52" i="35"/>
  <c r="AD79" i="35"/>
  <c r="Z32" i="35"/>
  <c r="AD41" i="35"/>
  <c r="AD25" i="35"/>
  <c r="AD5" i="35"/>
  <c r="Z78" i="35"/>
  <c r="Z80" i="35"/>
  <c r="AD61" i="35"/>
  <c r="AD49" i="35"/>
  <c r="AD69" i="35"/>
  <c r="AD15" i="35"/>
  <c r="Z4" i="35"/>
  <c r="AD93" i="35"/>
  <c r="AD7" i="35"/>
  <c r="Z24" i="35"/>
  <c r="AD55" i="35"/>
  <c r="Z62" i="35"/>
  <c r="X14" i="18"/>
  <c r="T14" i="18"/>
  <c r="P14" i="18"/>
  <c r="W14" i="18"/>
  <c r="X114" i="18"/>
  <c r="U14" i="18"/>
  <c r="V14" i="18"/>
  <c r="S14" i="18"/>
  <c r="T114" i="18"/>
  <c r="Q14" i="18"/>
  <c r="R14" i="18"/>
  <c r="O14" i="18"/>
  <c r="P114" i="18"/>
  <c r="M14" i="18"/>
  <c r="N14" i="18"/>
  <c r="L14" i="18"/>
  <c r="K14" i="18"/>
  <c r="L114" i="18"/>
  <c r="H14" i="18"/>
  <c r="E14" i="18"/>
  <c r="I14" i="18"/>
  <c r="G14" i="18"/>
  <c r="J14" i="18"/>
  <c r="F14" i="18"/>
  <c r="M114" i="18"/>
  <c r="U114" i="18"/>
  <c r="V114" i="18"/>
  <c r="R114" i="18"/>
  <c r="N114" i="18"/>
  <c r="Q114" i="18"/>
  <c r="K114" i="18"/>
  <c r="O114" i="18"/>
  <c r="S114" i="18"/>
  <c r="W114" i="18"/>
  <c r="F114" i="18"/>
  <c r="H114" i="18"/>
  <c r="J114" i="18"/>
  <c r="AL9" i="35" l="1"/>
  <c r="AD48" i="35"/>
  <c r="AD10" i="35"/>
  <c r="AD14" i="35"/>
  <c r="AH99" i="35"/>
  <c r="AH21" i="35"/>
  <c r="AH53" i="35"/>
  <c r="AH65" i="35"/>
  <c r="AD24" i="35"/>
  <c r="AH93" i="35"/>
  <c r="AH15" i="35"/>
  <c r="AH49" i="35"/>
  <c r="AH75" i="35"/>
  <c r="AH25" i="35"/>
  <c r="AD32" i="35"/>
  <c r="AD12" i="35"/>
  <c r="AH95" i="35"/>
  <c r="AL17" i="35"/>
  <c r="AH77" i="35"/>
  <c r="AD8" i="35"/>
  <c r="AH67" i="35"/>
  <c r="AH97" i="35"/>
  <c r="AD30" i="35"/>
  <c r="AD40" i="35"/>
  <c r="AD50" i="35"/>
  <c r="AH19" i="35"/>
  <c r="AH11" i="35"/>
  <c r="AD60" i="35"/>
  <c r="AD98" i="35"/>
  <c r="AD70" i="35"/>
  <c r="AD66" i="35"/>
  <c r="AD92" i="35"/>
  <c r="AD76" i="35"/>
  <c r="AD56" i="35"/>
  <c r="AH71" i="35"/>
  <c r="AD16" i="35"/>
  <c r="AH73" i="35"/>
  <c r="AH13" i="35"/>
  <c r="AH91" i="35"/>
  <c r="AH55" i="35"/>
  <c r="AH7" i="35"/>
  <c r="AD4" i="35"/>
  <c r="AH69" i="35"/>
  <c r="AH61" i="35"/>
  <c r="AH5" i="35"/>
  <c r="AH41" i="35"/>
  <c r="AH79" i="35"/>
  <c r="AH43" i="35"/>
  <c r="AD26" i="35"/>
  <c r="AH39" i="35"/>
  <c r="AD34" i="35"/>
  <c r="AD46" i="35"/>
  <c r="AD54" i="35"/>
  <c r="AH89" i="35"/>
  <c r="AD6" i="35"/>
  <c r="AH59" i="35"/>
  <c r="AD94" i="35"/>
  <c r="AH83" i="35"/>
  <c r="AH35" i="35"/>
  <c r="AD64" i="35"/>
  <c r="O4" i="18"/>
  <c r="AD3" i="35"/>
  <c r="AB101" i="35"/>
  <c r="AD84" i="35"/>
  <c r="AD62" i="35"/>
  <c r="AD80" i="35"/>
  <c r="AD72" i="35"/>
  <c r="AD88" i="35"/>
  <c r="AD100" i="35"/>
  <c r="AD74" i="35"/>
  <c r="AH87" i="35"/>
  <c r="AD42" i="35"/>
  <c r="AH45" i="35"/>
  <c r="AD36" i="35"/>
  <c r="AD20" i="35"/>
  <c r="AD22" i="35"/>
  <c r="AH47" i="35"/>
  <c r="AH57" i="35"/>
  <c r="AD18" i="35"/>
  <c r="AD38" i="35"/>
  <c r="M6" i="18"/>
  <c r="Z101" i="35"/>
  <c r="AH51" i="35"/>
  <c r="AH27" i="35"/>
  <c r="AH37" i="35"/>
  <c r="AH85" i="35"/>
  <c r="AH29" i="35"/>
  <c r="AD86" i="35"/>
  <c r="O5" i="18"/>
  <c r="AC101" i="35"/>
  <c r="AD78" i="35"/>
  <c r="AD68" i="35"/>
  <c r="AD58" i="35"/>
  <c r="AD82" i="35"/>
  <c r="AD96" i="35"/>
  <c r="AD90" i="35"/>
  <c r="AH23" i="35"/>
  <c r="AH33" i="35"/>
  <c r="AH81" i="35"/>
  <c r="AD52" i="35"/>
  <c r="AD28" i="35"/>
  <c r="AD44" i="35"/>
  <c r="AH63" i="35"/>
  <c r="AH31" i="35"/>
  <c r="A1" i="1"/>
  <c r="AL75" i="35" l="1"/>
  <c r="AL43" i="35"/>
  <c r="AL53" i="35"/>
  <c r="AL61" i="35"/>
  <c r="AH4" i="35"/>
  <c r="AL71" i="35"/>
  <c r="AL19" i="35"/>
  <c r="AL35" i="35"/>
  <c r="AH36" i="35"/>
  <c r="AL29" i="35"/>
  <c r="AL41" i="35"/>
  <c r="AH64" i="35"/>
  <c r="AH94" i="35"/>
  <c r="AH30" i="35"/>
  <c r="AL67" i="35"/>
  <c r="AH8" i="35"/>
  <c r="AL95" i="35"/>
  <c r="AL49" i="35"/>
  <c r="AL99" i="35"/>
  <c r="AH10" i="35"/>
  <c r="AL31" i="35"/>
  <c r="AL27" i="35"/>
  <c r="AL37" i="35"/>
  <c r="AL81" i="35"/>
  <c r="AL23" i="35"/>
  <c r="AH80" i="35"/>
  <c r="AL39" i="35"/>
  <c r="AH46" i="35"/>
  <c r="AH98" i="35"/>
  <c r="AH34" i="35"/>
  <c r="AH26" i="35"/>
  <c r="AL79" i="35"/>
  <c r="AL5" i="35"/>
  <c r="AL69" i="35"/>
  <c r="AL13" i="35"/>
  <c r="AL11" i="35"/>
  <c r="AH20" i="35"/>
  <c r="AL45" i="35"/>
  <c r="AH68" i="35"/>
  <c r="AP9" i="35"/>
  <c r="AL97" i="35"/>
  <c r="AH12" i="35"/>
  <c r="AH24" i="35"/>
  <c r="AL65" i="35"/>
  <c r="AL21" i="35"/>
  <c r="AH14" i="35"/>
  <c r="AH48" i="35"/>
  <c r="AL63" i="35"/>
  <c r="AL85" i="35"/>
  <c r="AL33" i="35"/>
  <c r="AH74" i="35"/>
  <c r="AH88" i="35"/>
  <c r="AH72" i="35"/>
  <c r="AH62" i="35"/>
  <c r="AH84" i="35"/>
  <c r="AL59" i="35"/>
  <c r="AL91" i="35"/>
  <c r="AH76" i="35"/>
  <c r="AH70" i="35"/>
  <c r="AL89" i="35"/>
  <c r="AL7" i="35"/>
  <c r="Q4" i="18"/>
  <c r="AF101" i="35"/>
  <c r="AH3" i="35"/>
  <c r="AH16" i="35"/>
  <c r="AH56" i="35"/>
  <c r="AH38" i="35"/>
  <c r="AL57" i="35"/>
  <c r="AL47" i="35"/>
  <c r="AH42" i="35"/>
  <c r="AH90" i="35"/>
  <c r="AH82" i="35"/>
  <c r="AH86" i="35"/>
  <c r="AH50" i="35"/>
  <c r="AL25" i="35"/>
  <c r="AL93" i="35"/>
  <c r="AH44" i="35"/>
  <c r="AH100" i="35"/>
  <c r="Q5" i="18"/>
  <c r="AG101" i="35"/>
  <c r="O6" i="18"/>
  <c r="AD101" i="35"/>
  <c r="AL51" i="35"/>
  <c r="AP17" i="35"/>
  <c r="AH92" i="35"/>
  <c r="AH66" i="35"/>
  <c r="AH6" i="35"/>
  <c r="AH54" i="35"/>
  <c r="AH60" i="35"/>
  <c r="AL55" i="35"/>
  <c r="AL73" i="35"/>
  <c r="AH18" i="35"/>
  <c r="AH22" i="35"/>
  <c r="AL83" i="35"/>
  <c r="AL87" i="35"/>
  <c r="AH96" i="35"/>
  <c r="AH58" i="35"/>
  <c r="AH78" i="35"/>
  <c r="AH40" i="35"/>
  <c r="AL77" i="35"/>
  <c r="AH32" i="35"/>
  <c r="AL15" i="35"/>
  <c r="AH28" i="35"/>
  <c r="AH52" i="35"/>
  <c r="C12" i="6"/>
  <c r="AP37" i="35" l="1"/>
  <c r="AP53" i="35"/>
  <c r="AP19" i="35"/>
  <c r="AP61" i="35"/>
  <c r="AP23" i="35"/>
  <c r="AL94" i="35"/>
  <c r="AT9" i="35"/>
  <c r="AP45" i="35"/>
  <c r="AP11" i="35"/>
  <c r="AP7" i="35"/>
  <c r="AL70" i="35"/>
  <c r="AP51" i="35"/>
  <c r="AP67" i="35"/>
  <c r="AP65" i="35"/>
  <c r="AP93" i="35"/>
  <c r="AL32" i="35"/>
  <c r="AP87" i="35"/>
  <c r="AL22" i="35"/>
  <c r="AP71" i="35"/>
  <c r="AL6" i="35"/>
  <c r="AP99" i="35"/>
  <c r="AP95" i="35"/>
  <c r="AP69" i="35"/>
  <c r="AL52" i="35"/>
  <c r="AP15" i="35"/>
  <c r="AL86" i="35"/>
  <c r="AL90" i="35"/>
  <c r="AP47" i="35"/>
  <c r="AL26" i="35"/>
  <c r="AP63" i="35"/>
  <c r="AL14" i="35"/>
  <c r="AL24" i="35"/>
  <c r="AP5" i="35"/>
  <c r="AL34" i="35"/>
  <c r="AT17" i="35"/>
  <c r="AP27" i="35"/>
  <c r="AP75" i="35"/>
  <c r="AP83" i="35"/>
  <c r="AL18" i="35"/>
  <c r="AP73" i="35"/>
  <c r="AL10" i="35"/>
  <c r="AP49" i="35"/>
  <c r="AL12" i="35"/>
  <c r="AL8" i="35"/>
  <c r="AL30" i="35"/>
  <c r="AL64" i="35"/>
  <c r="AP25" i="35"/>
  <c r="AL50" i="35"/>
  <c r="AL82" i="35"/>
  <c r="AL42" i="35"/>
  <c r="AP57" i="35"/>
  <c r="AL56" i="35"/>
  <c r="AP91" i="35"/>
  <c r="AL60" i="35"/>
  <c r="AP59" i="35"/>
  <c r="AP21" i="35"/>
  <c r="S4" i="18"/>
  <c r="AJ101" i="35"/>
  <c r="AL3" i="35"/>
  <c r="AP85" i="35"/>
  <c r="AL62" i="35"/>
  <c r="AL88" i="35"/>
  <c r="AP33" i="35"/>
  <c r="AP97" i="35"/>
  <c r="AL36" i="35"/>
  <c r="AP13" i="35"/>
  <c r="AL4" i="35"/>
  <c r="AL100" i="35"/>
  <c r="AL44" i="35"/>
  <c r="AL58" i="35"/>
  <c r="AP55" i="35"/>
  <c r="AL76" i="35"/>
  <c r="AL84" i="35"/>
  <c r="AP81" i="35"/>
  <c r="AP31" i="35"/>
  <c r="AL68" i="35"/>
  <c r="AL20" i="35"/>
  <c r="Q6" i="18"/>
  <c r="AH101" i="35"/>
  <c r="AP43" i="35"/>
  <c r="AL46" i="35"/>
  <c r="AL28" i="35"/>
  <c r="S5" i="18"/>
  <c r="AK101" i="35"/>
  <c r="AP29" i="35"/>
  <c r="AL72" i="35"/>
  <c r="AL74" i="35"/>
  <c r="AL48" i="35"/>
  <c r="AP35" i="35"/>
  <c r="AP79" i="35"/>
  <c r="AL98" i="35"/>
  <c r="AL40" i="35"/>
  <c r="AL78" i="35"/>
  <c r="AL96" i="35"/>
  <c r="AL54" i="35"/>
  <c r="AL66" i="35"/>
  <c r="AL92" i="35"/>
  <c r="AL80" i="35"/>
  <c r="AP41" i="35"/>
  <c r="AP39" i="35"/>
  <c r="AP77" i="35"/>
  <c r="AL38" i="35"/>
  <c r="AL16" i="35"/>
  <c r="AP89" i="35"/>
  <c r="E27" i="2"/>
  <c r="F27" i="2"/>
  <c r="G27" i="2"/>
  <c r="H27" i="2"/>
  <c r="I27" i="2"/>
  <c r="J27" i="2"/>
  <c r="K27" i="2"/>
  <c r="L27" i="2"/>
  <c r="M27" i="2"/>
  <c r="A1" i="18"/>
  <c r="B21" i="7"/>
  <c r="B18" i="7"/>
  <c r="B15" i="7"/>
  <c r="B12" i="7"/>
  <c r="A1" i="7"/>
  <c r="AT43" i="35" l="1"/>
  <c r="AT53" i="35"/>
  <c r="AT67" i="35"/>
  <c r="AT51" i="35"/>
  <c r="AT21" i="35"/>
  <c r="AT83" i="35"/>
  <c r="AP24" i="35"/>
  <c r="AP76" i="35"/>
  <c r="AP44" i="35"/>
  <c r="AT59" i="35"/>
  <c r="AP56" i="35"/>
  <c r="AT93" i="35"/>
  <c r="AP26" i="35"/>
  <c r="AT65" i="35"/>
  <c r="AT63" i="35"/>
  <c r="AT39" i="35"/>
  <c r="AP20" i="35"/>
  <c r="AP66" i="35"/>
  <c r="AP48" i="35"/>
  <c r="AT7" i="35"/>
  <c r="AT47" i="35"/>
  <c r="AP86" i="35"/>
  <c r="AP52" i="35"/>
  <c r="AT11" i="35"/>
  <c r="AP94" i="35"/>
  <c r="AT75" i="35"/>
  <c r="AT19" i="35"/>
  <c r="AP38" i="35"/>
  <c r="AP68" i="35"/>
  <c r="AP84" i="35"/>
  <c r="AP100" i="35"/>
  <c r="AP62" i="35"/>
  <c r="AP60" i="35"/>
  <c r="AP64" i="35"/>
  <c r="AT95" i="35"/>
  <c r="AT99" i="35"/>
  <c r="AT71" i="35"/>
  <c r="AP32" i="35"/>
  <c r="AT5" i="35"/>
  <c r="AP14" i="35"/>
  <c r="AT91" i="35"/>
  <c r="AT85" i="35"/>
  <c r="AT41" i="35"/>
  <c r="AT81" i="35"/>
  <c r="AP54" i="35"/>
  <c r="AT27" i="35"/>
  <c r="AP36" i="35"/>
  <c r="AT61" i="35"/>
  <c r="AT69" i="35"/>
  <c r="AT49" i="35"/>
  <c r="AP6" i="35"/>
  <c r="AP90" i="35"/>
  <c r="U5" i="18"/>
  <c r="AO101" i="35"/>
  <c r="AP70" i="35"/>
  <c r="AP8" i="35"/>
  <c r="AP10" i="35"/>
  <c r="AT23" i="35"/>
  <c r="AP18" i="35"/>
  <c r="AT89" i="35"/>
  <c r="AP46" i="35"/>
  <c r="AT55" i="35"/>
  <c r="AT13" i="35"/>
  <c r="AT57" i="35"/>
  <c r="AP82" i="35"/>
  <c r="AT25" i="35"/>
  <c r="AT87" i="35"/>
  <c r="AP28" i="35"/>
  <c r="AP80" i="35"/>
  <c r="S6" i="18"/>
  <c r="AL101" i="35"/>
  <c r="AP96" i="35"/>
  <c r="AP40" i="35"/>
  <c r="AP4" i="35"/>
  <c r="AP74" i="35"/>
  <c r="AT29" i="35"/>
  <c r="AT15" i="35"/>
  <c r="AT45" i="35"/>
  <c r="AP30" i="35"/>
  <c r="AP12" i="35"/>
  <c r="AT37" i="35"/>
  <c r="AT73" i="35"/>
  <c r="AP34" i="35"/>
  <c r="AP16" i="35"/>
  <c r="AT77" i="35"/>
  <c r="AT31" i="35"/>
  <c r="U4" i="18"/>
  <c r="AN101" i="35"/>
  <c r="AP3" i="35"/>
  <c r="AP58" i="35"/>
  <c r="AT79" i="35"/>
  <c r="AT33" i="35"/>
  <c r="AP42" i="35"/>
  <c r="AP50" i="35"/>
  <c r="AP22" i="35"/>
  <c r="AP92" i="35"/>
  <c r="AP78" i="35"/>
  <c r="AP98" i="35"/>
  <c r="AT35" i="35"/>
  <c r="AT97" i="35"/>
  <c r="AP72" i="35"/>
  <c r="AP88" i="35"/>
  <c r="K50" i="2"/>
  <c r="D27" i="2"/>
  <c r="AT54" i="35" l="1"/>
  <c r="AT64" i="35"/>
  <c r="AT56" i="35"/>
  <c r="AT44" i="35"/>
  <c r="AT86" i="35"/>
  <c r="AT72" i="35"/>
  <c r="AT78" i="35"/>
  <c r="AT28" i="35"/>
  <c r="AT50" i="35"/>
  <c r="AT58" i="35"/>
  <c r="AT34" i="35"/>
  <c r="AT30" i="35"/>
  <c r="AT20" i="35"/>
  <c r="AT100" i="35"/>
  <c r="AT38" i="35"/>
  <c r="AT4" i="35"/>
  <c r="AT96" i="35"/>
  <c r="AT82" i="35"/>
  <c r="AT18" i="35"/>
  <c r="AT8" i="35"/>
  <c r="AT48" i="35"/>
  <c r="AT76" i="35"/>
  <c r="AT88" i="35"/>
  <c r="AT98" i="35"/>
  <c r="AT80" i="35"/>
  <c r="AT22" i="35"/>
  <c r="AT42" i="35"/>
  <c r="AT16" i="35"/>
  <c r="AT12" i="35"/>
  <c r="AT70" i="35"/>
  <c r="AT36" i="35"/>
  <c r="AT6" i="35"/>
  <c r="AT74" i="35"/>
  <c r="AT40" i="35"/>
  <c r="AT92" i="35"/>
  <c r="AT46" i="35"/>
  <c r="AT10" i="35"/>
  <c r="AT14" i="35"/>
  <c r="U6" i="18"/>
  <c r="AP101" i="35"/>
  <c r="AT24" i="35"/>
  <c r="AT26" i="35"/>
  <c r="AT60" i="35"/>
  <c r="AT84" i="35"/>
  <c r="AT94" i="35"/>
  <c r="AT90" i="35"/>
  <c r="W5" i="18"/>
  <c r="AS101" i="35"/>
  <c r="W4" i="18"/>
  <c r="AR101" i="35"/>
  <c r="AT3" i="35"/>
  <c r="AT32" i="35"/>
  <c r="AT66" i="35"/>
  <c r="AT62" i="35"/>
  <c r="AT68" i="35"/>
  <c r="AT52" i="35"/>
  <c r="I50" i="2"/>
  <c r="E50" i="2"/>
  <c r="J50" i="2"/>
  <c r="F50" i="2"/>
  <c r="M50" i="2"/>
  <c r="H50" i="2"/>
  <c r="L50" i="2"/>
  <c r="G50" i="2"/>
  <c r="D50" i="2"/>
  <c r="W6" i="18" l="1"/>
  <c r="AT101" i="35"/>
  <c r="D46" i="2" l="1"/>
  <c r="E46" i="2"/>
  <c r="F46" i="2"/>
  <c r="G46" i="2"/>
  <c r="H46" i="2"/>
  <c r="I46" i="2"/>
  <c r="J46" i="2"/>
  <c r="K46" i="2"/>
  <c r="L46" i="2"/>
  <c r="M46" i="2"/>
  <c r="D36" i="2"/>
  <c r="E36" i="2"/>
  <c r="F36" i="2"/>
  <c r="G36" i="2"/>
  <c r="H36" i="2"/>
  <c r="I36" i="2"/>
  <c r="J36" i="2"/>
  <c r="K36" i="2"/>
  <c r="L36" i="2"/>
  <c r="M36" i="2"/>
  <c r="D23" i="2"/>
  <c r="E23" i="2"/>
  <c r="F23" i="2"/>
  <c r="G23" i="2"/>
  <c r="H23" i="2"/>
  <c r="I23" i="2"/>
  <c r="J23" i="2"/>
  <c r="K23" i="2"/>
  <c r="L23" i="2"/>
  <c r="M23" i="2"/>
  <c r="D13" i="2"/>
  <c r="E13" i="2"/>
  <c r="F13" i="2"/>
  <c r="G13" i="2"/>
  <c r="H13" i="2"/>
  <c r="I13" i="2"/>
  <c r="J13" i="2"/>
  <c r="K13" i="2"/>
  <c r="L13" i="2"/>
  <c r="M13" i="2"/>
  <c r="D12" i="6"/>
  <c r="E12" i="6"/>
  <c r="F12" i="6"/>
  <c r="G12" i="6"/>
  <c r="H12" i="6"/>
  <c r="I12" i="6"/>
  <c r="J12" i="6"/>
  <c r="K12" i="6"/>
  <c r="L12" i="6"/>
  <c r="B12" i="6"/>
  <c r="N3" i="1"/>
  <c r="D51" i="18" s="1"/>
  <c r="C30" i="2" l="1"/>
  <c r="P3" i="1"/>
  <c r="I49" i="2"/>
  <c r="M26" i="2"/>
  <c r="L26" i="2"/>
  <c r="M49" i="2"/>
  <c r="L49" i="2"/>
  <c r="I26" i="2"/>
  <c r="H49" i="2"/>
  <c r="E49" i="2"/>
  <c r="D49" i="2"/>
  <c r="K49" i="2"/>
  <c r="G49" i="2"/>
  <c r="J49" i="2"/>
  <c r="F49" i="2"/>
  <c r="H26" i="2"/>
  <c r="G26" i="2"/>
  <c r="E26" i="2"/>
  <c r="D26" i="2"/>
  <c r="J26" i="2"/>
  <c r="F26" i="2"/>
  <c r="K26" i="2"/>
  <c r="D14" i="18" l="1"/>
  <c r="D114" i="18"/>
  <c r="C8" i="7" l="1"/>
  <c r="E114" i="18" l="1"/>
  <c r="G114" i="18"/>
  <c r="I114" i="18"/>
  <c r="C114" i="18"/>
  <c r="C14" i="18"/>
  <c r="D8" i="7"/>
  <c r="E8" i="7"/>
  <c r="F8" i="7"/>
  <c r="G8" i="7"/>
  <c r="H8" i="7"/>
  <c r="I8" i="7"/>
  <c r="J8" i="7"/>
  <c r="K8" i="7"/>
  <c r="L8" i="7"/>
  <c r="M8" i="7"/>
  <c r="D6" i="7" l="1"/>
  <c r="E6" i="7"/>
  <c r="F6" i="7"/>
  <c r="G6" i="7"/>
  <c r="H6" i="7"/>
  <c r="I6" i="7"/>
  <c r="J6" i="7"/>
  <c r="K6" i="7"/>
  <c r="L6" i="7"/>
  <c r="M6" i="7"/>
  <c r="D7" i="7"/>
  <c r="E7" i="7"/>
  <c r="F7" i="7"/>
  <c r="G7" i="7"/>
  <c r="H7" i="7"/>
  <c r="I7" i="7"/>
  <c r="J7" i="7"/>
  <c r="K7" i="7"/>
  <c r="L7" i="7"/>
  <c r="M7" i="7"/>
  <c r="C7" i="7"/>
  <c r="C6" i="7"/>
  <c r="D21" i="7"/>
  <c r="E21" i="7"/>
  <c r="F21" i="7"/>
  <c r="G21" i="7"/>
  <c r="H21" i="7"/>
  <c r="I21" i="7"/>
  <c r="J21" i="7"/>
  <c r="K21" i="7"/>
  <c r="L21" i="7"/>
  <c r="M21" i="7"/>
  <c r="D18" i="7"/>
  <c r="E18" i="7"/>
  <c r="F18" i="7"/>
  <c r="G18" i="7"/>
  <c r="H18" i="7"/>
  <c r="I18" i="7"/>
  <c r="J18" i="7"/>
  <c r="K18" i="7"/>
  <c r="L18" i="7"/>
  <c r="M18" i="7"/>
  <c r="D15" i="7"/>
  <c r="E15" i="7"/>
  <c r="F15" i="7"/>
  <c r="G15" i="7"/>
  <c r="H15" i="7"/>
  <c r="I15" i="7"/>
  <c r="J15" i="7"/>
  <c r="K15" i="7"/>
  <c r="L15" i="7"/>
  <c r="M15" i="7"/>
  <c r="D12" i="7"/>
  <c r="E12" i="7"/>
  <c r="F12" i="7"/>
  <c r="G12" i="7"/>
  <c r="H12" i="7"/>
  <c r="I12" i="7"/>
  <c r="J12" i="7"/>
  <c r="K12" i="7"/>
  <c r="L12" i="7"/>
  <c r="M12" i="7"/>
  <c r="F9" i="7" l="1"/>
  <c r="C9" i="7"/>
  <c r="H9" i="7"/>
  <c r="L9" i="7"/>
  <c r="J9" i="7"/>
  <c r="D9" i="7"/>
  <c r="G9" i="7"/>
  <c r="M9" i="7"/>
  <c r="I9" i="7"/>
  <c r="E9" i="7"/>
  <c r="K9" i="7"/>
  <c r="C27" i="2" l="1"/>
  <c r="C23" i="2"/>
  <c r="C15" i="7" s="1"/>
  <c r="C13" i="2"/>
  <c r="C12" i="7" s="1"/>
  <c r="C26" i="2" l="1"/>
  <c r="C50" i="2" l="1"/>
  <c r="C36" i="2" l="1"/>
  <c r="C18" i="7" s="1"/>
  <c r="C46" i="2"/>
  <c r="C21" i="7" s="1"/>
  <c r="C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Egenfinansiering
</t>
        </r>
        <r>
          <rPr>
            <sz val="9"/>
            <color indexed="81"/>
            <rFont val="Tahoma"/>
            <family val="2"/>
          </rPr>
          <t>Posten udregnes automatisk på baggrund af informationer indtastet i fanen ”Generelt”. ”Egenfinansiering” omfatter summen af årsregnskabsposterne "Fonde", "Sponsorer", "Egenindtægter" og "Finansielle indtægter", dvs. alle indtægter, som ikke er offentlige tilskud.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0E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0E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0E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0E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0E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0F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0F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11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11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11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11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Orkesternavn/ensemblenavn
</t>
        </r>
        <r>
          <rPr>
            <sz val="9"/>
            <color indexed="81"/>
            <rFont val="Tahoma"/>
            <family val="2"/>
          </rPr>
          <t>Herunder oplyses navn på orkestret/ensemblet.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0C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0C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Hjerrild Bech</author>
  </authors>
  <commentList>
    <comment ref="A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Dato
</t>
        </r>
        <r>
          <rPr>
            <sz val="9"/>
            <color indexed="81"/>
            <rFont val="Tahoma"/>
            <family val="2"/>
          </rPr>
          <t>Her oplyses den dato, hvor koncerten/forestillingen finder sted.</t>
        </r>
      </text>
    </comment>
    <comment ref="B2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Sted
</t>
        </r>
        <r>
          <rPr>
            <sz val="9"/>
            <color indexed="81"/>
            <rFont val="Tahoma"/>
            <family val="2"/>
          </rPr>
          <t xml:space="preserve">Her oplyses navnet på den kommune, hvor koncerten/forestillingen finder sted.
Ved koncert/forestilling uden for Danmark oplyses en af tre mulige kategorier: Øvrige Norden, øvrige Europa og øvrige verden.
</t>
        </r>
      </text>
    </comment>
    <comment ref="C2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 xml:space="preserve">Arrangementsnavn
</t>
        </r>
        <r>
          <rPr>
            <sz val="9"/>
            <color indexed="81"/>
            <rFont val="Tahoma"/>
            <family val="2"/>
          </rPr>
          <t>Her oplyses navnet på arrangementet.</t>
        </r>
      </text>
    </comment>
    <comment ref="D2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 xml:space="preserve">Aktivitetstype
</t>
        </r>
        <r>
          <rPr>
            <sz val="9"/>
            <color indexed="81"/>
            <rFont val="Tahoma"/>
            <family val="2"/>
          </rPr>
          <t>Her oplyses, om aktiviteten er en koncert eller en scenisk forestilling. En åben prøve – dvs. med adgang for publikum – skal også opgøres som en koncert eller scenisk forestilling.</t>
        </r>
      </text>
    </comment>
    <comment ref="E2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 xml:space="preserve">Offentlig adgang
</t>
        </r>
        <r>
          <rPr>
            <sz val="9"/>
            <color indexed="81"/>
            <rFont val="Tahoma"/>
            <family val="2"/>
          </rPr>
          <t>Her oplyses ”ja”, hvis der har været offentlig adgang til koncerten, og ”nej”, hvis det har været en skolekoncert eller på anden måde en koncert uden offentlig adgang.</t>
        </r>
      </text>
    </comment>
    <comment ref="F2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 xml:space="preserve">Indendørs/udendørs
</t>
        </r>
        <r>
          <rPr>
            <sz val="9"/>
            <color indexed="81"/>
            <rFont val="Tahoma"/>
            <family val="2"/>
          </rPr>
          <t>Her oplyses, om koncerten/forestillingen foregår indendørs eller udendørs.</t>
        </r>
      </text>
    </comment>
    <comment ref="G2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 xml:space="preserve">Målgruppe
</t>
        </r>
        <r>
          <rPr>
            <sz val="9"/>
            <color indexed="81"/>
            <rFont val="Tahoma"/>
            <family val="2"/>
          </rPr>
          <t xml:space="preserve">Her oplyses, hvilken målgruppe koncerten/forestillingen er rettet mod. Der kan vælges mellem ”Koncert/forestilling for alle”, ”Særligt for børn og unge” eller ”Opsøgende koncert/forestilling”.
Kategorien ”Særligt for børn og unge” har forrang. Det betyder, at hvis koncerten/forestillingen er særligt for børn og unge, men også er opsøgende, så skal den registreres som ”Særligt for børn og unge”.
Kategorien ”Opsøgende koncert/forestilling” har forrang for ”Koncert/forestilling for alle”. Det betyder, at hvis koncerten/forestillingen er opsøgende, men også for alle, så skal den registreres som ” Opsøgende koncert/forestilling”.
</t>
        </r>
      </text>
    </comment>
    <comment ref="H2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 xml:space="preserve">Samarbejde med grundskole
</t>
        </r>
        <r>
          <rPr>
            <sz val="9"/>
            <color indexed="81"/>
            <rFont val="Tahoma"/>
            <family val="2"/>
          </rPr>
          <t>Her oplyses ”ja”, hvis koncerten er en skolekoncert eller på anden måde gennemføres i samarbejde med en eller flere grundskoler, og ”nej”, hvis koncerten ikke gennemføres i samarbejde med en eller flere grundskoler.</t>
        </r>
      </text>
    </comment>
    <comment ref="I2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Samarbejde med Den Jyske Opera</t>
        </r>
        <r>
          <rPr>
            <sz val="9"/>
            <color indexed="81"/>
            <rFont val="Tahoma"/>
            <family val="2"/>
          </rPr>
          <t xml:space="preserve">
Her oplyses ”ja”, hvis den sceniske forestilling gennemføres i samarbejde med Den Jyske Opera, og ”nej”, hvis den sceniske forestilling ikke gennemføres i samarbejde med Den Jyske Opera.
</t>
        </r>
      </text>
    </comment>
    <comment ref="J2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 xml:space="preserve">Antal medvirkende professionelle kunstnere
</t>
        </r>
        <r>
          <rPr>
            <sz val="9"/>
            <color indexed="81"/>
            <rFont val="Tahoma"/>
            <family val="2"/>
          </rPr>
          <t>Her oplyses antallet af medvirkende professionelle kunstnere, inkl. eventuelle solister og dirigenter samt partiturbestemte assistenter.</t>
        </r>
      </text>
    </comment>
    <comment ref="K2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 xml:space="preserve">Hele/dele af orkestret/ensemblet
</t>
        </r>
        <r>
          <rPr>
            <sz val="9"/>
            <color indexed="81"/>
            <rFont val="Tahoma"/>
            <family val="2"/>
          </rPr>
          <t xml:space="preserve">Her oplyses, om hele orkestret/ensemblet medvirker, eller om det kun er en del af orkestret/ensemblet, der medvirker. Koncerten/forestillingen registreres som ”hele orkestret/ensemblet”, når orkestret/ensemblet optræder med fuld eller overvejende fuld besætning.
Eksempler:
- Et symfoniorkester oplyses som ”hele orkestret/ensemblet”, når det optræder som symfoniorkester, også selv om det ikke er alle ansatte musikere, der medvirker. Når det optræder i mindre grupper som f.eks. et kammerorkester, et strygeorkester, et blæserorkester eller en kvartet, oplyses aktiviteten som ”dele af orkestret/ensemblet”.
- Et big band oplyses som ”hele orkestret/ensemblet”, når det optræder som big band. Når det optræder i mindre grupper som f.eks. en blæsergruppe eller en rytmegruppe med solist, oplyses aktiviteten som ”dele af orkestret/ensemblet”.
</t>
        </r>
      </text>
    </comment>
    <comment ref="L2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 xml:space="preserve">Antal solgte billetter
</t>
        </r>
        <r>
          <rPr>
            <sz val="9"/>
            <color indexed="81"/>
            <rFont val="Tahoma"/>
            <family val="2"/>
          </rPr>
          <t>Her oplyses antallet af solgte billetter.</t>
        </r>
      </text>
    </comment>
    <comment ref="M2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 xml:space="preserve">Antal fribilletter
</t>
        </r>
        <r>
          <rPr>
            <sz val="9"/>
            <color indexed="81"/>
            <rFont val="Tahoma"/>
            <family val="2"/>
          </rPr>
          <t xml:space="preserve">Her oplyses antallet af fribilletter.
Fribilletter defineres som antal publikum, der deltager uden specifikt at have købt billet til orkestrets/ensemblets optræden.
Eksempler:
- Publikum til koncert/forestilling med gratis adgang.
- Publikum (f.eks. børn og unge), der opnår gratis adgang, ved at en skole, kommune eller anden offentlig instans helt eller delvis har betalt koncerten/forestillingen.
- Publikum, der opnår adgang ved at have købt billet til en festival, hvor orkestrets/ensemblets medvirken har en varighed på under 25 procent af det samlede program.
Tallet vil i nogle tilfælde bero på et kvalificeret skøn.
</t>
        </r>
      </text>
    </comment>
    <comment ref="N2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 xml:space="preserve">Publikum i alt
</t>
        </r>
        <r>
          <rPr>
            <sz val="9"/>
            <color indexed="81"/>
            <rFont val="Tahoma"/>
            <family val="2"/>
          </rPr>
          <t>Dette felt beregnes automatisk som summen af antal solgte billetter og antal fribilletter.</t>
        </r>
      </text>
    </comment>
    <comment ref="O2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 xml:space="preserve">Heraf antal børn og unge
</t>
        </r>
        <r>
          <rPr>
            <sz val="9"/>
            <color indexed="81"/>
            <rFont val="Tahoma"/>
            <family val="2"/>
          </rPr>
          <t xml:space="preserve">Her oplyses antallet af børn og unge, der overværer koncerten/forestillingen. Børn og unge regnes i udgangspunktet som personer under 25 år, men hvis andre hensyn taler for en anden afgrænsning (f.eks. aldersgrænsen for at købe billetter med børne- og ungerabat), kan den også anvendes. 
Tallet vil i mange tilfælde bero på et kvalificeret skøn.
</t>
        </r>
      </text>
    </comment>
    <comment ref="P2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 xml:space="preserve">Heraf antal voksne
</t>
        </r>
        <r>
          <rPr>
            <sz val="9"/>
            <color indexed="81"/>
            <rFont val="Tahoma"/>
            <family val="2"/>
          </rPr>
          <t>Dette felt beregnes automatisk som ”Publikum i alt” minus ”Heraf antal børn og unge”.</t>
        </r>
      </text>
    </comment>
    <comment ref="Q2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 xml:space="preserve">Entréindtægter
</t>
        </r>
        <r>
          <rPr>
            <sz val="9"/>
            <color indexed="81"/>
            <rFont val="Tahoma"/>
            <family val="2"/>
          </rPr>
          <t>Her oplyses den indtægt, der er opnået ved salg af billetter. Hvis koncerten er solgt samlet uden individuelt billetsalg, skrives 0, og honoraret oplyses i næste kolonne, "Honorar". Indtægterne oplyses i danske kroner.</t>
        </r>
      </text>
    </comment>
    <comment ref="R2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 xml:space="preserve">Honorar
</t>
        </r>
        <r>
          <rPr>
            <sz val="9"/>
            <color indexed="81"/>
            <rFont val="Tahoma"/>
            <family val="2"/>
          </rPr>
          <t>Her oplyses det honorar, der er opnået ved samlet salg af en koncert/forestilling. Honoraret oplyses i danske kroner.</t>
        </r>
      </text>
    </comment>
    <comment ref="S2" authorId="0" shapeId="0" xr:uid="{00000000-0006-0000-0D00-000013000000}">
      <text>
        <r>
          <rPr>
            <b/>
            <sz val="9"/>
            <color indexed="81"/>
            <rFont val="Tahoma"/>
            <family val="2"/>
          </rPr>
          <t xml:space="preserve">Bemærkninger
</t>
        </r>
        <r>
          <rPr>
            <sz val="9"/>
            <color indexed="81"/>
            <rFont val="Tahoma"/>
            <family val="2"/>
          </rPr>
          <t>Her gives eventuelle øvrige oplysninger, f.eks. hvilke kommuner publikum til børn/unge-koncerter kommer fra mv.</t>
        </r>
      </text>
    </comment>
  </commentList>
</comments>
</file>

<file path=xl/sharedStrings.xml><?xml version="1.0" encoding="utf-8"?>
<sst xmlns="http://schemas.openxmlformats.org/spreadsheetml/2006/main" count="964" uniqueCount="214">
  <si>
    <t>Dato</t>
  </si>
  <si>
    <t>Koncert</t>
  </si>
  <si>
    <t>Aktivitet</t>
  </si>
  <si>
    <t>Antal solgte billetter</t>
  </si>
  <si>
    <t>Antal fribilletter</t>
  </si>
  <si>
    <t>Publikum i alt</t>
  </si>
  <si>
    <t>Geografi</t>
  </si>
  <si>
    <t>København</t>
  </si>
  <si>
    <t>Frederiksberg</t>
  </si>
  <si>
    <t>Ballerup</t>
  </si>
  <si>
    <t>Brøndby</t>
  </si>
  <si>
    <t>Dragør</t>
  </si>
  <si>
    <t>Gentofte</t>
  </si>
  <si>
    <t>Gladsaxe</t>
  </si>
  <si>
    <t>Glostrup</t>
  </si>
  <si>
    <t>Herlev</t>
  </si>
  <si>
    <t>Albertslund</t>
  </si>
  <si>
    <t>Hvidovre</t>
  </si>
  <si>
    <t>Høje-Taastrup</t>
  </si>
  <si>
    <t>Lyngby-Taarbæk</t>
  </si>
  <si>
    <t>Rødovre</t>
  </si>
  <si>
    <t>Ishøj</t>
  </si>
  <si>
    <t>Tårnby</t>
  </si>
  <si>
    <t>Vallensbæk</t>
  </si>
  <si>
    <t>Furesø</t>
  </si>
  <si>
    <t>Allerød</t>
  </si>
  <si>
    <t>Fredensborg</t>
  </si>
  <si>
    <t>Helsingør</t>
  </si>
  <si>
    <t>Hillerød</t>
  </si>
  <si>
    <t>Hørsholm</t>
  </si>
  <si>
    <t>Rudersdal</t>
  </si>
  <si>
    <t>Egedal</t>
  </si>
  <si>
    <t>Frederikssund</t>
  </si>
  <si>
    <t>Greve</t>
  </si>
  <si>
    <t>Køge</t>
  </si>
  <si>
    <t>Halsnæs</t>
  </si>
  <si>
    <t>Roskilde</t>
  </si>
  <si>
    <t>Solrød</t>
  </si>
  <si>
    <t>Gribskov</t>
  </si>
  <si>
    <t>Odsherred</t>
  </si>
  <si>
    <t>Holbæk</t>
  </si>
  <si>
    <t>Faxe</t>
  </si>
  <si>
    <t>Kalundborg</t>
  </si>
  <si>
    <t>Ringsted</t>
  </si>
  <si>
    <t>Slagelse</t>
  </si>
  <si>
    <t>Stevns</t>
  </si>
  <si>
    <t>Sorø</t>
  </si>
  <si>
    <t>Lejre</t>
  </si>
  <si>
    <t>Lolland</t>
  </si>
  <si>
    <t>Næstved</t>
  </si>
  <si>
    <t>Guldborgsund</t>
  </si>
  <si>
    <t>Vordingborg</t>
  </si>
  <si>
    <t>Bornholm</t>
  </si>
  <si>
    <t>Middelfart</t>
  </si>
  <si>
    <t>Assens</t>
  </si>
  <si>
    <t>Faaborg-Midtfyn</t>
  </si>
  <si>
    <t>Kerteminde</t>
  </si>
  <si>
    <t>Nyborg</t>
  </si>
  <si>
    <t>Odense</t>
  </si>
  <si>
    <t>Svendborg</t>
  </si>
  <si>
    <t>Nordfyn</t>
  </si>
  <si>
    <t>Langeland</t>
  </si>
  <si>
    <t>Ærø</t>
  </si>
  <si>
    <t>Haderslev</t>
  </si>
  <si>
    <t>Billund</t>
  </si>
  <si>
    <t>Sønderborg</t>
  </si>
  <si>
    <t>Tønder</t>
  </si>
  <si>
    <t>Esbjerg</t>
  </si>
  <si>
    <t>Fanø</t>
  </si>
  <si>
    <t>Varde</t>
  </si>
  <si>
    <t>Vejen</t>
  </si>
  <si>
    <t>Aabenraa</t>
  </si>
  <si>
    <t>Fredericia</t>
  </si>
  <si>
    <t>Horsens</t>
  </si>
  <si>
    <t>Kolding</t>
  </si>
  <si>
    <t>Vejle</t>
  </si>
  <si>
    <t>Herning</t>
  </si>
  <si>
    <t>Holstebro</t>
  </si>
  <si>
    <t>Lemvig</t>
  </si>
  <si>
    <t>Struer</t>
  </si>
  <si>
    <t>Syddjurs</t>
  </si>
  <si>
    <t>Norddjurs</t>
  </si>
  <si>
    <t>Favrskov</t>
  </si>
  <si>
    <t>Odder</t>
  </si>
  <si>
    <t>Randers</t>
  </si>
  <si>
    <t>Silkeborg</t>
  </si>
  <si>
    <t>Samsø</t>
  </si>
  <si>
    <t>Skanderborg</t>
  </si>
  <si>
    <t>Ikast-Brande</t>
  </si>
  <si>
    <t>Ringkøbing-Skjern</t>
  </si>
  <si>
    <t>Hedensted</t>
  </si>
  <si>
    <t>Morsø</t>
  </si>
  <si>
    <t>Skive</t>
  </si>
  <si>
    <t>Thisted</t>
  </si>
  <si>
    <t>Viborg</t>
  </si>
  <si>
    <t>Brønderslev-Dronninglund</t>
  </si>
  <si>
    <t>Frederikshavn</t>
  </si>
  <si>
    <t>Vesthimmerland</t>
  </si>
  <si>
    <t>Læsø</t>
  </si>
  <si>
    <t>Rebild</t>
  </si>
  <si>
    <t>Mariagerfjord</t>
  </si>
  <si>
    <t>Jammerbugt</t>
  </si>
  <si>
    <t>Aalborg</t>
  </si>
  <si>
    <t>Hjørring</t>
  </si>
  <si>
    <t>Udlandet</t>
  </si>
  <si>
    <t>Øvrige Europa</t>
  </si>
  <si>
    <t>Øvrige verden</t>
  </si>
  <si>
    <t>Kommuner</t>
  </si>
  <si>
    <t>Hele/dele af orkestret/ensemblet</t>
  </si>
  <si>
    <t>Hele orkestret/ensemblet</t>
  </si>
  <si>
    <t>Dele af orkestret/ensemblet</t>
  </si>
  <si>
    <t>Scenisk forestilling</t>
  </si>
  <si>
    <t>Aktivitetsoplysninger</t>
  </si>
  <si>
    <t>Koncerter/forestillinger med hele orkestret</t>
  </si>
  <si>
    <t>Koncerter/forestillinger med dele af orkestret</t>
  </si>
  <si>
    <t>Publikum til koncerter/forestillinger med hele orkestret</t>
  </si>
  <si>
    <t>Antal koncerter/forestillinger med hele orkestret, i alt</t>
  </si>
  <si>
    <t>Antal koncerter/forestillinger med dele af orkestret, i alt</t>
  </si>
  <si>
    <t>Publikum til koncerter/forestillinger med hele orkestret, i alt</t>
  </si>
  <si>
    <t>Publikum til koncerter/forestillinger med dele af orkestret</t>
  </si>
  <si>
    <t>Publikum til koncerter/forestillinger med dele af orkestret, i alt</t>
  </si>
  <si>
    <t>Kommune</t>
  </si>
  <si>
    <t>Aarhus</t>
  </si>
  <si>
    <t>Øvrige Norden</t>
  </si>
  <si>
    <t>Sted</t>
  </si>
  <si>
    <t>Arrangementsnavn</t>
  </si>
  <si>
    <t>Aktivitetstype</t>
  </si>
  <si>
    <t>Målgruppe</t>
  </si>
  <si>
    <t>Entréindtægter</t>
  </si>
  <si>
    <t>1.</t>
  </si>
  <si>
    <t>Stat</t>
  </si>
  <si>
    <t>Egenfinansiering</t>
  </si>
  <si>
    <t>Finansiering i alt</t>
  </si>
  <si>
    <t>2.</t>
  </si>
  <si>
    <t>3.</t>
  </si>
  <si>
    <t>4.</t>
  </si>
  <si>
    <t>5.</t>
  </si>
  <si>
    <t>Finansiering (t.kr.)</t>
  </si>
  <si>
    <t>Statslige tilskud</t>
  </si>
  <si>
    <t>Kommunale tilskud</t>
  </si>
  <si>
    <t>Fonde</t>
  </si>
  <si>
    <t>Sponsorer</t>
  </si>
  <si>
    <t>Egenindtægter</t>
  </si>
  <si>
    <t>Finansielle indtægter</t>
  </si>
  <si>
    <t>Indtægter i alt</t>
  </si>
  <si>
    <t>R2018</t>
  </si>
  <si>
    <t>R2019</t>
  </si>
  <si>
    <t>R2020</t>
  </si>
  <si>
    <t>R2021</t>
  </si>
  <si>
    <t>R2022</t>
  </si>
  <si>
    <t>R2023</t>
  </si>
  <si>
    <t>R2024</t>
  </si>
  <si>
    <t>R2025</t>
  </si>
  <si>
    <t>R2026</t>
  </si>
  <si>
    <t>R2027</t>
  </si>
  <si>
    <t>R2028</t>
  </si>
  <si>
    <t>Antal koncerter/forestillinger med hele orkestret/ensemblet</t>
  </si>
  <si>
    <t>Antal koncerter/forestillinger med dele af orkestret/ensemblet</t>
  </si>
  <si>
    <t>Publikum til koncerter/forestillinger med hele orkestret/ensemblet</t>
  </si>
  <si>
    <t>Publikum til koncerter/forestillinger med dele af orkestret/ensemblet</t>
  </si>
  <si>
    <t xml:space="preserve"> - heraf antal koncerter/forestillinger udendørs</t>
  </si>
  <si>
    <t xml:space="preserve"> - heraf publikum til koncerter/forestillinger udendørs</t>
  </si>
  <si>
    <t>Indendørs/udendørs</t>
  </si>
  <si>
    <t>Indendørs</t>
  </si>
  <si>
    <t>Udendørs</t>
  </si>
  <si>
    <t>Indendørs/Udendørs</t>
  </si>
  <si>
    <t>I alt</t>
  </si>
  <si>
    <t>Antal koncerter/forestillinger i alt</t>
  </si>
  <si>
    <t>Oversigt over geografisk fordeling af antal koncerter/forestillinger</t>
  </si>
  <si>
    <t>Udlandet i alt</t>
  </si>
  <si>
    <t>Geografiske nøgletal, detaljeret</t>
  </si>
  <si>
    <t>Danmark i alt</t>
  </si>
  <si>
    <t>Heraf antal børn og unge</t>
  </si>
  <si>
    <t>Samarbejde med grundskoleinstitution(er)</t>
  </si>
  <si>
    <t>Ja</t>
  </si>
  <si>
    <t>Nej</t>
  </si>
  <si>
    <t>Heraf antal voksne</t>
  </si>
  <si>
    <t>Publikum til koncerter/forestillinger i alt</t>
  </si>
  <si>
    <t>Antal kommuner, der har modtaget mindst en koncert/scenisk forestilling med dele af orkestret/ensemblet</t>
  </si>
  <si>
    <t>Antal kommuner, der har modtaget mindst en koncert/scenisk forestilling med hele orkestret/ensemblet</t>
  </si>
  <si>
    <t>Antal kommuner, der har modtaget mindst en koncert/scenisk forestilling</t>
  </si>
  <si>
    <t>Indtastning af hjemkommune(r)</t>
  </si>
  <si>
    <t>Orkesternavn/ensemblenavn</t>
  </si>
  <si>
    <t>Fordelt per kommune</t>
  </si>
  <si>
    <t>Offentlig adgang</t>
  </si>
  <si>
    <t>Publikum</t>
  </si>
  <si>
    <t>Koncerter/
forestillinger</t>
  </si>
  <si>
    <t>Samarbejde med grundskole</t>
  </si>
  <si>
    <t>Indtægter i løbende priser (t.kr.)</t>
  </si>
  <si>
    <t>Antal medvirkende professionelle kunstnere</t>
  </si>
  <si>
    <t>Samarbejde med Den Jyske Opera</t>
  </si>
  <si>
    <t>Bemærkninger</t>
  </si>
  <si>
    <t>Koncerter for alle</t>
  </si>
  <si>
    <t>Opsøgende koncerter</t>
  </si>
  <si>
    <t>Sceniske forestillinger for alle</t>
  </si>
  <si>
    <t>Opsøgende sceniske forestillinger</t>
  </si>
  <si>
    <t>Total</t>
  </si>
  <si>
    <t>Hele</t>
  </si>
  <si>
    <t>Dele</t>
  </si>
  <si>
    <t>Koncert/forestilling for alle</t>
  </si>
  <si>
    <t>Opsøgende koncert/forestilling</t>
  </si>
  <si>
    <t>Særligt for børn og unge</t>
  </si>
  <si>
    <t>Koncerter særligt for børn og unge</t>
  </si>
  <si>
    <t>Sceniske forestillinger særligt for børn og unge</t>
  </si>
  <si>
    <t>Børn og unge til koncerter/forestillinger med hele orkestret</t>
  </si>
  <si>
    <t>Børn og unge til koncerter/forestillinger med dele af orkestret</t>
  </si>
  <si>
    <t>Børn og unge til koncerter/forestillinger i alt</t>
  </si>
  <si>
    <t xml:space="preserve"> - heraf børn og unge til koncerter/forestillinger udendørs</t>
  </si>
  <si>
    <t>Tabellerne viser orkestrets/ensemblets aktiviteter fordelt på koncerter/sceniske forestillinger og publikum fordelt på tre målgrupper: "Koncerter/sceniske forestillinger for alle", "Koncerter/sceniske forestillinger særligt for børn og unge" samt "Opsøgende koncerter/sceniske forestillinger". Data genereres automatisk på baggrund af de data, som orkestret/ensemblet indtaster i fanerne "2018", "2019", etc.
Nøgletallene omfatter alle koncerter/sceniske forestillinger, som enten er:
 - offentlige koncerter/sceniske forestillinger for målgrupperne ”Koncerter/forestillinger for alle” eller ”Opsøgende koncerter/forestillinger”,
 - eller som er ikke-offentlige koncerter/sceniske forestillinger afviklet i samarbejde med grundskolen for målgrupperne ”Koncerter/forestillinger for alle” eller ”Opsøgende koncerter/forestillinger” samt
 - koncerter/sceniske forestillinger for målgruppen ”Børn og unge”.
Tabellerne indgår som bilag til orkestrets/ensemblets årsrapport.</t>
  </si>
  <si>
    <t>Tabellerne viser det antal børn og unge, som har oplevet ensemblets/orkestrets koncerter og forestillinger. Publikumstallene genereres automatisk på baggrund af de data, som orkestret/ensemblet indtaster i fanerne "2018", "2019" etc.
Nøgletallene omfatter alle koncerter/sceniske forestillinger, som enten er:
 - offentlige koncerter/sceniske forestillinger for målgrupperne ”Koncerter/forestillinger for alle” eller ”Opsøgende koncerter/forestillinger”,
 - eller som er ikke-offentlige koncerter/sceniske forestillinger afviklet i samarbejde med grundskolen for målgrupperne ”Koncerter/forestillinger for alle” eller ”Opsøgende koncerter/forestillinger” samt
 - koncerter/sceniske forestillinger for målgruppen ”Børn og unge”.
Tabellerne indgår som bilag til orkestrets/ensemblets årsrapport.</t>
  </si>
  <si>
    <t>Tabellerne viser den geografiske spredning af orkestrets/ensemblets aktiviteter såvel på et samlet niveau som fordelt på den enkelte kommune samt udlandet. Data genereres automatisk på baggrund af de data, som orkestret/ensemblet indtaster i fanerne "2018", "2019", etc.
Nøgletallene omfatter alle koncerter/sceniske forestillinger, som enten er:
 - offentlige koncerter/sceniske forestillinger for målgrupperne ”Koncerter/forestillinger for alle” eller ”Opsøgende koncerter/forestillinger”,
 - eller som er ikke-offentlige koncerter/sceniske forestillinger afviklet i samarbejde med grundskolen for målgrupperne ”Koncerter/forestillinger for alle” eller ”Opsøgende koncerter/forestillinger” samt
 - koncerter/sceniske forestillinger for målgruppen ”Børn og unge”.
Tabellerne indgår som bilag til orkestrets/ensemblets årsrapport.</t>
  </si>
  <si>
    <t>Tabellen viser de koncerter/sceniske forestillinger, som orkestret/ensemblet har spillet i samarbejde med grundskoler. Øverst vises det samlede antal koncerter/forestillinger og publikum for det enkelte regnskabsår, mens antal koncerter/forestillinger og publikum fordeles per kommune efterfølgende. Data genereres automatisk på baggrund af de data, som orkestret/ensemblet indtaster i fanerne "2018", "2019", etc.
Nøgletallene omfatter alle koncerter/sceniske forestillinger, som er afviklet i samarbejde med grundskolen.
Tabellen indgår som bilag til orkestrets/ensemblets årsrapport.</t>
  </si>
  <si>
    <t>Tabellerne viser, hvorledes orkestret/ensemblet finansieres samt orkestrets samlede antal koncerter og publikum.
Finansieringsdata genereres automatisk på baggrund af de informationer, orkestret/ensemblet indtaster i fanen "Generelt", mens de øvrige koncertdata genereres på baggrund af fanen "2-Nøgletal". For landsdelsorkestrene vil tabellerne desuden indgå i Kulturministeriets bidrag til finansloven.</t>
  </si>
  <si>
    <t>Honorar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</si>
</sst>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3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3" fontId="2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/>
    <xf numFmtId="0" fontId="2" fillId="0" borderId="0" xfId="0" applyFont="1"/>
    <xf numFmtId="0" fontId="3" fillId="0" borderId="1" xfId="0" applyFont="1" applyBorder="1" applyAlignment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6" fillId="0" borderId="0" xfId="0" applyFont="1"/>
    <xf numFmtId="49" fontId="2" fillId="0" borderId="0" xfId="0" applyNumberFormat="1" applyFont="1" applyFill="1"/>
    <xf numFmtId="3" fontId="2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2" borderId="4" xfId="0" applyFont="1" applyFill="1" applyBorder="1" applyProtection="1"/>
    <xf numFmtId="0" fontId="2" fillId="2" borderId="0" xfId="0" applyFont="1" applyFill="1" applyProtection="1"/>
    <xf numFmtId="0" fontId="3" fillId="2" borderId="2" xfId="0" applyFont="1" applyFill="1" applyBorder="1" applyAlignment="1" applyProtection="1">
      <alignment horizontal="right" vertical="center"/>
    </xf>
    <xf numFmtId="0" fontId="2" fillId="2" borderId="0" xfId="0" applyFont="1" applyFill="1" applyBorder="1" applyProtection="1"/>
    <xf numFmtId="0" fontId="3" fillId="2" borderId="2" xfId="0" applyFont="1" applyFill="1" applyBorder="1" applyProtection="1"/>
    <xf numFmtId="14" fontId="2" fillId="0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right"/>
    </xf>
    <xf numFmtId="3" fontId="2" fillId="2" borderId="0" xfId="0" applyNumberFormat="1" applyFont="1" applyFill="1" applyBorder="1" applyProtection="1"/>
    <xf numFmtId="0" fontId="3" fillId="2" borderId="3" xfId="0" applyFont="1" applyFill="1" applyBorder="1" applyProtection="1"/>
    <xf numFmtId="0" fontId="3" fillId="2" borderId="1" xfId="0" applyFont="1" applyFill="1" applyBorder="1" applyProtection="1"/>
    <xf numFmtId="0" fontId="7" fillId="2" borderId="1" xfId="0" applyFont="1" applyFill="1" applyBorder="1" applyProtection="1"/>
    <xf numFmtId="0" fontId="0" fillId="2" borderId="1" xfId="0" applyFill="1" applyBorder="1" applyProtection="1"/>
    <xf numFmtId="0" fontId="0" fillId="2" borderId="0" xfId="0" applyFill="1" applyProtection="1"/>
    <xf numFmtId="0" fontId="3" fillId="2" borderId="0" xfId="0" applyFont="1" applyFill="1" applyAlignment="1" applyProtection="1"/>
    <xf numFmtId="0" fontId="2" fillId="2" borderId="0" xfId="0" applyFont="1" applyFill="1" applyAlignment="1" applyProtection="1"/>
    <xf numFmtId="0" fontId="2" fillId="2" borderId="2" xfId="0" applyFont="1" applyFill="1" applyBorder="1" applyAlignment="1" applyProtection="1"/>
    <xf numFmtId="0" fontId="3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right" vertical="top" wrapText="1"/>
    </xf>
    <xf numFmtId="0" fontId="3" fillId="2" borderId="2" xfId="0" applyFont="1" applyFill="1" applyBorder="1" applyAlignment="1" applyProtection="1">
      <alignment horizontal="left" vertical="top"/>
    </xf>
    <xf numFmtId="3" fontId="2" fillId="2" borderId="0" xfId="0" applyNumberFormat="1" applyFont="1" applyFill="1" applyBorder="1" applyAlignment="1" applyProtection="1">
      <alignment vertical="center"/>
    </xf>
    <xf numFmtId="3" fontId="0" fillId="2" borderId="2" xfId="0" applyNumberFormat="1" applyFill="1" applyBorder="1" applyProtection="1"/>
    <xf numFmtId="0" fontId="3" fillId="2" borderId="0" xfId="0" applyFont="1" applyFill="1" applyProtection="1"/>
    <xf numFmtId="0" fontId="2" fillId="2" borderId="6" xfId="0" applyFont="1" applyFill="1" applyBorder="1" applyProtection="1"/>
    <xf numFmtId="1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0" fontId="0" fillId="0" borderId="0" xfId="0" applyAlignment="1"/>
    <xf numFmtId="0" fontId="3" fillId="0" borderId="2" xfId="0" applyFont="1" applyBorder="1"/>
    <xf numFmtId="0" fontId="7" fillId="0" borderId="2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7" fillId="2" borderId="2" xfId="0" applyFont="1" applyFill="1" applyBorder="1" applyProtection="1"/>
    <xf numFmtId="0" fontId="0" fillId="2" borderId="2" xfId="0" applyFill="1" applyBorder="1" applyProtection="1"/>
    <xf numFmtId="3" fontId="2" fillId="2" borderId="0" xfId="0" applyNumberFormat="1" applyFont="1" applyFill="1" applyBorder="1" applyProtection="1">
      <protection hidden="1"/>
    </xf>
    <xf numFmtId="3" fontId="2" fillId="2" borderId="0" xfId="0" applyNumberFormat="1" applyFont="1" applyFill="1" applyBorder="1" applyAlignment="1" applyProtection="1">
      <alignment horizontal="right" vertical="center"/>
      <protection hidden="1"/>
    </xf>
    <xf numFmtId="3" fontId="3" fillId="2" borderId="2" xfId="0" applyNumberFormat="1" applyFont="1" applyFill="1" applyBorder="1" applyAlignment="1" applyProtection="1">
      <alignment horizontal="right" vertical="center"/>
      <protection hidden="1"/>
    </xf>
    <xf numFmtId="3" fontId="2" fillId="2" borderId="2" xfId="0" applyNumberFormat="1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3" fontId="2" fillId="2" borderId="0" xfId="0" applyNumberFormat="1" applyFont="1" applyFill="1" applyProtection="1">
      <protection hidden="1"/>
    </xf>
    <xf numFmtId="3" fontId="3" fillId="2" borderId="2" xfId="0" applyNumberFormat="1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Protection="1"/>
    <xf numFmtId="0" fontId="3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2" fillId="2" borderId="2" xfId="0" applyFont="1" applyFill="1" applyBorder="1" applyProtection="1"/>
    <xf numFmtId="0" fontId="3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3" fontId="3" fillId="2" borderId="4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Protection="1"/>
    <xf numFmtId="0" fontId="2" fillId="2" borderId="1" xfId="0" applyFont="1" applyFill="1" applyBorder="1" applyAlignment="1" applyProtection="1"/>
    <xf numFmtId="0" fontId="3" fillId="2" borderId="2" xfId="0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vertical="center"/>
    </xf>
    <xf numFmtId="3" fontId="2" fillId="2" borderId="0" xfId="0" applyNumberFormat="1" applyFont="1" applyFill="1" applyProtection="1"/>
    <xf numFmtId="0" fontId="1" fillId="2" borderId="0" xfId="0" applyFont="1" applyFill="1" applyAlignment="1" applyProtection="1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3" fontId="2" fillId="2" borderId="2" xfId="0" applyNumberFormat="1" applyFont="1" applyFill="1" applyBorder="1" applyProtection="1"/>
    <xf numFmtId="0" fontId="3" fillId="2" borderId="2" xfId="0" applyFont="1" applyFill="1" applyBorder="1" applyAlignment="1" applyProtection="1"/>
    <xf numFmtId="0" fontId="3" fillId="2" borderId="1" xfId="0" applyFont="1" applyFill="1" applyBorder="1" applyAlignment="1" applyProtection="1">
      <protection hidden="1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2" fillId="2" borderId="0" xfId="0" applyFont="1" applyFill="1" applyAlignment="1" applyProtection="1">
      <alignment horizontal="right" vertical="top" wrapText="1"/>
    </xf>
    <xf numFmtId="0" fontId="3" fillId="2" borderId="0" xfId="0" applyFont="1" applyFill="1" applyBorder="1" applyAlignment="1" applyProtection="1">
      <alignment horizontal="center"/>
    </xf>
    <xf numFmtId="1" fontId="2" fillId="2" borderId="0" xfId="0" applyNumberFormat="1" applyFont="1" applyFill="1" applyProtection="1"/>
    <xf numFmtId="0" fontId="2" fillId="2" borderId="0" xfId="0" applyFont="1" applyFill="1" applyAlignment="1" applyProtection="1">
      <alignment vertical="top"/>
    </xf>
    <xf numFmtId="0" fontId="2" fillId="2" borderId="0" xfId="0" applyFont="1" applyFill="1" applyProtection="1">
      <protection hidden="1"/>
    </xf>
    <xf numFmtId="0" fontId="2" fillId="2" borderId="4" xfId="0" applyNumberFormat="1" applyFont="1" applyFill="1" applyBorder="1" applyAlignment="1" applyProtection="1">
      <protection hidden="1"/>
    </xf>
    <xf numFmtId="3" fontId="2" fillId="2" borderId="0" xfId="0" applyNumberFormat="1" applyFont="1" applyFill="1" applyBorder="1" applyAlignment="1" applyProtection="1">
      <protection hidden="1"/>
    </xf>
    <xf numFmtId="0" fontId="2" fillId="2" borderId="1" xfId="0" applyFont="1" applyFill="1" applyBorder="1" applyProtection="1">
      <protection hidden="1"/>
    </xf>
    <xf numFmtId="0" fontId="2" fillId="2" borderId="1" xfId="0" applyNumberFormat="1" applyFont="1" applyFill="1" applyBorder="1" applyAlignment="1" applyProtection="1">
      <protection hidden="1"/>
    </xf>
    <xf numFmtId="3" fontId="2" fillId="2" borderId="4" xfId="0" applyNumberFormat="1" applyFont="1" applyFill="1" applyBorder="1" applyProtection="1">
      <protection hidden="1"/>
    </xf>
    <xf numFmtId="0" fontId="2" fillId="2" borderId="1" xfId="0" applyFont="1" applyFill="1" applyBorder="1" applyAlignment="1" applyProtection="1">
      <alignment vertical="top"/>
    </xf>
    <xf numFmtId="3" fontId="3" fillId="2" borderId="5" xfId="0" applyNumberFormat="1" applyFont="1" applyFill="1" applyBorder="1" applyAlignment="1" applyProtection="1">
      <alignment vertical="center"/>
      <protection hidden="1"/>
    </xf>
    <xf numFmtId="3" fontId="3" fillId="2" borderId="5" xfId="0" applyNumberFormat="1" applyFont="1" applyFill="1" applyBorder="1" applyProtection="1">
      <protection hidden="1"/>
    </xf>
    <xf numFmtId="3" fontId="0" fillId="2" borderId="0" xfId="0" applyNumberFormat="1" applyFill="1" applyProtection="1">
      <protection hidden="1"/>
    </xf>
    <xf numFmtId="3" fontId="0" fillId="2" borderId="1" xfId="0" applyNumberFormat="1" applyFill="1" applyBorder="1" applyProtection="1">
      <protection hidden="1"/>
    </xf>
    <xf numFmtId="0" fontId="3" fillId="2" borderId="1" xfId="0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49" fontId="1" fillId="0" borderId="0" xfId="0" applyNumberFormat="1" applyFont="1" applyFill="1" applyBorder="1" applyProtection="1">
      <protection locked="0"/>
    </xf>
    <xf numFmtId="0" fontId="1" fillId="2" borderId="0" xfId="0" applyFont="1" applyFill="1" applyProtection="1"/>
    <xf numFmtId="14" fontId="1" fillId="0" borderId="0" xfId="0" applyNumberFormat="1" applyFont="1" applyFill="1" applyBorder="1" applyAlignment="1" applyProtection="1">
      <alignment horizontal="left"/>
      <protection locked="0"/>
    </xf>
    <xf numFmtId="3" fontId="1" fillId="0" borderId="0" xfId="0" applyNumberFormat="1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Protection="1">
      <protection hidden="1"/>
    </xf>
    <xf numFmtId="0" fontId="7" fillId="0" borderId="2" xfId="0" applyFont="1" applyBorder="1" applyProtection="1">
      <protection hidden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21"/>
  <sheetViews>
    <sheetView tabSelected="1" workbookViewId="0">
      <selection activeCell="A2" sqref="A2:M2"/>
    </sheetView>
  </sheetViews>
  <sheetFormatPr defaultColWidth="8.85546875" defaultRowHeight="12.75" x14ac:dyDescent="0.2"/>
  <cols>
    <col min="1" max="1" width="3.28515625" style="17" customWidth="1"/>
    <col min="2" max="2" width="26" style="17" customWidth="1"/>
    <col min="3" max="16384" width="8.85546875" style="17"/>
  </cols>
  <sheetData>
    <row r="1" spans="1:13" ht="14.45" customHeight="1" x14ac:dyDescent="0.2">
      <c r="A1" s="56" t="str">
        <f>"Nøgletal for " &amp;Generelt!$A$2&amp; " (finanstal i løbende priser)"</f>
        <v>Nøgletal for  (finanstal i løbende priser)</v>
      </c>
      <c r="B1" s="59"/>
      <c r="C1" s="59"/>
      <c r="D1" s="59"/>
      <c r="E1" s="59"/>
      <c r="F1" s="59"/>
      <c r="G1" s="60"/>
      <c r="H1" s="60"/>
      <c r="I1" s="60"/>
      <c r="J1" s="60"/>
      <c r="K1" s="60"/>
      <c r="L1" s="60"/>
      <c r="M1" s="60"/>
    </row>
    <row r="2" spans="1:13" ht="33" customHeight="1" x14ac:dyDescent="0.2">
      <c r="A2" s="112" t="s">
        <v>212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4.45" customHeight="1" x14ac:dyDescent="0.2">
      <c r="A3" s="61"/>
      <c r="B3" s="62"/>
      <c r="C3" s="18" t="s">
        <v>145</v>
      </c>
      <c r="D3" s="18" t="s">
        <v>146</v>
      </c>
      <c r="E3" s="18" t="s">
        <v>147</v>
      </c>
      <c r="F3" s="18" t="s">
        <v>148</v>
      </c>
      <c r="G3" s="18" t="s">
        <v>149</v>
      </c>
      <c r="H3" s="18" t="s">
        <v>150</v>
      </c>
      <c r="I3" s="18" t="s">
        <v>151</v>
      </c>
      <c r="J3" s="18" t="s">
        <v>152</v>
      </c>
      <c r="K3" s="18" t="s">
        <v>153</v>
      </c>
      <c r="L3" s="18" t="s">
        <v>154</v>
      </c>
      <c r="M3" s="18" t="s">
        <v>155</v>
      </c>
    </row>
    <row r="4" spans="1:13" ht="14.45" customHeight="1" x14ac:dyDescent="0.2">
      <c r="A4" s="63"/>
      <c r="B4" s="64"/>
      <c r="C4" s="65"/>
      <c r="D4" s="65"/>
      <c r="E4" s="65"/>
      <c r="F4" s="65"/>
    </row>
    <row r="5" spans="1:13" ht="14.45" customHeight="1" x14ac:dyDescent="0.2">
      <c r="A5" s="66" t="s">
        <v>129</v>
      </c>
      <c r="B5" s="61" t="s">
        <v>137</v>
      </c>
      <c r="C5" s="18"/>
      <c r="D5" s="18"/>
      <c r="E5" s="18"/>
      <c r="F5" s="18"/>
      <c r="G5" s="67"/>
      <c r="H5" s="67"/>
      <c r="I5" s="67"/>
      <c r="J5" s="67"/>
      <c r="K5" s="67"/>
      <c r="L5" s="67"/>
      <c r="M5" s="67"/>
    </row>
    <row r="6" spans="1:13" ht="14.45" customHeight="1" x14ac:dyDescent="0.2">
      <c r="A6" s="63"/>
      <c r="B6" s="64" t="s">
        <v>130</v>
      </c>
      <c r="C6" s="53">
        <f>Generelt!B6</f>
        <v>0</v>
      </c>
      <c r="D6" s="53">
        <f>Generelt!C6</f>
        <v>0</v>
      </c>
      <c r="E6" s="53">
        <f>Generelt!D6</f>
        <v>0</v>
      </c>
      <c r="F6" s="53">
        <f>Generelt!E6</f>
        <v>0</v>
      </c>
      <c r="G6" s="53">
        <f>Generelt!F6</f>
        <v>0</v>
      </c>
      <c r="H6" s="53">
        <f>Generelt!G6</f>
        <v>0</v>
      </c>
      <c r="I6" s="53">
        <f>Generelt!H6</f>
        <v>0</v>
      </c>
      <c r="J6" s="53">
        <f>Generelt!I6</f>
        <v>0</v>
      </c>
      <c r="K6" s="53">
        <f>Generelt!J6</f>
        <v>0</v>
      </c>
      <c r="L6" s="53">
        <f>Generelt!K6</f>
        <v>0</v>
      </c>
      <c r="M6" s="53">
        <f>Generelt!L6</f>
        <v>0</v>
      </c>
    </row>
    <row r="7" spans="1:13" ht="14.45" customHeight="1" x14ac:dyDescent="0.2">
      <c r="A7" s="63"/>
      <c r="B7" s="64" t="s">
        <v>121</v>
      </c>
      <c r="C7" s="53">
        <f>Generelt!B7</f>
        <v>0</v>
      </c>
      <c r="D7" s="53">
        <f>Generelt!C7</f>
        <v>0</v>
      </c>
      <c r="E7" s="53">
        <f>Generelt!D7</f>
        <v>0</v>
      </c>
      <c r="F7" s="53">
        <f>Generelt!E7</f>
        <v>0</v>
      </c>
      <c r="G7" s="53">
        <f>Generelt!F7</f>
        <v>0</v>
      </c>
      <c r="H7" s="53">
        <f>Generelt!G7</f>
        <v>0</v>
      </c>
      <c r="I7" s="53">
        <f>Generelt!H7</f>
        <v>0</v>
      </c>
      <c r="J7" s="53">
        <f>Generelt!I7</f>
        <v>0</v>
      </c>
      <c r="K7" s="53">
        <f>Generelt!J7</f>
        <v>0</v>
      </c>
      <c r="L7" s="53">
        <f>Generelt!K7</f>
        <v>0</v>
      </c>
      <c r="M7" s="53">
        <f>Generelt!L7</f>
        <v>0</v>
      </c>
    </row>
    <row r="8" spans="1:13" ht="14.45" customHeight="1" x14ac:dyDescent="0.2">
      <c r="A8" s="63"/>
      <c r="B8" s="64" t="s">
        <v>131</v>
      </c>
      <c r="C8" s="53">
        <f>SUM(Generelt!B8:B11)</f>
        <v>0</v>
      </c>
      <c r="D8" s="53">
        <f>SUM(Generelt!C8:C11)</f>
        <v>0</v>
      </c>
      <c r="E8" s="53">
        <f>SUM(Generelt!D8:D11)</f>
        <v>0</v>
      </c>
      <c r="F8" s="53">
        <f>SUM(Generelt!E8:E11)</f>
        <v>0</v>
      </c>
      <c r="G8" s="53">
        <f>SUM(Generelt!F8:F11)</f>
        <v>0</v>
      </c>
      <c r="H8" s="53">
        <f>SUM(Generelt!G8:G11)</f>
        <v>0</v>
      </c>
      <c r="I8" s="53">
        <f>SUM(Generelt!H8:H11)</f>
        <v>0</v>
      </c>
      <c r="J8" s="53">
        <f>SUM(Generelt!I8:I11)</f>
        <v>0</v>
      </c>
      <c r="K8" s="53">
        <f>SUM(Generelt!J8:J11)</f>
        <v>0</v>
      </c>
      <c r="L8" s="53">
        <f>SUM(Generelt!K8:K11)</f>
        <v>0</v>
      </c>
      <c r="M8" s="53">
        <f>SUM(Generelt!L8:L11)</f>
        <v>0</v>
      </c>
    </row>
    <row r="9" spans="1:13" ht="14.45" customHeight="1" x14ac:dyDescent="0.2">
      <c r="A9" s="63"/>
      <c r="B9" s="61" t="s">
        <v>132</v>
      </c>
      <c r="C9" s="54">
        <f>SUM(C6:C8)</f>
        <v>0</v>
      </c>
      <c r="D9" s="54">
        <f t="shared" ref="D9:M9" si="0">SUM(D6:D8)</f>
        <v>0</v>
      </c>
      <c r="E9" s="54">
        <f t="shared" si="0"/>
        <v>0</v>
      </c>
      <c r="F9" s="54">
        <f t="shared" si="0"/>
        <v>0</v>
      </c>
      <c r="G9" s="54">
        <f t="shared" si="0"/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</row>
    <row r="10" spans="1:13" ht="14.45" customHeight="1" x14ac:dyDescent="0.2">
      <c r="A10" s="63"/>
      <c r="B10" s="64"/>
      <c r="C10" s="68"/>
      <c r="D10" s="68"/>
      <c r="E10" s="68"/>
      <c r="F10" s="68"/>
    </row>
    <row r="11" spans="1:13" ht="14.45" customHeight="1" x14ac:dyDescent="0.2">
      <c r="A11" s="40" t="s">
        <v>133</v>
      </c>
      <c r="B11" s="69" t="s">
        <v>156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1:13" ht="14.45" customHeight="1" x14ac:dyDescent="0.2">
      <c r="A12" s="70"/>
      <c r="B12" s="71">
        <f>Generelt!$A$2</f>
        <v>0</v>
      </c>
      <c r="C12" s="55">
        <f>'2-Nøgletal'!C13</f>
        <v>0</v>
      </c>
      <c r="D12" s="55">
        <f>'2-Nøgletal'!D13</f>
        <v>0</v>
      </c>
      <c r="E12" s="55">
        <f>'2-Nøgletal'!E13</f>
        <v>0</v>
      </c>
      <c r="F12" s="55">
        <f>'2-Nøgletal'!F13</f>
        <v>0</v>
      </c>
      <c r="G12" s="55">
        <f>'2-Nøgletal'!G13</f>
        <v>0</v>
      </c>
      <c r="H12" s="55">
        <f>'2-Nøgletal'!H13</f>
        <v>0</v>
      </c>
      <c r="I12" s="55">
        <f>'2-Nøgletal'!I13</f>
        <v>0</v>
      </c>
      <c r="J12" s="55">
        <f>'2-Nøgletal'!J13</f>
        <v>0</v>
      </c>
      <c r="K12" s="55">
        <f>'2-Nøgletal'!K13</f>
        <v>0</v>
      </c>
      <c r="L12" s="55">
        <f>'2-Nøgletal'!L13</f>
        <v>0</v>
      </c>
      <c r="M12" s="55">
        <f>'2-Nøgletal'!M13</f>
        <v>0</v>
      </c>
    </row>
    <row r="13" spans="1:13" ht="14.45" customHeight="1" x14ac:dyDescent="0.2">
      <c r="A13" s="34"/>
      <c r="B13" s="72"/>
      <c r="C13" s="73"/>
      <c r="D13" s="73"/>
      <c r="E13" s="73"/>
      <c r="F13" s="73"/>
    </row>
    <row r="14" spans="1:13" ht="14.45" customHeight="1" x14ac:dyDescent="0.2">
      <c r="A14" s="74" t="s">
        <v>134</v>
      </c>
      <c r="B14" s="69" t="s">
        <v>157</v>
      </c>
      <c r="C14" s="71"/>
      <c r="D14" s="71"/>
      <c r="E14" s="71"/>
      <c r="F14" s="71"/>
      <c r="G14" s="67"/>
      <c r="H14" s="67"/>
      <c r="I14" s="67"/>
      <c r="J14" s="67"/>
      <c r="K14" s="67"/>
      <c r="L14" s="67"/>
      <c r="M14" s="67"/>
    </row>
    <row r="15" spans="1:13" ht="14.45" customHeight="1" x14ac:dyDescent="0.2">
      <c r="A15" s="34"/>
      <c r="B15" s="71">
        <f>Generelt!$A$2</f>
        <v>0</v>
      </c>
      <c r="C15" s="55">
        <f>'2-Nøgletal'!C23</f>
        <v>0</v>
      </c>
      <c r="D15" s="55">
        <f>'2-Nøgletal'!D23</f>
        <v>0</v>
      </c>
      <c r="E15" s="55">
        <f>'2-Nøgletal'!E23</f>
        <v>0</v>
      </c>
      <c r="F15" s="55">
        <f>'2-Nøgletal'!F23</f>
        <v>0</v>
      </c>
      <c r="G15" s="55">
        <f>'2-Nøgletal'!G23</f>
        <v>0</v>
      </c>
      <c r="H15" s="55">
        <f>'2-Nøgletal'!H23</f>
        <v>0</v>
      </c>
      <c r="I15" s="55">
        <f>'2-Nøgletal'!I23</f>
        <v>0</v>
      </c>
      <c r="J15" s="55">
        <f>'2-Nøgletal'!J23</f>
        <v>0</v>
      </c>
      <c r="K15" s="55">
        <f>'2-Nøgletal'!K23</f>
        <v>0</v>
      </c>
      <c r="L15" s="55">
        <f>'2-Nøgletal'!L23</f>
        <v>0</v>
      </c>
      <c r="M15" s="55">
        <f>'2-Nøgletal'!M23</f>
        <v>0</v>
      </c>
    </row>
    <row r="16" spans="1:13" ht="14.45" customHeight="1" x14ac:dyDescent="0.2">
      <c r="A16" s="74"/>
    </row>
    <row r="17" spans="1:13" ht="14.45" customHeight="1" x14ac:dyDescent="0.2">
      <c r="A17" s="34" t="s">
        <v>135</v>
      </c>
      <c r="B17" s="69" t="s">
        <v>158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13" ht="14.45" customHeight="1" x14ac:dyDescent="0.2">
      <c r="A18" s="34"/>
      <c r="B18" s="71">
        <f>Generelt!$A$2</f>
        <v>0</v>
      </c>
      <c r="C18" s="55">
        <f>'2-Nøgletal'!C36</f>
        <v>0</v>
      </c>
      <c r="D18" s="55">
        <f>'2-Nøgletal'!D36</f>
        <v>0</v>
      </c>
      <c r="E18" s="55">
        <f>'2-Nøgletal'!E36</f>
        <v>0</v>
      </c>
      <c r="F18" s="55">
        <f>'2-Nøgletal'!F36</f>
        <v>0</v>
      </c>
      <c r="G18" s="55">
        <f>'2-Nøgletal'!G36</f>
        <v>0</v>
      </c>
      <c r="H18" s="55">
        <f>'2-Nøgletal'!H36</f>
        <v>0</v>
      </c>
      <c r="I18" s="55">
        <f>'2-Nøgletal'!I36</f>
        <v>0</v>
      </c>
      <c r="J18" s="55">
        <f>'2-Nøgletal'!J36</f>
        <v>0</v>
      </c>
      <c r="K18" s="55">
        <f>'2-Nøgletal'!K36</f>
        <v>0</v>
      </c>
      <c r="L18" s="55">
        <f>'2-Nøgletal'!L36</f>
        <v>0</v>
      </c>
      <c r="M18" s="55">
        <f>'2-Nøgletal'!M36</f>
        <v>0</v>
      </c>
    </row>
    <row r="19" spans="1:13" ht="14.45" customHeight="1" x14ac:dyDescent="0.2">
      <c r="A19" s="34"/>
      <c r="B19" s="72"/>
      <c r="C19" s="73"/>
      <c r="D19" s="73"/>
      <c r="E19" s="73"/>
      <c r="F19" s="73"/>
    </row>
    <row r="20" spans="1:13" ht="14.45" customHeight="1" x14ac:dyDescent="0.2">
      <c r="A20" s="34" t="s">
        <v>136</v>
      </c>
      <c r="B20" s="69" t="s">
        <v>159</v>
      </c>
      <c r="C20" s="71"/>
      <c r="D20" s="71"/>
      <c r="E20" s="71"/>
      <c r="F20" s="71"/>
      <c r="G20" s="67"/>
      <c r="H20" s="67"/>
      <c r="I20" s="67"/>
      <c r="J20" s="67"/>
      <c r="K20" s="67"/>
      <c r="L20" s="67"/>
      <c r="M20" s="67"/>
    </row>
    <row r="21" spans="1:13" ht="14.45" customHeight="1" x14ac:dyDescent="0.2">
      <c r="A21" s="34"/>
      <c r="B21" s="71">
        <f>Generelt!$A$2</f>
        <v>0</v>
      </c>
      <c r="C21" s="55">
        <f>'2-Nøgletal'!C46</f>
        <v>0</v>
      </c>
      <c r="D21" s="55">
        <f>'2-Nøgletal'!D46</f>
        <v>0</v>
      </c>
      <c r="E21" s="55">
        <f>'2-Nøgletal'!E46</f>
        <v>0</v>
      </c>
      <c r="F21" s="55">
        <f>'2-Nøgletal'!F46</f>
        <v>0</v>
      </c>
      <c r="G21" s="55">
        <f>'2-Nøgletal'!G46</f>
        <v>0</v>
      </c>
      <c r="H21" s="55">
        <f>'2-Nøgletal'!H46</f>
        <v>0</v>
      </c>
      <c r="I21" s="55">
        <f>'2-Nøgletal'!I46</f>
        <v>0</v>
      </c>
      <c r="J21" s="55">
        <f>'2-Nøgletal'!J46</f>
        <v>0</v>
      </c>
      <c r="K21" s="55">
        <f>'2-Nøgletal'!K46</f>
        <v>0</v>
      </c>
      <c r="L21" s="55">
        <f>'2-Nøgletal'!L46</f>
        <v>0</v>
      </c>
      <c r="M21" s="55">
        <f>'2-Nøgletal'!M46</f>
        <v>0</v>
      </c>
    </row>
  </sheetData>
  <sheetProtection password="CF33" sheet="1" objects="1" scenarios="1"/>
  <mergeCells count="1">
    <mergeCell ref="A2:M2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T500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2020"</f>
        <v xml:space="preserve"> - Liste over koncerter og sceniske forestillinger 2020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107"/>
      <c r="B3" s="105"/>
      <c r="C3" s="105"/>
      <c r="D3" s="105"/>
      <c r="E3" s="105"/>
      <c r="F3" s="105"/>
      <c r="G3" s="105"/>
      <c r="H3" s="105"/>
      <c r="I3" s="105"/>
      <c r="J3" s="108"/>
      <c r="K3" s="105"/>
      <c r="L3" s="108"/>
      <c r="M3" s="108"/>
      <c r="N3" s="52" t="str">
        <f>IF(AND($L3="",$M3=""),"",SUM($L3,$M3))</f>
        <v/>
      </c>
      <c r="O3" s="13"/>
      <c r="P3" s="52" t="str">
        <f>IF(AND(N3="",O3=""),"",SUM(N3,-O3))</f>
        <v/>
      </c>
      <c r="Q3" s="108"/>
      <c r="R3" s="13"/>
      <c r="S3" s="22"/>
    </row>
    <row r="4" spans="1:20" x14ac:dyDescent="0.2">
      <c r="A4" s="107"/>
      <c r="B4" s="105"/>
      <c r="C4" s="105"/>
      <c r="D4" s="105"/>
      <c r="E4" s="105"/>
      <c r="F4" s="105"/>
      <c r="G4" s="105"/>
      <c r="H4" s="105"/>
      <c r="I4" s="105"/>
      <c r="J4" s="108"/>
      <c r="K4" s="105"/>
      <c r="L4" s="108"/>
      <c r="M4" s="108"/>
      <c r="N4" s="52" t="str">
        <f t="shared" ref="N4:N67" si="0">IF(AND($L4="",$M4=""),"",SUM($L4,$M4))</f>
        <v/>
      </c>
      <c r="O4" s="108"/>
      <c r="P4" s="52" t="str">
        <f t="shared" ref="P4:P67" si="1">IF(AND(N4="",O4=""),"",SUM(N4,-O4))</f>
        <v/>
      </c>
      <c r="Q4" s="108"/>
      <c r="R4" s="13"/>
      <c r="S4" s="22"/>
    </row>
    <row r="5" spans="1:20" x14ac:dyDescent="0.2">
      <c r="A5" s="107"/>
      <c r="B5" s="105"/>
      <c r="C5" s="105"/>
      <c r="D5" s="105"/>
      <c r="E5" s="105"/>
      <c r="F5" s="105"/>
      <c r="G5" s="105"/>
      <c r="H5" s="105"/>
      <c r="I5" s="105"/>
      <c r="J5" s="108"/>
      <c r="K5" s="105"/>
      <c r="L5" s="108"/>
      <c r="M5" s="108"/>
      <c r="N5" s="52" t="str">
        <f t="shared" si="0"/>
        <v/>
      </c>
      <c r="O5" s="13"/>
      <c r="P5" s="52" t="str">
        <f t="shared" si="1"/>
        <v/>
      </c>
      <c r="Q5" s="108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showInputMessage="1" showErrorMessage="1" sqref="B3:B500" xr:uid="{00000000-0002-0000-0900-000000000000}">
      <formula1>Geografi</formula1>
    </dataValidation>
    <dataValidation type="list" allowBlank="1" showInputMessage="1" showErrorMessage="1" sqref="D3:D500" xr:uid="{00000000-0002-0000-0900-000001000000}">
      <formula1>Aktivitet</formula1>
    </dataValidation>
    <dataValidation type="list" showInputMessage="1" showErrorMessage="1" sqref="G3:G500" xr:uid="{00000000-0002-0000-0900-000002000000}">
      <formula1>Målgruppe</formula1>
    </dataValidation>
    <dataValidation type="list" allowBlank="1" showInputMessage="1" showErrorMessage="1" sqref="F3:F500" xr:uid="{00000000-0002-0000-0900-000003000000}">
      <formula1>IndendørsUdendørs</formula1>
    </dataValidation>
    <dataValidation type="list" allowBlank="1" showInputMessage="1" showErrorMessage="1" sqref="H3:H500" xr:uid="{00000000-0002-0000-0900-000004000000}">
      <formula1>SamarbejdeGrundskole</formula1>
    </dataValidation>
    <dataValidation type="list" allowBlank="1" showInputMessage="1" showErrorMessage="1" sqref="K3:K500" xr:uid="{00000000-0002-0000-0900-000005000000}">
      <formula1>HeleDele</formula1>
    </dataValidation>
    <dataValidation type="list" allowBlank="1" showInputMessage="1" showErrorMessage="1" sqref="E3:E500" xr:uid="{00000000-0002-0000-0900-000006000000}">
      <formula1>OffentligAdgang</formula1>
    </dataValidation>
    <dataValidation type="list" allowBlank="1" showInputMessage="1" showErrorMessage="1" sqref="I3:I500" xr:uid="{00000000-0002-0000-0900-000007000000}">
      <formula1>SamarbejdeDJO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T500"/>
  <sheetViews>
    <sheetView zoomScaleNormal="100" workbookViewId="0">
      <pane ySplit="2" topLeftCell="A3" activePane="bottomLeft" state="frozen"/>
      <selection activeCell="C1" sqref="C1"/>
      <selection pane="bottomLeft"/>
    </sheetView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2021"</f>
        <v xml:space="preserve"> - Liste over koncerter og sceniske forestillinger 2021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21"/>
      <c r="B3" s="22"/>
      <c r="C3" s="22"/>
      <c r="D3" s="22"/>
      <c r="E3" s="22"/>
      <c r="F3" s="22"/>
      <c r="G3" s="22"/>
      <c r="H3" s="22"/>
      <c r="I3" s="22"/>
      <c r="J3" s="13"/>
      <c r="K3" s="22"/>
      <c r="L3" s="13"/>
      <c r="M3" s="13"/>
      <c r="N3" s="52" t="str">
        <f>IF(AND($L3="",$M3=""),"",SUM($L3,$M3))</f>
        <v/>
      </c>
      <c r="O3" s="13"/>
      <c r="P3" s="52" t="str">
        <f>IF(AND(N3="",O3=""),"",SUM(N3,-O3))</f>
        <v/>
      </c>
      <c r="Q3" s="13"/>
      <c r="R3" s="13"/>
      <c r="S3" s="22"/>
    </row>
    <row r="4" spans="1:20" x14ac:dyDescent="0.2">
      <c r="A4" s="21"/>
      <c r="B4" s="22"/>
      <c r="C4" s="22"/>
      <c r="D4" s="22"/>
      <c r="E4" s="22"/>
      <c r="F4" s="22"/>
      <c r="G4" s="22"/>
      <c r="H4" s="22"/>
      <c r="I4" s="22"/>
      <c r="J4" s="13"/>
      <c r="K4" s="22"/>
      <c r="L4" s="13"/>
      <c r="M4" s="13"/>
      <c r="N4" s="52" t="str">
        <f t="shared" ref="N4:N67" si="0">IF(AND($L4="",$M4=""),"",SUM($L4,$M4))</f>
        <v/>
      </c>
      <c r="O4" s="13"/>
      <c r="P4" s="52" t="str">
        <f t="shared" ref="P4:P67" si="1">IF(AND(N4="",O4=""),"",SUM(N4,-O4))</f>
        <v/>
      </c>
      <c r="Q4" s="13"/>
      <c r="R4" s="13"/>
      <c r="S4" s="22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13"/>
      <c r="K5" s="22"/>
      <c r="L5" s="13"/>
      <c r="M5" s="13"/>
      <c r="N5" s="52" t="str">
        <f t="shared" si="0"/>
        <v/>
      </c>
      <c r="O5" s="13"/>
      <c r="P5" s="52" t="str">
        <f t="shared" si="1"/>
        <v/>
      </c>
      <c r="Q5" s="13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showInputMessage="1" showErrorMessage="1" sqref="B3:B500" xr:uid="{00000000-0002-0000-0A00-000000000000}">
      <formula1>Geografi</formula1>
    </dataValidation>
    <dataValidation type="list" allowBlank="1" showInputMessage="1" showErrorMessage="1" sqref="D3:D500" xr:uid="{00000000-0002-0000-0A00-000001000000}">
      <formula1>Aktivitet</formula1>
    </dataValidation>
    <dataValidation type="list" showInputMessage="1" showErrorMessage="1" sqref="G3:G500" xr:uid="{00000000-0002-0000-0A00-000002000000}">
      <formula1>Målgruppe</formula1>
    </dataValidation>
    <dataValidation type="list" allowBlank="1" showInputMessage="1" showErrorMessage="1" sqref="F3:F500" xr:uid="{00000000-0002-0000-0A00-000003000000}">
      <formula1>IndendørsUdendørs</formula1>
    </dataValidation>
    <dataValidation type="list" allowBlank="1" showInputMessage="1" showErrorMessage="1" sqref="H3:H500" xr:uid="{00000000-0002-0000-0A00-000004000000}">
      <formula1>SamarbejdeGrundskole</formula1>
    </dataValidation>
    <dataValidation type="list" allowBlank="1" showInputMessage="1" showErrorMessage="1" sqref="K3:K500" xr:uid="{00000000-0002-0000-0A00-000005000000}">
      <formula1>HeleDele</formula1>
    </dataValidation>
    <dataValidation type="list" allowBlank="1" showInputMessage="1" showErrorMessage="1" sqref="E3:E500" xr:uid="{00000000-0002-0000-0A00-000006000000}">
      <formula1>OffentligAdgang</formula1>
    </dataValidation>
    <dataValidation type="list" allowBlank="1" showInputMessage="1" showErrorMessage="1" sqref="I3:I500" xr:uid="{00000000-0002-0000-0A00-000007000000}">
      <formula1>SamarbejdeDJO</formula1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T500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2022"</f>
        <v xml:space="preserve"> - Liste over koncerter og sceniske forestillinger 2022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21"/>
      <c r="B3" s="22"/>
      <c r="C3" s="22"/>
      <c r="D3" s="22"/>
      <c r="E3" s="22"/>
      <c r="F3" s="22"/>
      <c r="G3" s="22"/>
      <c r="H3" s="22"/>
      <c r="I3" s="22"/>
      <c r="J3" s="13"/>
      <c r="K3" s="22"/>
      <c r="L3" s="13"/>
      <c r="M3" s="13"/>
      <c r="N3" s="52" t="str">
        <f>IF(AND($L3="",$M3=""),"",SUM($L3,$M3))</f>
        <v/>
      </c>
      <c r="O3" s="13"/>
      <c r="P3" s="52" t="str">
        <f>IF(AND(N3="",O3=""),"",SUM(N3,-O3))</f>
        <v/>
      </c>
      <c r="Q3" s="13"/>
      <c r="R3" s="13"/>
      <c r="S3" s="22"/>
    </row>
    <row r="4" spans="1:20" x14ac:dyDescent="0.2">
      <c r="A4" s="21"/>
      <c r="B4" s="22"/>
      <c r="C4" s="22"/>
      <c r="D4" s="22"/>
      <c r="E4" s="22"/>
      <c r="F4" s="22"/>
      <c r="G4" s="22"/>
      <c r="H4" s="22"/>
      <c r="I4" s="22"/>
      <c r="J4" s="13"/>
      <c r="K4" s="22"/>
      <c r="L4" s="13"/>
      <c r="M4" s="13"/>
      <c r="N4" s="52" t="str">
        <f t="shared" ref="N4:N67" si="0">IF(AND($L4="",$M4=""),"",SUM($L4,$M4))</f>
        <v/>
      </c>
      <c r="O4" s="13"/>
      <c r="P4" s="52" t="str">
        <f t="shared" ref="P4:P67" si="1">IF(AND(N4="",O4=""),"",SUM(N4,-O4))</f>
        <v/>
      </c>
      <c r="Q4" s="13"/>
      <c r="R4" s="13"/>
      <c r="S4" s="22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13"/>
      <c r="K5" s="22"/>
      <c r="L5" s="13"/>
      <c r="M5" s="13"/>
      <c r="N5" s="52" t="str">
        <f t="shared" si="0"/>
        <v/>
      </c>
      <c r="O5" s="13"/>
      <c r="P5" s="52" t="str">
        <f t="shared" si="1"/>
        <v/>
      </c>
      <c r="Q5" s="13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allowBlank="1" showInputMessage="1" showErrorMessage="1" sqref="H3:H500" xr:uid="{00000000-0002-0000-0B00-000000000000}">
      <formula1>SamarbejdeGrundskole</formula1>
    </dataValidation>
    <dataValidation type="list" allowBlank="1" showInputMessage="1" showErrorMessage="1" sqref="F3:F500" xr:uid="{00000000-0002-0000-0B00-000001000000}">
      <formula1>IndendørsUdendørs</formula1>
    </dataValidation>
    <dataValidation type="list" showInputMessage="1" showErrorMessage="1" sqref="G3:G500" xr:uid="{00000000-0002-0000-0B00-000002000000}">
      <formula1>Målgruppe</formula1>
    </dataValidation>
    <dataValidation type="list" allowBlank="1" showInputMessage="1" showErrorMessage="1" sqref="D3:D500" xr:uid="{00000000-0002-0000-0B00-000003000000}">
      <formula1>Aktivitet</formula1>
    </dataValidation>
    <dataValidation type="list" showInputMessage="1" showErrorMessage="1" sqref="B3:B500" xr:uid="{00000000-0002-0000-0B00-000004000000}">
      <formula1>Geografi</formula1>
    </dataValidation>
    <dataValidation type="list" allowBlank="1" showInputMessage="1" showErrorMessage="1" sqref="E3:E500" xr:uid="{00000000-0002-0000-0B00-000005000000}">
      <formula1>OffentligAdgang</formula1>
    </dataValidation>
    <dataValidation type="list" allowBlank="1" showInputMessage="1" showErrorMessage="1" sqref="K3:K500" xr:uid="{00000000-0002-0000-0B00-000006000000}">
      <formula1>HeleDele</formula1>
    </dataValidation>
    <dataValidation type="list" allowBlank="1" showInputMessage="1" showErrorMessage="1" sqref="I3:I500" xr:uid="{00000000-0002-0000-0B00-000007000000}">
      <formula1>SamarbejdeDJO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T500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2023"</f>
        <v xml:space="preserve"> - Liste over koncerter og sceniske forestillinger 2023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21"/>
      <c r="B3" s="22"/>
      <c r="C3" s="22"/>
      <c r="D3" s="22"/>
      <c r="E3" s="22"/>
      <c r="F3" s="22"/>
      <c r="G3" s="22"/>
      <c r="H3" s="22"/>
      <c r="I3" s="22"/>
      <c r="J3" s="13"/>
      <c r="K3" s="22"/>
      <c r="L3" s="13"/>
      <c r="M3" s="13"/>
      <c r="N3" s="52" t="str">
        <f>IF(AND($L3="",$M3=""),"",SUM($L3,$M3))</f>
        <v/>
      </c>
      <c r="O3" s="13"/>
      <c r="P3" s="52" t="str">
        <f>IF(AND(N3="",O3=""),"",SUM(N3,-O3))</f>
        <v/>
      </c>
      <c r="Q3" s="13"/>
      <c r="R3" s="13"/>
      <c r="S3" s="22"/>
    </row>
    <row r="4" spans="1:20" x14ac:dyDescent="0.2">
      <c r="A4" s="21"/>
      <c r="B4" s="22"/>
      <c r="C4" s="22"/>
      <c r="D4" s="22"/>
      <c r="E4" s="22"/>
      <c r="F4" s="22"/>
      <c r="G4" s="22"/>
      <c r="H4" s="22"/>
      <c r="I4" s="22"/>
      <c r="J4" s="13"/>
      <c r="K4" s="22"/>
      <c r="L4" s="13"/>
      <c r="M4" s="13"/>
      <c r="N4" s="52" t="str">
        <f t="shared" ref="N4:N67" si="0">IF(AND($L4="",$M4=""),"",SUM($L4,$M4))</f>
        <v/>
      </c>
      <c r="O4" s="13"/>
      <c r="P4" s="52" t="str">
        <f t="shared" ref="P4:P67" si="1">IF(AND(N4="",O4=""),"",SUM(N4,-O4))</f>
        <v/>
      </c>
      <c r="Q4" s="13"/>
      <c r="R4" s="13"/>
      <c r="S4" s="22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13"/>
      <c r="K5" s="22"/>
      <c r="L5" s="13"/>
      <c r="M5" s="13"/>
      <c r="N5" s="52" t="str">
        <f t="shared" si="0"/>
        <v/>
      </c>
      <c r="O5" s="13"/>
      <c r="P5" s="52" t="str">
        <f t="shared" si="1"/>
        <v/>
      </c>
      <c r="Q5" s="13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showInputMessage="1" showErrorMessage="1" sqref="B3:B500" xr:uid="{00000000-0002-0000-0C00-000000000000}">
      <formula1>Geografi</formula1>
    </dataValidation>
    <dataValidation type="list" allowBlank="1" showInputMessage="1" showErrorMessage="1" sqref="D3:D500" xr:uid="{00000000-0002-0000-0C00-000001000000}">
      <formula1>Aktivitet</formula1>
    </dataValidation>
    <dataValidation type="list" showInputMessage="1" showErrorMessage="1" sqref="G3:G500" xr:uid="{00000000-0002-0000-0C00-000002000000}">
      <formula1>Målgruppe</formula1>
    </dataValidation>
    <dataValidation type="list" allowBlank="1" showInputMessage="1" showErrorMessage="1" sqref="F3:F500" xr:uid="{00000000-0002-0000-0C00-000003000000}">
      <formula1>IndendørsUdendørs</formula1>
    </dataValidation>
    <dataValidation type="list" allowBlank="1" showInputMessage="1" showErrorMessage="1" sqref="H3:H500" xr:uid="{00000000-0002-0000-0C00-000004000000}">
      <formula1>SamarbejdeGrundskole</formula1>
    </dataValidation>
    <dataValidation type="list" allowBlank="1" showInputMessage="1" showErrorMessage="1" sqref="K3:K500" xr:uid="{00000000-0002-0000-0C00-000005000000}">
      <formula1>HeleDele</formula1>
    </dataValidation>
    <dataValidation type="list" allowBlank="1" showInputMessage="1" showErrorMessage="1" sqref="E3:E500" xr:uid="{00000000-0002-0000-0C00-000006000000}">
      <formula1>OffentligAdgang</formula1>
    </dataValidation>
    <dataValidation type="list" allowBlank="1" showInputMessage="1" showErrorMessage="1" sqref="I3:I500" xr:uid="{00000000-0002-0000-0C00-000007000000}">
      <formula1>SamarbejdeDJO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T500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2024"</f>
        <v xml:space="preserve"> - Liste over koncerter og sceniske forestillinger 2024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21"/>
      <c r="B3" s="22"/>
      <c r="C3" s="22"/>
      <c r="D3" s="22"/>
      <c r="E3" s="22"/>
      <c r="F3" s="22"/>
      <c r="G3" s="22"/>
      <c r="H3" s="22"/>
      <c r="I3" s="22"/>
      <c r="J3" s="13"/>
      <c r="K3" s="22"/>
      <c r="L3" s="13"/>
      <c r="M3" s="13"/>
      <c r="N3" s="52" t="str">
        <f>IF(AND($L3="",$M3=""),"",SUM($L3,$M3))</f>
        <v/>
      </c>
      <c r="O3" s="13"/>
      <c r="P3" s="52" t="str">
        <f>IF(AND(N3="",O3=""),"",SUM(N3,-O3))</f>
        <v/>
      </c>
      <c r="Q3" s="13"/>
      <c r="R3" s="13"/>
      <c r="S3" s="22"/>
    </row>
    <row r="4" spans="1:20" x14ac:dyDescent="0.2">
      <c r="A4" s="21"/>
      <c r="B4" s="22"/>
      <c r="C4" s="22"/>
      <c r="D4" s="22"/>
      <c r="E4" s="22"/>
      <c r="F4" s="22"/>
      <c r="G4" s="22"/>
      <c r="H4" s="22"/>
      <c r="I4" s="22"/>
      <c r="J4" s="13"/>
      <c r="K4" s="22"/>
      <c r="L4" s="13"/>
      <c r="M4" s="13"/>
      <c r="N4" s="52" t="str">
        <f t="shared" ref="N4:N67" si="0">IF(AND($L4="",$M4=""),"",SUM($L4,$M4))</f>
        <v/>
      </c>
      <c r="O4" s="13"/>
      <c r="P4" s="52" t="str">
        <f t="shared" ref="P4:P67" si="1">IF(AND(N4="",O4=""),"",SUM(N4,-O4))</f>
        <v/>
      </c>
      <c r="Q4" s="13"/>
      <c r="R4" s="13"/>
      <c r="S4" s="22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13"/>
      <c r="K5" s="22"/>
      <c r="L5" s="13"/>
      <c r="M5" s="13"/>
      <c r="N5" s="52" t="str">
        <f t="shared" si="0"/>
        <v/>
      </c>
      <c r="O5" s="13"/>
      <c r="P5" s="52" t="str">
        <f t="shared" si="1"/>
        <v/>
      </c>
      <c r="Q5" s="13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allowBlank="1" showInputMessage="1" showErrorMessage="1" sqref="H3:H500" xr:uid="{00000000-0002-0000-0D00-000000000000}">
      <formula1>SamarbejdeGrundskole</formula1>
    </dataValidation>
    <dataValidation type="list" allowBlank="1" showInputMessage="1" showErrorMessage="1" sqref="F3:F500" xr:uid="{00000000-0002-0000-0D00-000001000000}">
      <formula1>IndendørsUdendørs</formula1>
    </dataValidation>
    <dataValidation type="list" showInputMessage="1" showErrorMessage="1" sqref="G3:G500" xr:uid="{00000000-0002-0000-0D00-000002000000}">
      <formula1>Målgruppe</formula1>
    </dataValidation>
    <dataValidation type="list" allowBlank="1" showInputMessage="1" showErrorMessage="1" sqref="D3:D500" xr:uid="{00000000-0002-0000-0D00-000003000000}">
      <formula1>Aktivitet</formula1>
    </dataValidation>
    <dataValidation type="list" showInputMessage="1" showErrorMessage="1" sqref="B3:B500" xr:uid="{00000000-0002-0000-0D00-000004000000}">
      <formula1>Geografi</formula1>
    </dataValidation>
    <dataValidation type="list" allowBlank="1" showInputMessage="1" showErrorMessage="1" sqref="E3:E500" xr:uid="{00000000-0002-0000-0D00-000005000000}">
      <formula1>OffentligAdgang</formula1>
    </dataValidation>
    <dataValidation type="list" allowBlank="1" showInputMessage="1" showErrorMessage="1" sqref="K3:K500" xr:uid="{00000000-0002-0000-0D00-000006000000}">
      <formula1>HeleDele</formula1>
    </dataValidation>
    <dataValidation type="list" allowBlank="1" showInputMessage="1" showErrorMessage="1" sqref="I3:I500" xr:uid="{00000000-0002-0000-0D00-000007000000}">
      <formula1>SamarbejdeDJO</formula1>
    </dataValidation>
  </dataValidation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T500"/>
  <sheetViews>
    <sheetView zoomScaleNormal="100" workbookViewId="0"/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2025"</f>
        <v xml:space="preserve"> - Liste over koncerter og sceniske forestillinger 2025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21"/>
      <c r="B3" s="22"/>
      <c r="C3" s="22"/>
      <c r="D3" s="22"/>
      <c r="E3" s="22"/>
      <c r="F3" s="22"/>
      <c r="G3" s="22"/>
      <c r="H3" s="22"/>
      <c r="I3" s="22"/>
      <c r="J3" s="13"/>
      <c r="K3" s="22"/>
      <c r="L3" s="13"/>
      <c r="M3" s="13"/>
      <c r="N3" s="52" t="str">
        <f>IF(AND($L3="",$M3=""),"",SUM($L3,$M3))</f>
        <v/>
      </c>
      <c r="O3" s="13"/>
      <c r="P3" s="52" t="str">
        <f>IF(AND(N3="",O3=""),"",SUM(N3,-O3))</f>
        <v/>
      </c>
      <c r="Q3" s="13"/>
      <c r="R3" s="13"/>
      <c r="S3" s="22"/>
    </row>
    <row r="4" spans="1:20" x14ac:dyDescent="0.2">
      <c r="A4" s="21"/>
      <c r="B4" s="22"/>
      <c r="C4" s="22"/>
      <c r="D4" s="22"/>
      <c r="E4" s="22"/>
      <c r="F4" s="22"/>
      <c r="G4" s="22"/>
      <c r="H4" s="22"/>
      <c r="I4" s="22"/>
      <c r="J4" s="13"/>
      <c r="K4" s="22"/>
      <c r="L4" s="13"/>
      <c r="M4" s="13"/>
      <c r="N4" s="52" t="str">
        <f t="shared" ref="N4:N67" si="0">IF(AND($L4="",$M4=""),"",SUM($L4,$M4))</f>
        <v/>
      </c>
      <c r="O4" s="13"/>
      <c r="P4" s="52" t="str">
        <f t="shared" ref="P4:P67" si="1">IF(AND(N4="",O4=""),"",SUM(N4,-O4))</f>
        <v/>
      </c>
      <c r="Q4" s="13"/>
      <c r="R4" s="13"/>
      <c r="S4" s="22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13"/>
      <c r="K5" s="22"/>
      <c r="L5" s="13"/>
      <c r="M5" s="13"/>
      <c r="N5" s="52" t="str">
        <f t="shared" si="0"/>
        <v/>
      </c>
      <c r="O5" s="13"/>
      <c r="P5" s="52" t="str">
        <f t="shared" si="1"/>
        <v/>
      </c>
      <c r="Q5" s="13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showInputMessage="1" showErrorMessage="1" sqref="B3:B500" xr:uid="{00000000-0002-0000-0E00-000000000000}">
      <formula1>Geografi</formula1>
    </dataValidation>
    <dataValidation type="list" allowBlank="1" showInputMessage="1" showErrorMessage="1" sqref="D3:D500" xr:uid="{00000000-0002-0000-0E00-000001000000}">
      <formula1>Aktivitet</formula1>
    </dataValidation>
    <dataValidation type="list" showInputMessage="1" showErrorMessage="1" sqref="G3:G500" xr:uid="{00000000-0002-0000-0E00-000002000000}">
      <formula1>Målgruppe</formula1>
    </dataValidation>
    <dataValidation type="list" allowBlank="1" showInputMessage="1" showErrorMessage="1" sqref="F3:F500" xr:uid="{00000000-0002-0000-0E00-000003000000}">
      <formula1>IndendørsUdendørs</formula1>
    </dataValidation>
    <dataValidation type="list" allowBlank="1" showInputMessage="1" showErrorMessage="1" sqref="H3:H500" xr:uid="{00000000-0002-0000-0E00-000004000000}">
      <formula1>SamarbejdeGrundskole</formula1>
    </dataValidation>
    <dataValidation type="list" allowBlank="1" showInputMessage="1" showErrorMessage="1" sqref="K3:K500" xr:uid="{00000000-0002-0000-0E00-000005000000}">
      <formula1>HeleDele</formula1>
    </dataValidation>
    <dataValidation type="list" allowBlank="1" showInputMessage="1" showErrorMessage="1" sqref="E3:E500" xr:uid="{00000000-0002-0000-0E00-000006000000}">
      <formula1>OffentligAdgang</formula1>
    </dataValidation>
    <dataValidation type="list" allowBlank="1" showInputMessage="1" showErrorMessage="1" sqref="I3:I500" xr:uid="{00000000-0002-0000-0E00-000007000000}">
      <formula1>SamarbejdeDJO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T500"/>
  <sheetViews>
    <sheetView zoomScaleNormal="100" workbookViewId="0"/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2026"</f>
        <v xml:space="preserve"> - Liste over koncerter og sceniske forestillinger 2026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21"/>
      <c r="B3" s="22"/>
      <c r="C3" s="22"/>
      <c r="D3" s="22"/>
      <c r="E3" s="22"/>
      <c r="F3" s="22"/>
      <c r="G3" s="22"/>
      <c r="H3" s="22"/>
      <c r="I3" s="22"/>
      <c r="J3" s="13"/>
      <c r="K3" s="22"/>
      <c r="L3" s="13"/>
      <c r="M3" s="13"/>
      <c r="N3" s="52" t="str">
        <f>IF(AND($L3="",$M3=""),"",SUM($L3,$M3))</f>
        <v/>
      </c>
      <c r="O3" s="13"/>
      <c r="P3" s="52" t="str">
        <f>IF(AND(N3="",O3=""),"",SUM(N3,-O3))</f>
        <v/>
      </c>
      <c r="Q3" s="13"/>
      <c r="R3" s="13"/>
      <c r="S3" s="22"/>
    </row>
    <row r="4" spans="1:20" x14ac:dyDescent="0.2">
      <c r="A4" s="21"/>
      <c r="B4" s="22"/>
      <c r="C4" s="22"/>
      <c r="D4" s="22"/>
      <c r="E4" s="22"/>
      <c r="F4" s="22"/>
      <c r="G4" s="22"/>
      <c r="H4" s="22"/>
      <c r="I4" s="22"/>
      <c r="J4" s="13"/>
      <c r="K4" s="22"/>
      <c r="L4" s="13"/>
      <c r="M4" s="13"/>
      <c r="N4" s="52" t="str">
        <f t="shared" ref="N4:N67" si="0">IF(AND($L4="",$M4=""),"",SUM($L4,$M4))</f>
        <v/>
      </c>
      <c r="O4" s="13"/>
      <c r="P4" s="52" t="str">
        <f t="shared" ref="P4:P67" si="1">IF(AND(N4="",O4=""),"",SUM(N4,-O4))</f>
        <v/>
      </c>
      <c r="Q4" s="13"/>
      <c r="R4" s="13"/>
      <c r="S4" s="22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13"/>
      <c r="K5" s="22"/>
      <c r="L5" s="13"/>
      <c r="M5" s="13"/>
      <c r="N5" s="52" t="str">
        <f t="shared" si="0"/>
        <v/>
      </c>
      <c r="O5" s="13"/>
      <c r="P5" s="52" t="str">
        <f t="shared" si="1"/>
        <v/>
      </c>
      <c r="Q5" s="13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allowBlank="1" showInputMessage="1" showErrorMessage="1" sqref="H3:H500" xr:uid="{00000000-0002-0000-0F00-000000000000}">
      <formula1>SamarbejdeGrundskole</formula1>
    </dataValidation>
    <dataValidation type="list" allowBlank="1" showInputMessage="1" showErrorMessage="1" sqref="F3:F500" xr:uid="{00000000-0002-0000-0F00-000001000000}">
      <formula1>IndendørsUdendørs</formula1>
    </dataValidation>
    <dataValidation type="list" showInputMessage="1" showErrorMessage="1" sqref="G3:G500" xr:uid="{00000000-0002-0000-0F00-000002000000}">
      <formula1>Målgruppe</formula1>
    </dataValidation>
    <dataValidation type="list" allowBlank="1" showInputMessage="1" showErrorMessage="1" sqref="D3:D500" xr:uid="{00000000-0002-0000-0F00-000003000000}">
      <formula1>Aktivitet</formula1>
    </dataValidation>
    <dataValidation type="list" showInputMessage="1" showErrorMessage="1" sqref="B3:B500" xr:uid="{00000000-0002-0000-0F00-000004000000}">
      <formula1>Geografi</formula1>
    </dataValidation>
    <dataValidation type="list" allowBlank="1" showInputMessage="1" showErrorMessage="1" sqref="E3:E500" xr:uid="{00000000-0002-0000-0F00-000005000000}">
      <formula1>OffentligAdgang</formula1>
    </dataValidation>
    <dataValidation type="list" allowBlank="1" showInputMessage="1" showErrorMessage="1" sqref="K3:K500" xr:uid="{00000000-0002-0000-0F00-000006000000}">
      <formula1>HeleDele</formula1>
    </dataValidation>
    <dataValidation type="list" allowBlank="1" showInputMessage="1" showErrorMessage="1" sqref="I3:I500" xr:uid="{00000000-0002-0000-0F00-000007000000}">
      <formula1>SamarbejdeDJO</formula1>
    </dataValidation>
  </dataValidation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T500"/>
  <sheetViews>
    <sheetView zoomScaleNormal="100" workbookViewId="0"/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2027"</f>
        <v xml:space="preserve"> - Liste over koncerter og sceniske forestillinger 2027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21"/>
      <c r="B3" s="22"/>
      <c r="C3" s="22"/>
      <c r="D3" s="22"/>
      <c r="E3" s="22"/>
      <c r="F3" s="22"/>
      <c r="G3" s="22"/>
      <c r="H3" s="22"/>
      <c r="I3" s="22"/>
      <c r="J3" s="13"/>
      <c r="K3" s="22"/>
      <c r="L3" s="13"/>
      <c r="M3" s="13"/>
      <c r="N3" s="52" t="str">
        <f>IF(AND($L3="",$M3=""),"",SUM($L3,$M3))</f>
        <v/>
      </c>
      <c r="O3" s="13"/>
      <c r="P3" s="52" t="str">
        <f>IF(AND(N3="",O3=""),"",SUM(N3,-O3))</f>
        <v/>
      </c>
      <c r="Q3" s="13"/>
      <c r="R3" s="13"/>
      <c r="S3" s="22"/>
    </row>
    <row r="4" spans="1:20" x14ac:dyDescent="0.2">
      <c r="A4" s="21"/>
      <c r="B4" s="22"/>
      <c r="C4" s="22"/>
      <c r="D4" s="22"/>
      <c r="E4" s="22"/>
      <c r="F4" s="22"/>
      <c r="G4" s="22"/>
      <c r="H4" s="22"/>
      <c r="I4" s="22"/>
      <c r="J4" s="13"/>
      <c r="K4" s="22"/>
      <c r="L4" s="13"/>
      <c r="M4" s="13"/>
      <c r="N4" s="52" t="str">
        <f t="shared" ref="N4:N67" si="0">IF(AND($L4="",$M4=""),"",SUM($L4,$M4))</f>
        <v/>
      </c>
      <c r="O4" s="13"/>
      <c r="P4" s="52" t="str">
        <f t="shared" ref="P4:P67" si="1">IF(AND(N4="",O4=""),"",SUM(N4,-O4))</f>
        <v/>
      </c>
      <c r="Q4" s="13"/>
      <c r="R4" s="13"/>
      <c r="S4" s="22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13"/>
      <c r="K5" s="22"/>
      <c r="L5" s="13"/>
      <c r="M5" s="13"/>
      <c r="N5" s="52" t="str">
        <f t="shared" si="0"/>
        <v/>
      </c>
      <c r="O5" s="13"/>
      <c r="P5" s="52" t="str">
        <f t="shared" si="1"/>
        <v/>
      </c>
      <c r="Q5" s="13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showInputMessage="1" showErrorMessage="1" sqref="B3:B500" xr:uid="{00000000-0002-0000-1000-000000000000}">
      <formula1>Geografi</formula1>
    </dataValidation>
    <dataValidation type="list" allowBlank="1" showInputMessage="1" showErrorMessage="1" sqref="D3:D500" xr:uid="{00000000-0002-0000-1000-000001000000}">
      <formula1>Aktivitet</formula1>
    </dataValidation>
    <dataValidation type="list" showInputMessage="1" showErrorMessage="1" sqref="G3:G500" xr:uid="{00000000-0002-0000-1000-000002000000}">
      <formula1>Målgruppe</formula1>
    </dataValidation>
    <dataValidation type="list" allowBlank="1" showInputMessage="1" showErrorMessage="1" sqref="F3:F500" xr:uid="{00000000-0002-0000-1000-000003000000}">
      <formula1>IndendørsUdendørs</formula1>
    </dataValidation>
    <dataValidation type="list" allowBlank="1" showInputMessage="1" showErrorMessage="1" sqref="H3:H500" xr:uid="{00000000-0002-0000-1000-000004000000}">
      <formula1>SamarbejdeGrundskole</formula1>
    </dataValidation>
    <dataValidation type="list" allowBlank="1" showInputMessage="1" showErrorMessage="1" sqref="K3:K500" xr:uid="{00000000-0002-0000-1000-000005000000}">
      <formula1>HeleDele</formula1>
    </dataValidation>
    <dataValidation type="list" allowBlank="1" showInputMessage="1" showErrorMessage="1" sqref="E3:E500" xr:uid="{00000000-0002-0000-1000-000006000000}">
      <formula1>OffentligAdgang</formula1>
    </dataValidation>
    <dataValidation type="list" allowBlank="1" showInputMessage="1" showErrorMessage="1" sqref="I3:I500" xr:uid="{00000000-0002-0000-1000-000007000000}">
      <formula1>SamarbejdeDJO</formula1>
    </dataValidation>
  </dataValidation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T500"/>
  <sheetViews>
    <sheetView zoomScaleNormal="100" workbookViewId="0"/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2028"</f>
        <v xml:space="preserve"> - Liste over koncerter og sceniske forestillinger 2028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21"/>
      <c r="B3" s="22"/>
      <c r="C3" s="22"/>
      <c r="D3" s="22"/>
      <c r="E3" s="22"/>
      <c r="F3" s="22"/>
      <c r="G3" s="22"/>
      <c r="H3" s="22"/>
      <c r="I3" s="22"/>
      <c r="J3" s="13"/>
      <c r="K3" s="22"/>
      <c r="L3" s="13"/>
      <c r="M3" s="13"/>
      <c r="N3" s="52" t="str">
        <f>IF(AND($L3="",$M3=""),"",SUM($L3,$M3))</f>
        <v/>
      </c>
      <c r="O3" s="13"/>
      <c r="P3" s="52" t="str">
        <f>IF(AND(N3="",O3=""),"",SUM(N3,-O3))</f>
        <v/>
      </c>
      <c r="Q3" s="13"/>
      <c r="R3" s="13"/>
      <c r="S3" s="22"/>
    </row>
    <row r="4" spans="1:20" x14ac:dyDescent="0.2">
      <c r="A4" s="21"/>
      <c r="B4" s="22"/>
      <c r="C4" s="22"/>
      <c r="D4" s="22"/>
      <c r="E4" s="22"/>
      <c r="F4" s="22"/>
      <c r="G4" s="22"/>
      <c r="H4" s="22"/>
      <c r="I4" s="22"/>
      <c r="J4" s="13"/>
      <c r="K4" s="22"/>
      <c r="L4" s="13"/>
      <c r="M4" s="13"/>
      <c r="N4" s="52" t="str">
        <f t="shared" ref="N4:N67" si="0">IF(AND($L4="",$M4=""),"",SUM($L4,$M4))</f>
        <v/>
      </c>
      <c r="O4" s="13"/>
      <c r="P4" s="52" t="str">
        <f t="shared" ref="P4:P67" si="1">IF(AND(N4="",O4=""),"",SUM(N4,-O4))</f>
        <v/>
      </c>
      <c r="Q4" s="13"/>
      <c r="R4" s="13"/>
      <c r="S4" s="22"/>
    </row>
    <row r="5" spans="1:20" x14ac:dyDescent="0.2">
      <c r="A5" s="21"/>
      <c r="B5" s="22"/>
      <c r="C5" s="22"/>
      <c r="D5" s="22"/>
      <c r="E5" s="22"/>
      <c r="F5" s="22"/>
      <c r="G5" s="22"/>
      <c r="H5" s="22"/>
      <c r="I5" s="22"/>
      <c r="J5" s="13"/>
      <c r="K5" s="22"/>
      <c r="L5" s="13"/>
      <c r="M5" s="13"/>
      <c r="N5" s="52" t="str">
        <f t="shared" si="0"/>
        <v/>
      </c>
      <c r="O5" s="13"/>
      <c r="P5" s="52" t="str">
        <f t="shared" si="1"/>
        <v/>
      </c>
      <c r="Q5" s="13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allowBlank="1" showInputMessage="1" showErrorMessage="1" sqref="H3:H500" xr:uid="{00000000-0002-0000-1100-000000000000}">
      <formula1>SamarbejdeGrundskole</formula1>
    </dataValidation>
    <dataValidation type="list" allowBlank="1" showInputMessage="1" showErrorMessage="1" sqref="F3:F500" xr:uid="{00000000-0002-0000-1100-000001000000}">
      <formula1>IndendørsUdendørs</formula1>
    </dataValidation>
    <dataValidation type="list" showInputMessage="1" showErrorMessage="1" sqref="G3:G500" xr:uid="{00000000-0002-0000-1100-000002000000}">
      <formula1>Målgruppe</formula1>
    </dataValidation>
    <dataValidation type="list" allowBlank="1" showInputMessage="1" showErrorMessage="1" sqref="D3:D500" xr:uid="{00000000-0002-0000-1100-000003000000}">
      <formula1>Aktivitet</formula1>
    </dataValidation>
    <dataValidation type="list" showInputMessage="1" showErrorMessage="1" sqref="B3:B500" xr:uid="{00000000-0002-0000-1100-000004000000}">
      <formula1>Geografi</formula1>
    </dataValidation>
    <dataValidation type="list" allowBlank="1" showInputMessage="1" showErrorMessage="1" sqref="E3:E500" xr:uid="{00000000-0002-0000-1100-000005000000}">
      <formula1>OffentligAdgang</formula1>
    </dataValidation>
    <dataValidation type="list" allowBlank="1" showInputMessage="1" showErrorMessage="1" sqref="K3:K500" xr:uid="{00000000-0002-0000-1100-000006000000}">
      <formula1>HeleDele</formula1>
    </dataValidation>
    <dataValidation type="list" allowBlank="1" showInputMessage="1" showErrorMessage="1" sqref="I3:I500" xr:uid="{00000000-0002-0000-1100-000007000000}">
      <formula1>SamarbejdeDJO</formula1>
    </dataValidation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3">
    <tabColor rgb="FFFF0000"/>
  </sheetPr>
  <dimension ref="A1:AG118"/>
  <sheetViews>
    <sheetView workbookViewId="0">
      <selection activeCell="M24" sqref="M24"/>
    </sheetView>
  </sheetViews>
  <sheetFormatPr defaultColWidth="8.85546875" defaultRowHeight="12.75" x14ac:dyDescent="0.2"/>
  <cols>
    <col min="1" max="1" width="5.28515625" style="3" customWidth="1"/>
    <col min="2" max="2" width="24.28515625" style="3" bestFit="1" customWidth="1"/>
    <col min="3" max="16384" width="8.85546875" style="6"/>
  </cols>
  <sheetData>
    <row r="1" spans="1:33" x14ac:dyDescent="0.2">
      <c r="A1" s="5" t="s">
        <v>6</v>
      </c>
      <c r="B1" s="5"/>
      <c r="D1" s="5" t="s">
        <v>108</v>
      </c>
      <c r="E1" s="5"/>
      <c r="F1" s="5"/>
      <c r="G1" s="5"/>
      <c r="I1" s="7" t="s">
        <v>2</v>
      </c>
      <c r="J1" s="7"/>
      <c r="L1" s="7" t="s">
        <v>127</v>
      </c>
      <c r="M1" s="7"/>
      <c r="N1" s="7"/>
      <c r="P1" s="7" t="s">
        <v>165</v>
      </c>
      <c r="Q1" s="7"/>
      <c r="R1" s="7"/>
      <c r="T1" s="11" t="s">
        <v>173</v>
      </c>
      <c r="Y1" s="11" t="s">
        <v>181</v>
      </c>
      <c r="AD1" s="11" t="s">
        <v>184</v>
      </c>
      <c r="AG1" s="11" t="s">
        <v>190</v>
      </c>
    </row>
    <row r="2" spans="1:33" x14ac:dyDescent="0.2">
      <c r="A2" s="8" t="s">
        <v>104</v>
      </c>
      <c r="B2" s="9"/>
      <c r="D2" s="3" t="s">
        <v>109</v>
      </c>
      <c r="E2" s="3"/>
      <c r="F2" s="3"/>
      <c r="G2" s="3"/>
      <c r="I2" s="6" t="s">
        <v>1</v>
      </c>
      <c r="L2" s="6" t="s">
        <v>199</v>
      </c>
      <c r="P2" s="6" t="s">
        <v>163</v>
      </c>
      <c r="T2" s="6" t="s">
        <v>174</v>
      </c>
      <c r="Y2" s="2" t="s">
        <v>16</v>
      </c>
      <c r="AD2" s="6" t="s">
        <v>174</v>
      </c>
      <c r="AG2" s="6" t="s">
        <v>174</v>
      </c>
    </row>
    <row r="3" spans="1:33" x14ac:dyDescent="0.2">
      <c r="B3" s="12" t="s">
        <v>105</v>
      </c>
      <c r="D3" s="3" t="s">
        <v>110</v>
      </c>
      <c r="E3" s="3"/>
      <c r="F3" s="3"/>
      <c r="G3" s="3"/>
      <c r="I3" s="6" t="s">
        <v>111</v>
      </c>
      <c r="L3" s="49" t="s">
        <v>201</v>
      </c>
      <c r="P3" s="6" t="s">
        <v>164</v>
      </c>
      <c r="T3" s="6" t="s">
        <v>175</v>
      </c>
      <c r="Y3" s="2" t="s">
        <v>25</v>
      </c>
      <c r="AD3" s="6" t="s">
        <v>175</v>
      </c>
      <c r="AG3" s="6" t="s">
        <v>175</v>
      </c>
    </row>
    <row r="4" spans="1:33" x14ac:dyDescent="0.2">
      <c r="B4" s="12" t="s">
        <v>123</v>
      </c>
      <c r="L4" s="6" t="s">
        <v>200</v>
      </c>
      <c r="Y4" s="2" t="s">
        <v>54</v>
      </c>
    </row>
    <row r="5" spans="1:33" x14ac:dyDescent="0.2">
      <c r="B5" s="12" t="s">
        <v>106</v>
      </c>
      <c r="Y5" s="2" t="s">
        <v>9</v>
      </c>
    </row>
    <row r="6" spans="1:33" x14ac:dyDescent="0.2">
      <c r="A6" s="10" t="s">
        <v>107</v>
      </c>
      <c r="B6" s="9"/>
      <c r="Y6" s="2" t="s">
        <v>64</v>
      </c>
    </row>
    <row r="7" spans="1:33" x14ac:dyDescent="0.2">
      <c r="A7" s="4">
        <v>165</v>
      </c>
      <c r="B7" s="2" t="s">
        <v>16</v>
      </c>
      <c r="Y7" s="2" t="s">
        <v>52</v>
      </c>
    </row>
    <row r="8" spans="1:33" x14ac:dyDescent="0.2">
      <c r="A8" s="4">
        <v>201</v>
      </c>
      <c r="B8" s="2" t="s">
        <v>25</v>
      </c>
      <c r="Y8" s="2" t="s">
        <v>10</v>
      </c>
    </row>
    <row r="9" spans="1:33" x14ac:dyDescent="0.2">
      <c r="A9" s="4">
        <v>420</v>
      </c>
      <c r="B9" s="2" t="s">
        <v>54</v>
      </c>
      <c r="Y9" s="2" t="s">
        <v>95</v>
      </c>
    </row>
    <row r="10" spans="1:33" x14ac:dyDescent="0.2">
      <c r="A10" s="4">
        <v>151</v>
      </c>
      <c r="B10" s="2" t="s">
        <v>9</v>
      </c>
      <c r="Y10" s="2" t="s">
        <v>11</v>
      </c>
    </row>
    <row r="11" spans="1:33" x14ac:dyDescent="0.2">
      <c r="A11" s="4">
        <v>530</v>
      </c>
      <c r="B11" s="2" t="s">
        <v>64</v>
      </c>
      <c r="Y11" s="2" t="s">
        <v>31</v>
      </c>
    </row>
    <row r="12" spans="1:33" x14ac:dyDescent="0.2">
      <c r="A12" s="4">
        <v>400</v>
      </c>
      <c r="B12" s="2" t="s">
        <v>52</v>
      </c>
      <c r="Y12" s="2" t="s">
        <v>67</v>
      </c>
    </row>
    <row r="13" spans="1:33" x14ac:dyDescent="0.2">
      <c r="A13" s="4">
        <v>153</v>
      </c>
      <c r="B13" s="2" t="s">
        <v>10</v>
      </c>
      <c r="Y13" s="2" t="s">
        <v>68</v>
      </c>
    </row>
    <row r="14" spans="1:33" x14ac:dyDescent="0.2">
      <c r="A14" s="4">
        <v>810</v>
      </c>
      <c r="B14" s="2" t="s">
        <v>95</v>
      </c>
      <c r="Y14" s="2" t="s">
        <v>82</v>
      </c>
    </row>
    <row r="15" spans="1:33" x14ac:dyDescent="0.2">
      <c r="A15" s="4">
        <v>155</v>
      </c>
      <c r="B15" s="2" t="s">
        <v>11</v>
      </c>
      <c r="Y15" s="2" t="s">
        <v>41</v>
      </c>
    </row>
    <row r="16" spans="1:33" x14ac:dyDescent="0.2">
      <c r="A16" s="4">
        <v>240</v>
      </c>
      <c r="B16" s="2" t="s">
        <v>31</v>
      </c>
      <c r="Y16" s="2" t="s">
        <v>26</v>
      </c>
    </row>
    <row r="17" spans="1:25" x14ac:dyDescent="0.2">
      <c r="A17" s="4">
        <v>561</v>
      </c>
      <c r="B17" s="2" t="s">
        <v>67</v>
      </c>
      <c r="Y17" s="2" t="s">
        <v>72</v>
      </c>
    </row>
    <row r="18" spans="1:25" x14ac:dyDescent="0.2">
      <c r="A18" s="4">
        <v>563</v>
      </c>
      <c r="B18" s="2" t="s">
        <v>68</v>
      </c>
      <c r="Y18" s="2" t="s">
        <v>8</v>
      </c>
    </row>
    <row r="19" spans="1:25" x14ac:dyDescent="0.2">
      <c r="A19" s="4">
        <v>710</v>
      </c>
      <c r="B19" s="2" t="s">
        <v>82</v>
      </c>
      <c r="Y19" s="2" t="s">
        <v>96</v>
      </c>
    </row>
    <row r="20" spans="1:25" x14ac:dyDescent="0.2">
      <c r="A20" s="4">
        <v>320</v>
      </c>
      <c r="B20" s="2" t="s">
        <v>41</v>
      </c>
      <c r="Y20" s="2" t="s">
        <v>32</v>
      </c>
    </row>
    <row r="21" spans="1:25" x14ac:dyDescent="0.2">
      <c r="A21" s="4">
        <v>210</v>
      </c>
      <c r="B21" s="2" t="s">
        <v>26</v>
      </c>
      <c r="Y21" s="2" t="s">
        <v>24</v>
      </c>
    </row>
    <row r="22" spans="1:25" x14ac:dyDescent="0.2">
      <c r="A22" s="4">
        <v>607</v>
      </c>
      <c r="B22" s="2" t="s">
        <v>72</v>
      </c>
      <c r="Y22" s="2" t="s">
        <v>55</v>
      </c>
    </row>
    <row r="23" spans="1:25" x14ac:dyDescent="0.2">
      <c r="A23" s="4">
        <v>147</v>
      </c>
      <c r="B23" s="2" t="s">
        <v>8</v>
      </c>
      <c r="Y23" s="2" t="s">
        <v>12</v>
      </c>
    </row>
    <row r="24" spans="1:25" x14ac:dyDescent="0.2">
      <c r="A24" s="4">
        <v>813</v>
      </c>
      <c r="B24" s="2" t="s">
        <v>96</v>
      </c>
      <c r="Y24" s="2" t="s">
        <v>13</v>
      </c>
    </row>
    <row r="25" spans="1:25" x14ac:dyDescent="0.2">
      <c r="A25" s="4">
        <v>250</v>
      </c>
      <c r="B25" s="2" t="s">
        <v>32</v>
      </c>
      <c r="Y25" s="2" t="s">
        <v>14</v>
      </c>
    </row>
    <row r="26" spans="1:25" x14ac:dyDescent="0.2">
      <c r="A26" s="4">
        <v>190</v>
      </c>
      <c r="B26" s="2" t="s">
        <v>24</v>
      </c>
      <c r="Y26" s="2" t="s">
        <v>33</v>
      </c>
    </row>
    <row r="27" spans="1:25" x14ac:dyDescent="0.2">
      <c r="A27" s="4">
        <v>430</v>
      </c>
      <c r="B27" s="2" t="s">
        <v>55</v>
      </c>
      <c r="Y27" s="2" t="s">
        <v>38</v>
      </c>
    </row>
    <row r="28" spans="1:25" x14ac:dyDescent="0.2">
      <c r="A28" s="4">
        <v>157</v>
      </c>
      <c r="B28" s="2" t="s">
        <v>12</v>
      </c>
      <c r="Y28" s="2" t="s">
        <v>50</v>
      </c>
    </row>
    <row r="29" spans="1:25" x14ac:dyDescent="0.2">
      <c r="A29" s="4">
        <v>159</v>
      </c>
      <c r="B29" s="2" t="s">
        <v>13</v>
      </c>
      <c r="Y29" s="2" t="s">
        <v>63</v>
      </c>
    </row>
    <row r="30" spans="1:25" x14ac:dyDescent="0.2">
      <c r="A30" s="4">
        <v>161</v>
      </c>
      <c r="B30" s="2" t="s">
        <v>14</v>
      </c>
      <c r="Y30" s="2" t="s">
        <v>35</v>
      </c>
    </row>
    <row r="31" spans="1:25" x14ac:dyDescent="0.2">
      <c r="A31" s="4">
        <v>253</v>
      </c>
      <c r="B31" s="2" t="s">
        <v>33</v>
      </c>
      <c r="Y31" s="2" t="s">
        <v>90</v>
      </c>
    </row>
    <row r="32" spans="1:25" x14ac:dyDescent="0.2">
      <c r="A32" s="4">
        <v>270</v>
      </c>
      <c r="B32" s="2" t="s">
        <v>38</v>
      </c>
      <c r="Y32" s="2" t="s">
        <v>27</v>
      </c>
    </row>
    <row r="33" spans="1:25" x14ac:dyDescent="0.2">
      <c r="A33" s="4">
        <v>376</v>
      </c>
      <c r="B33" s="2" t="s">
        <v>50</v>
      </c>
      <c r="Y33" s="2" t="s">
        <v>15</v>
      </c>
    </row>
    <row r="34" spans="1:25" x14ac:dyDescent="0.2">
      <c r="A34" s="4">
        <v>510</v>
      </c>
      <c r="B34" s="2" t="s">
        <v>63</v>
      </c>
      <c r="Y34" s="2" t="s">
        <v>76</v>
      </c>
    </row>
    <row r="35" spans="1:25" x14ac:dyDescent="0.2">
      <c r="A35" s="4">
        <v>260</v>
      </c>
      <c r="B35" s="2" t="s">
        <v>35</v>
      </c>
      <c r="Y35" s="2" t="s">
        <v>28</v>
      </c>
    </row>
    <row r="36" spans="1:25" x14ac:dyDescent="0.2">
      <c r="A36" s="4">
        <v>766</v>
      </c>
      <c r="B36" s="2" t="s">
        <v>90</v>
      </c>
      <c r="Y36" s="2" t="s">
        <v>103</v>
      </c>
    </row>
    <row r="37" spans="1:25" x14ac:dyDescent="0.2">
      <c r="A37" s="4">
        <v>217</v>
      </c>
      <c r="B37" s="2" t="s">
        <v>27</v>
      </c>
      <c r="Y37" s="2" t="s">
        <v>40</v>
      </c>
    </row>
    <row r="38" spans="1:25" x14ac:dyDescent="0.2">
      <c r="A38" s="4">
        <v>163</v>
      </c>
      <c r="B38" s="2" t="s">
        <v>15</v>
      </c>
      <c r="Y38" s="2" t="s">
        <v>77</v>
      </c>
    </row>
    <row r="39" spans="1:25" x14ac:dyDescent="0.2">
      <c r="A39" s="4">
        <v>657</v>
      </c>
      <c r="B39" s="2" t="s">
        <v>76</v>
      </c>
      <c r="Y39" s="2" t="s">
        <v>73</v>
      </c>
    </row>
    <row r="40" spans="1:25" x14ac:dyDescent="0.2">
      <c r="A40" s="4">
        <v>219</v>
      </c>
      <c r="B40" s="2" t="s">
        <v>28</v>
      </c>
      <c r="Y40" s="2" t="s">
        <v>17</v>
      </c>
    </row>
    <row r="41" spans="1:25" x14ac:dyDescent="0.2">
      <c r="A41" s="4">
        <v>860</v>
      </c>
      <c r="B41" s="2" t="s">
        <v>103</v>
      </c>
      <c r="Y41" s="2" t="s">
        <v>18</v>
      </c>
    </row>
    <row r="42" spans="1:25" x14ac:dyDescent="0.2">
      <c r="A42" s="4">
        <v>316</v>
      </c>
      <c r="B42" s="2" t="s">
        <v>40</v>
      </c>
      <c r="Y42" s="2" t="s">
        <v>29</v>
      </c>
    </row>
    <row r="43" spans="1:25" x14ac:dyDescent="0.2">
      <c r="A43" s="4">
        <v>661</v>
      </c>
      <c r="B43" s="2" t="s">
        <v>77</v>
      </c>
      <c r="Y43" s="2" t="s">
        <v>88</v>
      </c>
    </row>
    <row r="44" spans="1:25" x14ac:dyDescent="0.2">
      <c r="A44" s="4">
        <v>615</v>
      </c>
      <c r="B44" s="2" t="s">
        <v>73</v>
      </c>
      <c r="Y44" s="2" t="s">
        <v>21</v>
      </c>
    </row>
    <row r="45" spans="1:25" x14ac:dyDescent="0.2">
      <c r="A45" s="4">
        <v>167</v>
      </c>
      <c r="B45" s="2" t="s">
        <v>17</v>
      </c>
      <c r="Y45" s="2" t="s">
        <v>101</v>
      </c>
    </row>
    <row r="46" spans="1:25" x14ac:dyDescent="0.2">
      <c r="A46" s="4">
        <v>169</v>
      </c>
      <c r="B46" s="2" t="s">
        <v>18</v>
      </c>
      <c r="Y46" s="2" t="s">
        <v>42</v>
      </c>
    </row>
    <row r="47" spans="1:25" x14ac:dyDescent="0.2">
      <c r="A47" s="4">
        <v>223</v>
      </c>
      <c r="B47" s="2" t="s">
        <v>29</v>
      </c>
      <c r="Y47" s="2" t="s">
        <v>56</v>
      </c>
    </row>
    <row r="48" spans="1:25" x14ac:dyDescent="0.2">
      <c r="A48" s="4">
        <v>756</v>
      </c>
      <c r="B48" s="2" t="s">
        <v>88</v>
      </c>
      <c r="Y48" s="2" t="s">
        <v>74</v>
      </c>
    </row>
    <row r="49" spans="1:25" x14ac:dyDescent="0.2">
      <c r="A49" s="4">
        <v>183</v>
      </c>
      <c r="B49" s="2" t="s">
        <v>21</v>
      </c>
      <c r="Y49" s="2" t="s">
        <v>7</v>
      </c>
    </row>
    <row r="50" spans="1:25" x14ac:dyDescent="0.2">
      <c r="A50" s="4">
        <v>849</v>
      </c>
      <c r="B50" s="2" t="s">
        <v>101</v>
      </c>
      <c r="Y50" s="2" t="s">
        <v>34</v>
      </c>
    </row>
    <row r="51" spans="1:25" x14ac:dyDescent="0.2">
      <c r="A51" s="4">
        <v>326</v>
      </c>
      <c r="B51" s="2" t="s">
        <v>42</v>
      </c>
      <c r="Y51" s="2" t="s">
        <v>61</v>
      </c>
    </row>
    <row r="52" spans="1:25" x14ac:dyDescent="0.2">
      <c r="A52" s="4">
        <v>440</v>
      </c>
      <c r="B52" s="2" t="s">
        <v>56</v>
      </c>
      <c r="Y52" s="2" t="s">
        <v>47</v>
      </c>
    </row>
    <row r="53" spans="1:25" x14ac:dyDescent="0.2">
      <c r="A53" s="4">
        <v>621</v>
      </c>
      <c r="B53" s="2" t="s">
        <v>74</v>
      </c>
      <c r="Y53" s="2" t="s">
        <v>78</v>
      </c>
    </row>
    <row r="54" spans="1:25" x14ac:dyDescent="0.2">
      <c r="A54" s="4">
        <v>101</v>
      </c>
      <c r="B54" s="2" t="s">
        <v>7</v>
      </c>
      <c r="Y54" s="2" t="s">
        <v>48</v>
      </c>
    </row>
    <row r="55" spans="1:25" x14ac:dyDescent="0.2">
      <c r="A55" s="4">
        <v>259</v>
      </c>
      <c r="B55" s="2" t="s">
        <v>34</v>
      </c>
      <c r="Y55" s="2" t="s">
        <v>19</v>
      </c>
    </row>
    <row r="56" spans="1:25" x14ac:dyDescent="0.2">
      <c r="A56" s="4">
        <v>482</v>
      </c>
      <c r="B56" s="2" t="s">
        <v>61</v>
      </c>
      <c r="Y56" s="2" t="s">
        <v>98</v>
      </c>
    </row>
    <row r="57" spans="1:25" x14ac:dyDescent="0.2">
      <c r="A57" s="4">
        <v>350</v>
      </c>
      <c r="B57" s="2" t="s">
        <v>47</v>
      </c>
      <c r="Y57" s="2" t="s">
        <v>100</v>
      </c>
    </row>
    <row r="58" spans="1:25" x14ac:dyDescent="0.2">
      <c r="A58" s="4">
        <v>665</v>
      </c>
      <c r="B58" s="2" t="s">
        <v>78</v>
      </c>
      <c r="Y58" s="2" t="s">
        <v>53</v>
      </c>
    </row>
    <row r="59" spans="1:25" x14ac:dyDescent="0.2">
      <c r="A59" s="4">
        <v>360</v>
      </c>
      <c r="B59" s="2" t="s">
        <v>48</v>
      </c>
      <c r="Y59" s="2" t="s">
        <v>91</v>
      </c>
    </row>
    <row r="60" spans="1:25" x14ac:dyDescent="0.2">
      <c r="A60" s="4">
        <v>173</v>
      </c>
      <c r="B60" s="2" t="s">
        <v>19</v>
      </c>
      <c r="Y60" s="2" t="s">
        <v>81</v>
      </c>
    </row>
    <row r="61" spans="1:25" x14ac:dyDescent="0.2">
      <c r="A61" s="4">
        <v>825</v>
      </c>
      <c r="B61" s="2" t="s">
        <v>98</v>
      </c>
      <c r="Y61" s="2" t="s">
        <v>60</v>
      </c>
    </row>
    <row r="62" spans="1:25" x14ac:dyDescent="0.2">
      <c r="A62" s="4">
        <v>846</v>
      </c>
      <c r="B62" s="2" t="s">
        <v>100</v>
      </c>
      <c r="Y62" s="2" t="s">
        <v>57</v>
      </c>
    </row>
    <row r="63" spans="1:25" x14ac:dyDescent="0.2">
      <c r="A63" s="4">
        <v>410</v>
      </c>
      <c r="B63" s="2" t="s">
        <v>53</v>
      </c>
      <c r="Y63" s="2" t="s">
        <v>49</v>
      </c>
    </row>
    <row r="64" spans="1:25" x14ac:dyDescent="0.2">
      <c r="A64" s="4">
        <v>773</v>
      </c>
      <c r="B64" s="2" t="s">
        <v>91</v>
      </c>
      <c r="Y64" s="2" t="s">
        <v>83</v>
      </c>
    </row>
    <row r="65" spans="1:25" x14ac:dyDescent="0.2">
      <c r="A65" s="4">
        <v>707</v>
      </c>
      <c r="B65" s="2" t="s">
        <v>81</v>
      </c>
      <c r="Y65" s="2" t="s">
        <v>58</v>
      </c>
    </row>
    <row r="66" spans="1:25" x14ac:dyDescent="0.2">
      <c r="A66" s="4">
        <v>480</v>
      </c>
      <c r="B66" s="2" t="s">
        <v>60</v>
      </c>
      <c r="Y66" s="2" t="s">
        <v>39</v>
      </c>
    </row>
    <row r="67" spans="1:25" x14ac:dyDescent="0.2">
      <c r="A67" s="4">
        <v>450</v>
      </c>
      <c r="B67" s="2" t="s">
        <v>57</v>
      </c>
      <c r="Y67" s="2" t="s">
        <v>84</v>
      </c>
    </row>
    <row r="68" spans="1:25" x14ac:dyDescent="0.2">
      <c r="A68" s="4">
        <v>370</v>
      </c>
      <c r="B68" s="2" t="s">
        <v>49</v>
      </c>
      <c r="Y68" s="2" t="s">
        <v>99</v>
      </c>
    </row>
    <row r="69" spans="1:25" x14ac:dyDescent="0.2">
      <c r="A69" s="4">
        <v>727</v>
      </c>
      <c r="B69" s="2" t="s">
        <v>83</v>
      </c>
      <c r="Y69" s="2" t="s">
        <v>89</v>
      </c>
    </row>
    <row r="70" spans="1:25" x14ac:dyDescent="0.2">
      <c r="A70" s="4">
        <v>461</v>
      </c>
      <c r="B70" s="2" t="s">
        <v>58</v>
      </c>
      <c r="Y70" s="2" t="s">
        <v>43</v>
      </c>
    </row>
    <row r="71" spans="1:25" x14ac:dyDescent="0.2">
      <c r="A71" s="4">
        <v>306</v>
      </c>
      <c r="B71" s="2" t="s">
        <v>39</v>
      </c>
      <c r="Y71" s="2" t="s">
        <v>36</v>
      </c>
    </row>
    <row r="72" spans="1:25" x14ac:dyDescent="0.2">
      <c r="A72" s="4">
        <v>730</v>
      </c>
      <c r="B72" s="2" t="s">
        <v>84</v>
      </c>
      <c r="Y72" s="2" t="s">
        <v>30</v>
      </c>
    </row>
    <row r="73" spans="1:25" x14ac:dyDescent="0.2">
      <c r="A73" s="4">
        <v>840</v>
      </c>
      <c r="B73" s="2" t="s">
        <v>99</v>
      </c>
      <c r="Y73" s="2" t="s">
        <v>20</v>
      </c>
    </row>
    <row r="74" spans="1:25" x14ac:dyDescent="0.2">
      <c r="A74" s="4">
        <v>760</v>
      </c>
      <c r="B74" s="2" t="s">
        <v>89</v>
      </c>
      <c r="Y74" s="2" t="s">
        <v>86</v>
      </c>
    </row>
    <row r="75" spans="1:25" x14ac:dyDescent="0.2">
      <c r="A75" s="4">
        <v>329</v>
      </c>
      <c r="B75" s="2" t="s">
        <v>43</v>
      </c>
      <c r="Y75" s="2" t="s">
        <v>85</v>
      </c>
    </row>
    <row r="76" spans="1:25" x14ac:dyDescent="0.2">
      <c r="A76" s="4">
        <v>265</v>
      </c>
      <c r="B76" s="2" t="s">
        <v>36</v>
      </c>
      <c r="Y76" s="2" t="s">
        <v>87</v>
      </c>
    </row>
    <row r="77" spans="1:25" x14ac:dyDescent="0.2">
      <c r="A77" s="4">
        <v>230</v>
      </c>
      <c r="B77" s="2" t="s">
        <v>30</v>
      </c>
      <c r="Y77" s="2" t="s">
        <v>92</v>
      </c>
    </row>
    <row r="78" spans="1:25" x14ac:dyDescent="0.2">
      <c r="A78" s="4">
        <v>175</v>
      </c>
      <c r="B78" s="2" t="s">
        <v>20</v>
      </c>
      <c r="Y78" s="2" t="s">
        <v>44</v>
      </c>
    </row>
    <row r="79" spans="1:25" x14ac:dyDescent="0.2">
      <c r="A79" s="4">
        <v>741</v>
      </c>
      <c r="B79" s="2" t="s">
        <v>86</v>
      </c>
      <c r="Y79" s="2" t="s">
        <v>37</v>
      </c>
    </row>
    <row r="80" spans="1:25" x14ac:dyDescent="0.2">
      <c r="A80" s="4">
        <v>740</v>
      </c>
      <c r="B80" s="2" t="s">
        <v>85</v>
      </c>
      <c r="Y80" s="2" t="s">
        <v>46</v>
      </c>
    </row>
    <row r="81" spans="1:25" x14ac:dyDescent="0.2">
      <c r="A81" s="4">
        <v>746</v>
      </c>
      <c r="B81" s="2" t="s">
        <v>87</v>
      </c>
      <c r="Y81" s="2" t="s">
        <v>45</v>
      </c>
    </row>
    <row r="82" spans="1:25" x14ac:dyDescent="0.2">
      <c r="A82" s="4">
        <v>779</v>
      </c>
      <c r="B82" s="2" t="s">
        <v>92</v>
      </c>
      <c r="Y82" s="2" t="s">
        <v>79</v>
      </c>
    </row>
    <row r="83" spans="1:25" x14ac:dyDescent="0.2">
      <c r="A83" s="4">
        <v>330</v>
      </c>
      <c r="B83" s="2" t="s">
        <v>44</v>
      </c>
      <c r="Y83" s="2" t="s">
        <v>59</v>
      </c>
    </row>
    <row r="84" spans="1:25" x14ac:dyDescent="0.2">
      <c r="A84" s="4">
        <v>269</v>
      </c>
      <c r="B84" s="2" t="s">
        <v>37</v>
      </c>
      <c r="Y84" s="2" t="s">
        <v>80</v>
      </c>
    </row>
    <row r="85" spans="1:25" x14ac:dyDescent="0.2">
      <c r="A85" s="4">
        <v>340</v>
      </c>
      <c r="B85" s="2" t="s">
        <v>46</v>
      </c>
      <c r="Y85" s="2" t="s">
        <v>65</v>
      </c>
    </row>
    <row r="86" spans="1:25" x14ac:dyDescent="0.2">
      <c r="A86" s="4">
        <v>336</v>
      </c>
      <c r="B86" s="2" t="s">
        <v>45</v>
      </c>
      <c r="Y86" s="2" t="s">
        <v>93</v>
      </c>
    </row>
    <row r="87" spans="1:25" x14ac:dyDescent="0.2">
      <c r="A87" s="4">
        <v>671</v>
      </c>
      <c r="B87" s="2" t="s">
        <v>79</v>
      </c>
      <c r="Y87" s="2" t="s">
        <v>66</v>
      </c>
    </row>
    <row r="88" spans="1:25" x14ac:dyDescent="0.2">
      <c r="A88" s="4">
        <v>479</v>
      </c>
      <c r="B88" s="2" t="s">
        <v>59</v>
      </c>
      <c r="Y88" s="2" t="s">
        <v>22</v>
      </c>
    </row>
    <row r="89" spans="1:25" x14ac:dyDescent="0.2">
      <c r="A89" s="4">
        <v>706</v>
      </c>
      <c r="B89" s="2" t="s">
        <v>80</v>
      </c>
      <c r="Y89" s="2" t="s">
        <v>23</v>
      </c>
    </row>
    <row r="90" spans="1:25" x14ac:dyDescent="0.2">
      <c r="A90" s="4">
        <v>540</v>
      </c>
      <c r="B90" s="2" t="s">
        <v>65</v>
      </c>
      <c r="Y90" s="2" t="s">
        <v>69</v>
      </c>
    </row>
    <row r="91" spans="1:25" x14ac:dyDescent="0.2">
      <c r="A91" s="4">
        <v>787</v>
      </c>
      <c r="B91" s="2" t="s">
        <v>93</v>
      </c>
      <c r="Y91" s="2" t="s">
        <v>70</v>
      </c>
    </row>
    <row r="92" spans="1:25" x14ac:dyDescent="0.2">
      <c r="A92" s="4">
        <v>550</v>
      </c>
      <c r="B92" s="2" t="s">
        <v>66</v>
      </c>
      <c r="Y92" s="2" t="s">
        <v>75</v>
      </c>
    </row>
    <row r="93" spans="1:25" x14ac:dyDescent="0.2">
      <c r="A93" s="4">
        <v>185</v>
      </c>
      <c r="B93" s="2" t="s">
        <v>22</v>
      </c>
      <c r="Y93" s="2" t="s">
        <v>97</v>
      </c>
    </row>
    <row r="94" spans="1:25" x14ac:dyDescent="0.2">
      <c r="A94" s="4">
        <v>187</v>
      </c>
      <c r="B94" s="2" t="s">
        <v>23</v>
      </c>
      <c r="Y94" s="2" t="s">
        <v>94</v>
      </c>
    </row>
    <row r="95" spans="1:25" x14ac:dyDescent="0.2">
      <c r="A95" s="4">
        <v>573</v>
      </c>
      <c r="B95" s="2" t="s">
        <v>69</v>
      </c>
      <c r="Y95" s="2" t="s">
        <v>51</v>
      </c>
    </row>
    <row r="96" spans="1:25" x14ac:dyDescent="0.2">
      <c r="A96" s="4">
        <v>575</v>
      </c>
      <c r="B96" s="2" t="s">
        <v>70</v>
      </c>
      <c r="Y96" s="2" t="s">
        <v>62</v>
      </c>
    </row>
    <row r="97" spans="1:25" x14ac:dyDescent="0.2">
      <c r="A97" s="4">
        <v>630</v>
      </c>
      <c r="B97" s="2" t="s">
        <v>75</v>
      </c>
      <c r="Y97" s="2" t="s">
        <v>71</v>
      </c>
    </row>
    <row r="98" spans="1:25" x14ac:dyDescent="0.2">
      <c r="A98" s="4">
        <v>820</v>
      </c>
      <c r="B98" s="2" t="s">
        <v>97</v>
      </c>
      <c r="Y98" s="2" t="s">
        <v>102</v>
      </c>
    </row>
    <row r="99" spans="1:25" x14ac:dyDescent="0.2">
      <c r="A99" s="4">
        <v>791</v>
      </c>
      <c r="B99" s="2" t="s">
        <v>94</v>
      </c>
      <c r="Y99" s="2" t="s">
        <v>122</v>
      </c>
    </row>
    <row r="100" spans="1:25" x14ac:dyDescent="0.2">
      <c r="A100" s="4">
        <v>390</v>
      </c>
      <c r="B100" s="2" t="s">
        <v>51</v>
      </c>
    </row>
    <row r="101" spans="1:25" x14ac:dyDescent="0.2">
      <c r="A101" s="4">
        <v>492</v>
      </c>
      <c r="B101" s="2" t="s">
        <v>62</v>
      </c>
    </row>
    <row r="102" spans="1:25" x14ac:dyDescent="0.2">
      <c r="A102" s="4">
        <v>580</v>
      </c>
      <c r="B102" s="2" t="s">
        <v>71</v>
      </c>
    </row>
    <row r="103" spans="1:25" x14ac:dyDescent="0.2">
      <c r="A103" s="4">
        <v>851</v>
      </c>
      <c r="B103" s="2" t="s">
        <v>102</v>
      </c>
    </row>
    <row r="104" spans="1:25" x14ac:dyDescent="0.2">
      <c r="A104" s="4">
        <v>751</v>
      </c>
      <c r="B104" s="2" t="s">
        <v>122</v>
      </c>
    </row>
    <row r="106" spans="1:25" x14ac:dyDescent="0.2">
      <c r="A106" s="1"/>
      <c r="B106" s="2"/>
    </row>
    <row r="107" spans="1:25" x14ac:dyDescent="0.2">
      <c r="A107" s="1"/>
      <c r="B107" s="2"/>
    </row>
    <row r="108" spans="1:25" x14ac:dyDescent="0.2">
      <c r="A108" s="1"/>
      <c r="B108" s="2"/>
    </row>
    <row r="109" spans="1:25" x14ac:dyDescent="0.2">
      <c r="A109" s="1"/>
      <c r="B109" s="2"/>
    </row>
    <row r="110" spans="1:25" x14ac:dyDescent="0.2">
      <c r="A110" s="1"/>
      <c r="B110" s="2"/>
    </row>
    <row r="111" spans="1:25" x14ac:dyDescent="0.2">
      <c r="A111" s="1"/>
      <c r="B111" s="2"/>
    </row>
    <row r="112" spans="1:25" x14ac:dyDescent="0.2">
      <c r="A112" s="1"/>
      <c r="B112" s="2"/>
    </row>
    <row r="113" spans="1:2" x14ac:dyDescent="0.2">
      <c r="A113" s="1"/>
      <c r="B113" s="2"/>
    </row>
    <row r="114" spans="1:2" x14ac:dyDescent="0.2">
      <c r="A114" s="1"/>
      <c r="B114" s="2"/>
    </row>
    <row r="115" spans="1:2" x14ac:dyDescent="0.2">
      <c r="A115" s="1"/>
      <c r="B115" s="2"/>
    </row>
    <row r="116" spans="1:2" x14ac:dyDescent="0.2">
      <c r="A116" s="1"/>
      <c r="B116" s="2"/>
    </row>
    <row r="117" spans="1:2" x14ac:dyDescent="0.2">
      <c r="A117" s="1"/>
      <c r="B117" s="2"/>
    </row>
    <row r="118" spans="1:2" x14ac:dyDescent="0.2">
      <c r="A118" s="1"/>
      <c r="B118" s="2"/>
    </row>
  </sheetData>
  <sheetProtection password="CF33" sheet="1" objects="1" scenarios="1"/>
  <sortState xmlns:xlrd2="http://schemas.microsoft.com/office/spreadsheetml/2017/richdata2" ref="B3:B5">
    <sortCondition ref="B3:B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tabColor rgb="FF00B0F0"/>
  </sheetPr>
  <dimension ref="A1:M50"/>
  <sheetViews>
    <sheetView zoomScaleNormal="100" workbookViewId="0"/>
  </sheetViews>
  <sheetFormatPr defaultColWidth="8.85546875" defaultRowHeight="12.75" x14ac:dyDescent="0.2"/>
  <cols>
    <col min="1" max="1" width="2.42578125" style="31" customWidth="1"/>
    <col min="2" max="2" width="52.5703125" style="31" customWidth="1"/>
    <col min="3" max="16384" width="8.85546875" style="17"/>
  </cols>
  <sheetData>
    <row r="1" spans="1:13" x14ac:dyDescent="0.2">
      <c r="A1" s="84" t="str">
        <f>Generelt!$A$2 &amp;" - Koncerter/forestillinger med offentlig adgang og for børn og unge"</f>
        <v xml:space="preserve"> - Koncerter/forestillinger med offentlig adgang og for børn og unge</v>
      </c>
      <c r="B1" s="75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74.45" customHeight="1" x14ac:dyDescent="0.2">
      <c r="A2" s="113" t="s">
        <v>208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x14ac:dyDescent="0.2">
      <c r="A3" s="32"/>
      <c r="B3" s="32"/>
      <c r="C3" s="76" t="s">
        <v>145</v>
      </c>
      <c r="D3" s="76" t="s">
        <v>146</v>
      </c>
      <c r="E3" s="76" t="s">
        <v>147</v>
      </c>
      <c r="F3" s="76" t="s">
        <v>148</v>
      </c>
      <c r="G3" s="76" t="s">
        <v>149</v>
      </c>
      <c r="H3" s="76" t="s">
        <v>150</v>
      </c>
      <c r="I3" s="76" t="s">
        <v>151</v>
      </c>
      <c r="J3" s="76" t="s">
        <v>152</v>
      </c>
      <c r="K3" s="76" t="s">
        <v>153</v>
      </c>
      <c r="L3" s="76" t="s">
        <v>154</v>
      </c>
      <c r="M3" s="76" t="s">
        <v>155</v>
      </c>
    </row>
    <row r="5" spans="1:13" x14ac:dyDescent="0.2">
      <c r="A5" s="70" t="s">
        <v>112</v>
      </c>
      <c r="B5" s="77"/>
    </row>
    <row r="6" spans="1:13" x14ac:dyDescent="0.2">
      <c r="A6" s="69" t="s">
        <v>113</v>
      </c>
      <c r="B6" s="7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x14ac:dyDescent="0.2">
      <c r="A7" s="77"/>
      <c r="B7" s="77" t="s">
        <v>192</v>
      </c>
      <c r="C7" s="57">
        <f>SUM(COUNTIFS('2018'!$K$3:$K$500,"Hele*",'2018'!$D$3:$D$500,"Koncert",'2018'!$G$3:$G$500,"*alle*",'2018'!$E$3:$E$500,"*ja*"),COUNTIFS('2018'!$K$3:$K$500,"Hele*",'2018'!$D$3:$D$500,"Koncert",'2018'!$G$3:$G$500,"*alle*",'2018'!$E$3:$E$500,"*nej*",'2018'!$H$3:$H$500,"*ja*"))</f>
        <v>0</v>
      </c>
      <c r="D7" s="57">
        <f>SUM(COUNTIFS('2019'!$K$3:$K$500,"Hele*",'2019'!$D$3:$D$500,"Koncert",'2019'!$G$3:$G$500,"*alle*",'2019'!$E$3:$E$500,"*ja*"),COUNTIFS('2019'!$K$3:$K$500,"Hele*",'2019'!$D$3:$D$500,"Koncert",'2019'!$G$3:$G$500,"*alle*",'2019'!$E$3:$E$500,"*nej*",'2019'!$H$3:$H$500,"*ja*"))</f>
        <v>0</v>
      </c>
      <c r="E7" s="57">
        <f>SUM(COUNTIFS('2020'!$K$3:$K$500,"Hele*",'2020'!$D$3:$D$500,"Koncert",'2020'!$G$3:$G$500,"*alle*",'2020'!$E$3:$E$500,"*ja*"),COUNTIFS('2020'!$K$3:$K$500,"Hele*",'2020'!$D$3:$D$500,"Koncert",'2020'!$G$3:$G$500,"*alle*",'2020'!$E$3:$E$500,"*nej*",'2020'!$H$3:$H$500,"*ja*"))</f>
        <v>0</v>
      </c>
      <c r="F7" s="57">
        <f>SUM(COUNTIFS('2021'!$K$3:$K$500,"Hele*",'2021'!$D$3:$D$500,"Koncert",'2021'!$G$3:$G$500,"*alle*",'2021'!$E$3:$E$500,"*ja*"),COUNTIFS('2021'!$K$3:$K$500,"Hele*",'2021'!$D$3:$D$500,"Koncert",'2021'!$G$3:$G$500,"*alle*",'2021'!$E$3:$E$500,"*nej*",'2021'!$H$3:$H$500,"*ja*"))</f>
        <v>0</v>
      </c>
      <c r="G7" s="57">
        <f>SUM(COUNTIFS('2022'!$K$3:$K$500,"Hele*",'2022'!$D$3:$D$500,"Koncert",'2022'!$G$3:$G$500,"*alle*",'2022'!$E$3:$E$500,"*ja*"),COUNTIFS('2022'!$K$3:$K$500,"Hele*",'2022'!$D$3:$D$500,"Koncert",'2022'!$G$3:$G$500,"*alle*",'2022'!$E$3:$E$500,"*nej*",'2022'!$H$3:$H$500,"*ja*"))</f>
        <v>0</v>
      </c>
      <c r="H7" s="57">
        <f>SUM(COUNTIFS('2023'!$K$3:$K$500,"Hele*",'2023'!$D$3:$D$500,"Koncert",'2023'!$G$3:$G$500,"*alle*",'2023'!$E$3:$E$500,"*ja*"),COUNTIFS('2023'!$K$3:$K$500,"Hele*",'2023'!$D$3:$D$500,"Koncert",'2023'!$G$3:$G$500,"*alle*",'2023'!$E$3:$E$500,"*nej*",'2023'!$H$3:$H$500,"*ja*"))</f>
        <v>0</v>
      </c>
      <c r="I7" s="57">
        <f>SUM(COUNTIFS('2024'!$K$3:$K$500,"Hele*",'2024'!$D$3:$D$500,"Koncert",'2024'!$G$3:$G$500,"*alle*",'2024'!$E$3:$E$500,"*ja*"),COUNTIFS('2024'!$K$3:$K$500,"Hele*",'2024'!$D$3:$D$500,"Koncert",'2024'!$G$3:$G$500,"*alle*",'2024'!$E$3:$E$500,"*nej*",'2024'!$H$3:$H$500,"*ja*"))</f>
        <v>0</v>
      </c>
      <c r="J7" s="57">
        <f>SUM(COUNTIFS('2025'!$K$3:$K$500,"Hele*",'2025'!$D$3:$D$500,"Koncert",'2025'!$G$3:$G$500,"*alle*",'2025'!$E$3:$E$500,"*ja*"),COUNTIFS('2025'!$K$3:$K$500,"Hele*",'2025'!$D$3:$D$500,"Koncert",'2025'!$G$3:$G$500,"*alle*",'2025'!$E$3:$E$500,"*nej*",'2025'!$H$3:$H$500,"*ja*"))</f>
        <v>0</v>
      </c>
      <c r="K7" s="57">
        <f>SUM(COUNTIFS('2026'!$K$3:$K$500,"Hele*",'2026'!$D$3:$D$500,"Koncert",'2026'!$G$3:$G$500,"*alle*",'2026'!$E$3:$E$500,"*ja*"),COUNTIFS('2026'!$K$3:$K$500,"Hele*",'2026'!$D$3:$D$500,"Koncert",'2026'!$G$3:$G$500,"*alle*",'2026'!$E$3:$E$500,"*nej*",'2026'!$H$3:$H$500,"*ja*"))</f>
        <v>0</v>
      </c>
      <c r="L7" s="57">
        <f>SUM(COUNTIFS('2027'!$K$3:$K$500,"Hele*",'2027'!$D$3:$D$500,"Koncert",'2027'!$G$3:$G$500,"*alle*",'2027'!$E$3:$E$500,"*ja*"),COUNTIFS('2027'!$K$3:$K$500,"Hele*",'2027'!$D$3:$D$500,"Koncert",'2027'!$G$3:$G$500,"*alle*",'2027'!$E$3:$E$500,"*nej*",'2027'!$H$3:$H$500,"*ja*"))</f>
        <v>0</v>
      </c>
      <c r="M7" s="57">
        <f>SUM(COUNTIFS('2028'!$K$3:$K$500,"Hele*",'2028'!$D$3:$D$500,"Koncert",'2028'!$G$3:$G$500,"*alle*",'2028'!$E$3:$E$500,"*ja*"),COUNTIFS('2028'!$K$3:$K$500,"Hele*",'2028'!$D$3:$D$500,"Koncert",'2028'!$G$3:$G$500,"*alle*",'2028'!$E$3:$E$500,"*nej*",'2028'!$H$3:$H$500,"*ja*"))</f>
        <v>0</v>
      </c>
    </row>
    <row r="8" spans="1:13" x14ac:dyDescent="0.2">
      <c r="A8" s="77"/>
      <c r="B8" s="79" t="s">
        <v>202</v>
      </c>
      <c r="C8" s="57">
        <f>COUNTIFS('2018'!$K$3:$K$500,"Hele*",'2018'!$D$3:$D$500,"Koncert*",'2018'!$G$3:$G$500,"*børn*")</f>
        <v>0</v>
      </c>
      <c r="D8" s="57">
        <f>COUNTIFS('2019'!$K$3:$K$500,"Hele*",'2019'!$D$3:$D$500,"Koncert*",'2019'!$G$3:$G$500,"*børn*")</f>
        <v>0</v>
      </c>
      <c r="E8" s="57">
        <f>COUNTIFS('2020'!$K$3:$K$500,"Hele*",'2020'!$D$3:$D$500,"Koncert*",'2020'!$G$3:$G$500,"*børn*")</f>
        <v>0</v>
      </c>
      <c r="F8" s="57">
        <f>COUNTIFS('2021'!$K$3:$K$500,"Hele*",'2021'!$D$3:$D$500,"Koncert*",'2021'!$G$3:$G$500,"*børn*")</f>
        <v>0</v>
      </c>
      <c r="G8" s="57">
        <f>COUNTIFS('2022'!$K$3:$K$500,"Hele*",'2022'!$D$3:$D$500,"Koncert*",'2022'!$G$3:$G$500,"*børn*")</f>
        <v>0</v>
      </c>
      <c r="H8" s="57">
        <f>COUNTIFS('2023'!$K$3:$K$500,"Hele*",'2023'!$D$3:$D$500,"Koncert*",'2023'!$G$3:$G$500,"*børn*")</f>
        <v>0</v>
      </c>
      <c r="I8" s="57">
        <f>COUNTIFS('2024'!$K$3:$K$500,"Hele*",'2024'!$D$3:$D$500,"Koncert*",'2024'!$G$3:$G$500,"*børn*")</f>
        <v>0</v>
      </c>
      <c r="J8" s="57">
        <f>COUNTIFS('2025'!$K$3:$K$500,"Hele*",'2025'!$D$3:$D$500,"Koncert*",'2025'!$G$3:$G$500,"*børn*")</f>
        <v>0</v>
      </c>
      <c r="K8" s="57">
        <f>COUNTIFS('2026'!$K$3:$K$500,"Hele*",'2026'!$D$3:$D$500,"Koncert*",'2026'!$G$3:$G$500,"*børn*")</f>
        <v>0</v>
      </c>
      <c r="L8" s="57">
        <f>COUNTIFS('2027'!$K$3:$K$500,"Hele*",'2027'!$D$3:$D$500,"Koncert*",'2027'!$G$3:$G$500,"*børn*")</f>
        <v>0</v>
      </c>
      <c r="M8" s="57">
        <f>COUNTIFS('2028'!$K$3:$K$500,"Hele*",'2028'!$D$3:$D$500,"Koncert*",'2028'!$G$3:$G$500,"*børn*")</f>
        <v>0</v>
      </c>
    </row>
    <row r="9" spans="1:13" x14ac:dyDescent="0.2">
      <c r="A9" s="77"/>
      <c r="B9" s="77" t="s">
        <v>193</v>
      </c>
      <c r="C9" s="57">
        <f>SUM(COUNTIFS('2018'!$K$3:$K$500,"Hele*",'2018'!$D$3:$D$500,"Konc*",'2018'!$G$3:$G$500,"*Opsøgende*",'2018'!$E$3:$E$500,"*ja*"),COUNTIFS('2018'!$K$3:$K$500,"Hele*",'2018'!$D$3:$D$500,"Konc*",'2018'!$G$3:$G$500,"*Opsøgende*",'2018'!$E$3:$E$500,"*nej*",'2018'!$H$3:$H$500,"*ja*"))</f>
        <v>0</v>
      </c>
      <c r="D9" s="57">
        <f>SUM(COUNTIFS('2019'!$K$3:$K$500,"Hele*",'2019'!$D$3:$D$500,"Konc*",'2019'!$G$3:$G$500,"*Opsøgende*",'2019'!$E$3:$E$500,"*ja*"),COUNTIFS('2019'!$K$3:$K$500,"Hele*",'2019'!$D$3:$D$500,"Konc*",'2019'!$G$3:$G$500,"*Opsøgende*",'2019'!$E$3:$E$500,"*nej*",'2019'!$H$3:$H$500,"*ja*"))</f>
        <v>0</v>
      </c>
      <c r="E9" s="57">
        <f>SUM(COUNTIFS('2020'!$K$3:$K$500,"Hele*",'2020'!$D$3:$D$500,"Konc*",'2020'!$G$3:$G$500,"*Opsøgende*",'2020'!$E$3:$E$500,"*ja*"),COUNTIFS('2020'!$K$3:$K$500,"Hele*",'2020'!$D$3:$D$500,"Konc*",'2020'!$G$3:$G$500,"*Opsøgende*",'2020'!$E$3:$E$500,"*nej*",'2020'!$H$3:$H$500,"*ja*"))</f>
        <v>0</v>
      </c>
      <c r="F9" s="57">
        <f>SUM(COUNTIFS('2021'!$K$3:$K$500,"Hele*",'2021'!$D$3:$D$500,"Konc*",'2021'!$G$3:$G$500,"*Opsøgende*",'2021'!$E$3:$E$500,"*ja*"),COUNTIFS('2021'!$K$3:$K$500,"Hele*",'2021'!$D$3:$D$500,"Konc*",'2021'!$G$3:$G$500,"*Opsøgende*",'2021'!$E$3:$E$500,"*nej*",'2021'!$H$3:$H$500,"*ja*"))</f>
        <v>0</v>
      </c>
      <c r="G9" s="57">
        <f>SUM(COUNTIFS('2022'!$K$3:$K$500,"Hele*",'2022'!$D$3:$D$500,"Konc*",'2022'!$G$3:$G$500,"*Opsøgende*",'2022'!$E$3:$E$500,"*ja*"),COUNTIFS('2022'!$K$3:$K$500,"Hele*",'2022'!$D$3:$D$500,"Konc*",'2022'!$G$3:$G$500,"*Opsøgende*",'2022'!$E$3:$E$500,"*nej*",'2022'!$H$3:$H$500,"*ja*"))</f>
        <v>0</v>
      </c>
      <c r="H9" s="57">
        <f>SUM(COUNTIFS('2023'!$K$3:$K$500,"Hele*",'2023'!$D$3:$D$500,"Konc*",'2023'!$G$3:$G$500,"*Opsøgende*",'2023'!$E$3:$E$500,"*ja*"),COUNTIFS('2023'!$K$3:$K$500,"Hele*",'2023'!$D$3:$D$500,"Konc*",'2023'!$G$3:$G$500,"*Opsøgende*",'2023'!$E$3:$E$500,"*nej*",'2023'!$H$3:$H$500,"*ja*"))</f>
        <v>0</v>
      </c>
      <c r="I9" s="57">
        <f>SUM(COUNTIFS('2024'!$K$3:$K$500,"Hele*",'2024'!$D$3:$D$500,"Konc*",'2024'!$G$3:$G$500,"*Opsøgende*",'2024'!$E$3:$E$500,"*ja*"),COUNTIFS('2024'!$K$3:$K$500,"Hele*",'2024'!$D$3:$D$500,"Konc*",'2024'!$G$3:$G$500,"*Opsøgende*",'2024'!$E$3:$E$500,"*nej*",'2024'!$H$3:$H$500,"*ja*"))</f>
        <v>0</v>
      </c>
      <c r="J9" s="57">
        <f>SUM(COUNTIFS('2025'!$K$3:$K$500,"Hele*",'2025'!$D$3:$D$500,"Konc*",'2025'!$G$3:$G$500,"*Opsøgende*",'2025'!$E$3:$E$500,"*ja*"),COUNTIFS('2025'!$K$3:$K$500,"Hele*",'2025'!$D$3:$D$500,"Konc*",'2025'!$G$3:$G$500,"*Opsøgende*",'2025'!$E$3:$E$500,"*nej*",'2025'!$H$3:$H$500,"*ja*"))</f>
        <v>0</v>
      </c>
      <c r="K9" s="57">
        <f>SUM(COUNTIFS('2026'!$K$3:$K$500,"Hele*",'2026'!$D$3:$D$500,"Konc*",'2026'!$G$3:$G$500,"*Opsøgende*",'2026'!$E$3:$E$500,"*ja*"),COUNTIFS('2026'!$K$3:$K$500,"Hele*",'2026'!$D$3:$D$500,"Konc*",'2026'!$G$3:$G$500,"*Opsøgende*",'2026'!$E$3:$E$500,"*nej*",'2026'!$H$3:$H$500,"*ja*"))</f>
        <v>0</v>
      </c>
      <c r="L9" s="57">
        <f>SUM(COUNTIFS('2027'!$K$3:$K$500,"Hele*",'2027'!$D$3:$D$500,"Konc*",'2027'!$G$3:$G$500,"*Opsøgende*",'2027'!$E$3:$E$500,"*ja*"),COUNTIFS('2027'!$K$3:$K$500,"Hele*",'2027'!$D$3:$D$500,"Konc*",'2027'!$G$3:$G$500,"*Opsøgende*",'2027'!$E$3:$E$500,"*nej*",'2027'!$H$3:$H$500,"*ja*"))</f>
        <v>0</v>
      </c>
      <c r="M9" s="57">
        <f>SUM(COUNTIFS('2028'!$K$3:$K$500,"Hele*",'2028'!$D$3:$D$500,"Konc*",'2028'!$G$3:$G$500,"*Opsøgende*",'2028'!$E$3:$E$500,"*ja*"),COUNTIFS('2028'!$K$3:$K$500,"Hele*",'2028'!$D$3:$D$500,"Konc*",'2028'!$G$3:$G$500,"*Opsøgende*",'2028'!$E$3:$E$500,"*nej*",'2028'!$H$3:$H$500,"*ja*"))</f>
        <v>0</v>
      </c>
    </row>
    <row r="10" spans="1:13" x14ac:dyDescent="0.2">
      <c r="A10" s="77"/>
      <c r="B10" s="77" t="s">
        <v>194</v>
      </c>
      <c r="C10" s="57">
        <f>SUM(COUNTIFS('2018'!$K$3:$K$500,"Hele*",'2018'!$D$3:$D$500,"Scenisk*",'2018'!$G$3:$G$500,"*alle*",'2018'!$E$3:$E$500,"*ja*"),COUNTIFS('2018'!$K$3:$K$500,"Hele*",'2018'!$D$3:$D$500,"Scenisk*",'2018'!$G$3:$G$500,"*alle*",'2018'!$E$3:$E$500,"*nej*",'2018'!$H$3:$H$500,"*ja*"))</f>
        <v>0</v>
      </c>
      <c r="D10" s="57">
        <f>SUM(COUNTIFS('2019'!$K$3:$K$500,"Hele*",'2019'!$D$3:$D$500,"Scenisk*",'2019'!$G$3:$G$500,"*alle*",'2019'!$E$3:$E$500,"*ja*"),COUNTIFS('2019'!$K$3:$K$500,"Hele*",'2019'!$D$3:$D$500,"Scenisk*",'2019'!$G$3:$G$500,"*alle*",'2019'!$E$3:$E$500,"*nej*",'2019'!$H$3:$H$500,"*ja*"))</f>
        <v>0</v>
      </c>
      <c r="E10" s="57">
        <f>SUM(COUNTIFS('2020'!$K$3:$K$500,"Hele*",'2020'!$D$3:$D$500,"Scenisk*",'2020'!$G$3:$G$500,"*alle*",'2020'!$E$3:$E$500,"*ja*"),COUNTIFS('2020'!$K$3:$K$500,"Hele*",'2020'!$D$3:$D$500,"Scenisk*",'2020'!$G$3:$G$500,"*alle*",'2020'!$E$3:$E$500,"*nej*",'2020'!$H$3:$H$500,"*ja*"))</f>
        <v>0</v>
      </c>
      <c r="F10" s="57">
        <f>SUM(COUNTIFS('2021'!$K$3:$K$500,"Hele*",'2021'!$D$3:$D$500,"Scenisk*",'2021'!$G$3:$G$500,"*alle*",'2021'!$E$3:$E$500,"*ja*"),COUNTIFS('2021'!$K$3:$K$500,"Hele*",'2021'!$D$3:$D$500,"Scenisk*",'2021'!$G$3:$G$500,"*alle*",'2021'!$E$3:$E$500,"*nej*",'2021'!$H$3:$H$500,"*ja*"))</f>
        <v>0</v>
      </c>
      <c r="G10" s="57">
        <f>SUM(COUNTIFS('2022'!$K$3:$K$500,"Hele*",'2022'!$D$3:$D$500,"Scenisk*",'2022'!$G$3:$G$500,"*alle*",'2022'!$E$3:$E$500,"*ja*"),COUNTIFS('2022'!$K$3:$K$500,"Hele*",'2022'!$D$3:$D$500,"Scenisk*",'2022'!$G$3:$G$500,"*alle*",'2022'!$E$3:$E$500,"*nej*",'2022'!$H$3:$H$500,"*ja*"))</f>
        <v>0</v>
      </c>
      <c r="H10" s="57">
        <f>SUM(COUNTIFS('2023'!$K$3:$K$500,"Hele*",'2023'!$D$3:$D$500,"Scenisk*",'2023'!$G$3:$G$500,"*alle*",'2023'!$E$3:$E$500,"*ja*"),COUNTIFS('2023'!$K$3:$K$500,"Hele*",'2023'!$D$3:$D$500,"Scenisk*",'2023'!$G$3:$G$500,"*alle*",'2023'!$E$3:$E$500,"*nej*",'2023'!$H$3:$H$500,"*ja*"))</f>
        <v>0</v>
      </c>
      <c r="I10" s="57">
        <f>SUM(COUNTIFS('2024'!$K$3:$K$500,"Hele*",'2024'!$D$3:$D$500,"Scenisk*",'2024'!$G$3:$G$500,"*alle*",'2024'!$E$3:$E$500,"*ja*"),COUNTIFS('2024'!$K$3:$K$500,"Hele*",'2024'!$D$3:$D$500,"Scenisk*",'2024'!$G$3:$G$500,"*alle*",'2024'!$E$3:$E$500,"*nej*",'2024'!$H$3:$H$500,"*ja*"))</f>
        <v>0</v>
      </c>
      <c r="J10" s="57">
        <f>SUM(COUNTIFS('2025'!$K$3:$K$500,"Hele*",'2025'!$D$3:$D$500,"Scenisk*",'2025'!$G$3:$G$500,"*alle*",'2025'!$E$3:$E$500,"*ja*"),COUNTIFS('2025'!$K$3:$K$500,"Hele*",'2025'!$D$3:$D$500,"Scenisk*",'2025'!$G$3:$G$500,"*alle*",'2025'!$E$3:$E$500,"*nej*",'2025'!$H$3:$H$500,"*ja*"))</f>
        <v>0</v>
      </c>
      <c r="K10" s="57">
        <f>SUM(COUNTIFS('2026'!$K$3:$K$500,"Hele*",'2026'!$D$3:$D$500,"Scenisk*",'2026'!$G$3:$G$500,"*alle*",'2026'!$E$3:$E$500,"*ja*"),COUNTIFS('2026'!$K$3:$K$500,"Hele*",'2026'!$D$3:$D$500,"Scenisk*",'2026'!$G$3:$G$500,"*alle*",'2026'!$E$3:$E$500,"*nej*",'2026'!$H$3:$H$500,"*ja*"))</f>
        <v>0</v>
      </c>
      <c r="L10" s="57">
        <f>SUM(COUNTIFS('2027'!$K$3:$K$500,"Hele*",'2027'!$D$3:$D$500,"Scenisk*",'2027'!$G$3:$G$500,"*alle*",'2027'!$E$3:$E$500,"*ja*"),COUNTIFS('2027'!$K$3:$K$500,"Hele*",'2027'!$D$3:$D$500,"Scenisk*",'2027'!$G$3:$G$500,"*alle*",'2027'!$E$3:$E$500,"*nej*",'2027'!$H$3:$H$500,"*ja*"))</f>
        <v>0</v>
      </c>
      <c r="M10" s="57">
        <f>SUM(COUNTIFS('2028'!$K$3:$K$500,"Hele*",'2028'!$D$3:$D$500,"Scenisk*",'2028'!$G$3:$G$500,"*alle*",'2028'!$E$3:$E$500,"*ja*"),COUNTIFS('2028'!$K$3:$K$500,"Hele*",'2028'!$D$3:$D$500,"Scenisk*",'2028'!$G$3:$G$500,"*alle*",'2028'!$E$3:$E$500,"*nej*",'2028'!$H$3:$H$500,"*ja*"))</f>
        <v>0</v>
      </c>
    </row>
    <row r="11" spans="1:13" x14ac:dyDescent="0.2">
      <c r="A11" s="77"/>
      <c r="B11" s="80" t="s">
        <v>203</v>
      </c>
      <c r="C11" s="57">
        <f>COUNTIFS('2018'!$K$3:$K$500,"Hele*",'2018'!$D$3:$D$500,"Scenisk*",'2018'!$G$3:$G$500,"*børn*")</f>
        <v>0</v>
      </c>
      <c r="D11" s="57">
        <f>COUNTIFS('2019'!$K$3:$K$500,"Hele*",'2019'!$D$3:$D$500,"Scenisk*",'2019'!$G$3:$G$500,"*børn*")</f>
        <v>0</v>
      </c>
      <c r="E11" s="57">
        <f>COUNTIFS('2020'!$K$3:$K$500,"Hele*",'2020'!$D$3:$D$500,"Scenisk*",'2020'!$G$3:$G$500,"*børn*")</f>
        <v>0</v>
      </c>
      <c r="F11" s="57">
        <f>COUNTIFS('2021'!$K$3:$K$500,"Hele*",'2021'!$D$3:$D$500,"Scenisk*",'2021'!$G$3:$G$500,"*børn*")</f>
        <v>0</v>
      </c>
      <c r="G11" s="57">
        <f>COUNTIFS('2022'!$K$3:$K$500,"Hele*",'2022'!$D$3:$D$500,"Scenisk*",'2022'!$G$3:$G$500,"*børn*")</f>
        <v>0</v>
      </c>
      <c r="H11" s="57">
        <f>COUNTIFS('2023'!$K$3:$K$500,"Hele*",'2023'!$D$3:$D$500,"Scenisk*",'2023'!$G$3:$G$500,"*børn*")</f>
        <v>0</v>
      </c>
      <c r="I11" s="57">
        <f>COUNTIFS('2024'!$K$3:$K$500,"Hele*",'2024'!$D$3:$D$500,"Scenisk*",'2024'!$G$3:$G$500,"*børn*")</f>
        <v>0</v>
      </c>
      <c r="J11" s="57">
        <f>COUNTIFS('2025'!$K$3:$K$500,"Hele*",'2025'!$D$3:$D$500,"Scenisk*",'2025'!$G$3:$G$500,"*børn*")</f>
        <v>0</v>
      </c>
      <c r="K11" s="57">
        <f>COUNTIFS('2026'!$K$3:$K$500,"Hele*",'2026'!$D$3:$D$500,"Scenisk*",'2026'!$G$3:$G$500,"*børn*")</f>
        <v>0</v>
      </c>
      <c r="L11" s="57">
        <f>COUNTIFS('2027'!$K$3:$K$500,"Hele*",'2027'!$D$3:$D$500,"Scenisk*",'2027'!$G$3:$G$500,"*børn*")</f>
        <v>0</v>
      </c>
      <c r="M11" s="57">
        <f>COUNTIFS('2028'!$K$3:$K$500,"Hele*",'2028'!$D$3:$D$500,"Scenisk*",'2028'!$G$3:$G$500,"*børn*")</f>
        <v>0</v>
      </c>
    </row>
    <row r="12" spans="1:13" x14ac:dyDescent="0.2">
      <c r="A12" s="77"/>
      <c r="B12" s="77" t="s">
        <v>195</v>
      </c>
      <c r="C12" s="57">
        <f>SUM(COUNTIFS('2018'!$K$3:$K$500,"Hele*",'2018'!$D$3:$D$500,"Scenisk*",'2018'!$G$3:$G$500,"*Opsøgende*",'2018'!$E$3:$E$500,"*ja*"),COUNTIFS('2018'!$K$3:$K$500,"Hele*",'2018'!$D$3:$D$500,"Scenisk*",'2018'!$G$3:$G$500,"*Opsøgende*",'2018'!$E$3:$E$500,"*nej*",'2018'!$H$3:$H$500,"*ja*"))</f>
        <v>0</v>
      </c>
      <c r="D12" s="57">
        <f>SUM(COUNTIFS('2019'!$K$3:$K$500,"Hele*",'2019'!$D$3:$D$500,"Scenisk*",'2019'!$G$3:$G$500,"*Opsøgende*",'2019'!$E$3:$E$500,"*ja*"),COUNTIFS('2019'!$K$3:$K$500,"Hele*",'2019'!$D$3:$D$500,"Scenisk*",'2019'!$G$3:$G$500,"*Opsøgende*",'2019'!$E$3:$E$500,"*nej*",'2019'!$H$3:$H$500,"*ja*"))</f>
        <v>0</v>
      </c>
      <c r="E12" s="57">
        <f>SUM(COUNTIFS('2020'!$K$3:$K$500,"Hele*",'2020'!$D$3:$D$500,"Scenisk*",'2020'!$G$3:$G$500,"*Opsøgende*",'2020'!$E$3:$E$500,"*ja*"),COUNTIFS('2020'!$K$3:$K$500,"Hele*",'2020'!$D$3:$D$500,"Scenisk*",'2020'!$G$3:$G$500,"*Opsøgende*",'2020'!$E$3:$E$500,"*nej*",'2020'!$H$3:$H$500,"*ja*"))</f>
        <v>0</v>
      </c>
      <c r="F12" s="57">
        <f>SUM(COUNTIFS('2021'!$K$3:$K$500,"Hele*",'2021'!$D$3:$D$500,"Scenisk*",'2021'!$G$3:$G$500,"*Opsøgende*",'2021'!$E$3:$E$500,"*ja*"),COUNTIFS('2021'!$K$3:$K$500,"Hele*",'2021'!$D$3:$D$500,"Scenisk*",'2021'!$G$3:$G$500,"*Opsøgende*",'2021'!$E$3:$E$500,"*nej*",'2021'!$H$3:$H$500,"*ja*"))</f>
        <v>0</v>
      </c>
      <c r="G12" s="57">
        <f>SUM(COUNTIFS('2022'!$K$3:$K$500,"Hele*",'2022'!$D$3:$D$500,"Scenisk*",'2022'!$G$3:$G$500,"*Opsøgende*",'2022'!$E$3:$E$500,"*ja*"),COUNTIFS('2022'!$K$3:$K$500,"Hele*",'2022'!$D$3:$D$500,"Scenisk*",'2022'!$G$3:$G$500,"*Opsøgende*",'2022'!$E$3:$E$500,"*nej*",'2022'!$H$3:$H$500,"*ja*"))</f>
        <v>0</v>
      </c>
      <c r="H12" s="57">
        <f>SUM(COUNTIFS('2023'!$K$3:$K$500,"Hele*",'2023'!$D$3:$D$500,"Scenisk*",'2023'!$G$3:$G$500,"*Opsøgende*",'2023'!$E$3:$E$500,"*ja*"),COUNTIFS('2023'!$K$3:$K$500,"Hele*",'2023'!$D$3:$D$500,"Scenisk*",'2023'!$G$3:$G$500,"*Opsøgende*",'2023'!$E$3:$E$500,"*nej*",'2023'!$H$3:$H$500,"*ja*"))</f>
        <v>0</v>
      </c>
      <c r="I12" s="57">
        <f>SUM(COUNTIFS('2024'!$K$3:$K$500,"Hele*",'2024'!$D$3:$D$500,"Scenisk*",'2024'!$G$3:$G$500,"*Opsøgende*",'2024'!$E$3:$E$500,"*ja*"),COUNTIFS('2024'!$K$3:$K$500,"Hele*",'2024'!$D$3:$D$500,"Scenisk*",'2024'!$G$3:$G$500,"*Opsøgende*",'2024'!$E$3:$E$500,"*nej*",'2024'!$H$3:$H$500,"*ja*"))</f>
        <v>0</v>
      </c>
      <c r="J12" s="57">
        <f>SUM(COUNTIFS('2025'!$K$3:$K$500,"Hele*",'2025'!$D$3:$D$500,"Scenisk*",'2025'!$G$3:$G$500,"*Opsøgende*",'2025'!$E$3:$E$500,"*ja*"),COUNTIFS('2025'!$K$3:$K$500,"Hele*",'2025'!$D$3:$D$500,"Scenisk*",'2025'!$G$3:$G$500,"*Opsøgende*",'2025'!$E$3:$E$500,"*nej*",'2025'!$H$3:$H$500,"*ja*"))</f>
        <v>0</v>
      </c>
      <c r="K12" s="57">
        <f>SUM(COUNTIFS('2026'!$K$3:$K$500,"Hele*",'2026'!$D$3:$D$500,"Scenisk*",'2026'!$G$3:$G$500,"*Opsøgende*",'2026'!$E$3:$E$500,"*ja*"),COUNTIFS('2026'!$K$3:$K$500,"Hele*",'2026'!$D$3:$D$500,"Scenisk*",'2026'!$G$3:$G$500,"*Opsøgende*",'2026'!$E$3:$E$500,"*nej*",'2026'!$H$3:$H$500,"*ja*"))</f>
        <v>0</v>
      </c>
      <c r="L12" s="57">
        <f>SUM(COUNTIFS('2027'!$K$3:$K$500,"Hele*",'2027'!$D$3:$D$500,"Scenisk*",'2027'!$G$3:$G$500,"*Opsøgende*",'2027'!$E$3:$E$500,"*ja*"),COUNTIFS('2027'!$K$3:$K$500,"Hele*",'2027'!$D$3:$D$500,"Scenisk*",'2027'!$G$3:$G$500,"*Opsøgende*",'2027'!$E$3:$E$500,"*nej*",'2027'!$H$3:$H$500,"*ja*"))</f>
        <v>0</v>
      </c>
      <c r="M12" s="57">
        <f>SUM(COUNTIFS('2028'!$K$3:$K$500,"Hele*",'2028'!$D$3:$D$500,"Scenisk*",'2028'!$G$3:$G$500,"*Opsøgende*",'2028'!$E$3:$E$500,"*ja*"),COUNTIFS('2028'!$K$3:$K$500,"Hele*",'2028'!$D$3:$D$500,"Scenisk*",'2028'!$G$3:$G$500,"*Opsøgende*",'2028'!$E$3:$E$500,"*nej*",'2028'!$H$3:$H$500,"*ja*"))</f>
        <v>0</v>
      </c>
    </row>
    <row r="13" spans="1:13" x14ac:dyDescent="0.2">
      <c r="A13" s="77"/>
      <c r="B13" s="69" t="s">
        <v>116</v>
      </c>
      <c r="C13" s="58">
        <f>SUM(C7:C12)</f>
        <v>0</v>
      </c>
      <c r="D13" s="58">
        <f t="shared" ref="D13:M13" si="0">SUM(D7:D12)</f>
        <v>0</v>
      </c>
      <c r="E13" s="58">
        <f t="shared" si="0"/>
        <v>0</v>
      </c>
      <c r="F13" s="58">
        <f t="shared" si="0"/>
        <v>0</v>
      </c>
      <c r="G13" s="58">
        <f t="shared" si="0"/>
        <v>0</v>
      </c>
      <c r="H13" s="58">
        <f t="shared" si="0"/>
        <v>0</v>
      </c>
      <c r="I13" s="58">
        <f t="shared" si="0"/>
        <v>0</v>
      </c>
      <c r="J13" s="58">
        <f t="shared" si="0"/>
        <v>0</v>
      </c>
      <c r="K13" s="58">
        <f t="shared" si="0"/>
        <v>0</v>
      </c>
      <c r="L13" s="58">
        <f t="shared" si="0"/>
        <v>0</v>
      </c>
      <c r="M13" s="58">
        <f t="shared" si="0"/>
        <v>0</v>
      </c>
    </row>
    <row r="14" spans="1:13" x14ac:dyDescent="0.2">
      <c r="A14" s="77"/>
      <c r="B14" s="81" t="s">
        <v>160</v>
      </c>
      <c r="C14" s="57">
        <f>SUM(COUNTIFS('2018'!$K$3:$K$500,"*hele*",'2018'!$G$3:$G$500,"*alle*",'2018'!$D$3:$D$500,{"Konc*";"Scenisk*"},'2018'!$F$3:$F$500,"Udendørs",'2018'!$E$3:$E$500,"*ja*"),COUNTIFS('2018'!$K$3:$K$500,"*hele*",'2018'!$G$3:$G$500,"*opsøgende*",'2018'!$D$3:$D$500,{"Konc*";"Scenisk*"},'2018'!$F$3:$F$500,"Udendørs",'2018'!$E$3:$E$500,"*ja*"),COUNTIFS('2018'!$K$3:$K$500,"*hele*",'2018'!$G$3:$G$500,"*alle*",'2018'!$D$3:$D$500,{"Konc*";"Scenisk*"},'2018'!$F$3:$F$500,"Udendørs",'2018'!$E$3:$E$500,"*nej*",'2018'!$H$3:$H$500,"*ja*"),COUNTIFS('2018'!$K$3:$K$500,"*hele*",'2018'!$G$3:$G$500,"*opsøgende*",'2018'!$D$3:$D$500,{"Konc*";"Scenisk*"},'2018'!$F$3:$F$500,"Udendørs",'2018'!$E$3:$E$500,"*nej*",'2018'!$H$3:$H$500,"*ja*"),COUNTIFS('2018'!$K$3:$K$500,"*hele*",'2018'!$G$3:$G$500,"*børn*",'2018'!$D$3:$D$500,{"Konc*";"Scenisk*"},'2018'!$F$3:$F$500,"Udendørs"))</f>
        <v>0</v>
      </c>
      <c r="D14" s="57">
        <f>SUM(COUNTIFS('2019'!$K$3:$K$500,"*hele*",'2019'!$G$3:$G$500,"*alle*",'2019'!$D$3:$D$500,{"Konc*";"Scenisk*"},'2019'!$F$3:$F$500,"Udendørs",'2019'!$E$3:$E$500,"*ja*"),COUNTIFS('2019'!$K$3:$K$500,"*hele*",'2019'!$G$3:$G$500,"*opsøgende*",'2019'!$D$3:$D$500,{"Konc*";"Scenisk*"},'2019'!$F$3:$F$500,"Udendørs",'2019'!$E$3:$E$500,"*ja*"),COUNTIFS('2019'!$K$3:$K$500,"*hele*",'2019'!$G$3:$G$500,"*alle*",'2019'!$D$3:$D$500,{"Konc*";"Scenisk*"},'2019'!$F$3:$F$500,"Udendørs",'2019'!$E$3:$E$500,"*nej*",'2019'!$H$3:$H$500,"*ja*"),COUNTIFS('2019'!$K$3:$K$500,"*hele*",'2019'!$G$3:$G$500,"*opsøgende*",'2019'!$D$3:$D$500,{"Konc*";"Scenisk*"},'2019'!$F$3:$F$500,"Udendørs",'2019'!$E$3:$E$500,"*nej*",'2019'!$H$3:$H$500,"*ja*"),COUNTIFS('2019'!$K$3:$K$500,"*hele*",'2019'!$G$3:$G$500,"*børn*",'2019'!$D$3:$D$500,{"Konc*";"Scenisk*"},'2019'!$F$3:$F$500,"Udendørs"))</f>
        <v>0</v>
      </c>
      <c r="E14" s="57">
        <f>SUM(COUNTIFS('2020'!$K$3:$K$500,"*hele*",'2020'!$G$3:$G$500,"*alle*",'2020'!$D$3:$D$500,{"Konc*";"Scenisk*"},'2020'!$F$3:$F$500,"Udendørs",'2020'!$E$3:$E$500,"*ja*"),COUNTIFS('2020'!$K$3:$K$500,"*hele*",'2020'!$G$3:$G$500,"*opsøgende*",'2020'!$D$3:$D$500,{"Konc*";"Scenisk*"},'2020'!$F$3:$F$500,"Udendørs",'2020'!$E$3:$E$500,"*ja*"),COUNTIFS('2020'!$K$3:$K$500,"*hele*",'2020'!$G$3:$G$500,"*alle*",'2020'!$D$3:$D$500,{"Konc*";"Scenisk*"},'2020'!$F$3:$F$500,"Udendørs",'2020'!$E$3:$E$500,"*nej*",'2020'!$H$3:$H$500,"*ja*"),COUNTIFS('2020'!$K$3:$K$500,"*hele*",'2020'!$G$3:$G$500,"*opsøgende*",'2020'!$D$3:$D$500,{"Konc*";"Scenisk*"},'2020'!$F$3:$F$500,"Udendørs",'2020'!$E$3:$E$500,"*nej*",'2020'!$H$3:$H$500,"*ja*"),COUNTIFS('2020'!$K$3:$K$500,"*hele*",'2020'!$G$3:$G$500,"*børn*",'2020'!$D$3:$D$500,{"Konc*";"Scenisk*"},'2020'!$F$3:$F$500,"Udendørs"))</f>
        <v>0</v>
      </c>
      <c r="F14" s="57">
        <f>SUM(COUNTIFS('2021'!$K$3:$K$500,"*hele*",'2021'!$G$3:$G$500,"*alle*",'2021'!$D$3:$D$500,{"Konc*";"Scenisk*"},'2021'!$F$3:$F$500,"Udendørs",'2021'!$E$3:$E$500,"*ja*"),COUNTIFS('2021'!$K$3:$K$500,"*hele*",'2021'!$G$3:$G$500,"*opsøgende*",'2021'!$D$3:$D$500,{"Konc*";"Scenisk*"},'2021'!$F$3:$F$500,"Udendørs",'2021'!$E$3:$E$500,"*ja*"),COUNTIFS('2021'!$K$3:$K$500,"*hele*",'2021'!$G$3:$G$500,"*alle*",'2021'!$D$3:$D$500,{"Konc*";"Scenisk*"},'2021'!$F$3:$F$500,"Udendørs",'2021'!$E$3:$E$500,"*nej*",'2021'!$H$3:$H$500,"*ja*"),COUNTIFS('2021'!$K$3:$K$500,"*hele*",'2021'!$G$3:$G$500,"*opsøgende*",'2021'!$D$3:$D$500,{"Konc*";"Scenisk*"},'2021'!$F$3:$F$500,"Udendørs",'2021'!$E$3:$E$500,"*nej*",'2021'!$H$3:$H$500,"*ja*"),COUNTIFS('2021'!$K$3:$K$500,"*hele*",'2021'!$G$3:$G$500,"*børn*",'2021'!$D$3:$D$500,{"Konc*";"Scenisk*"},'2021'!$F$3:$F$500,"Udendørs"))</f>
        <v>0</v>
      </c>
      <c r="G14" s="57">
        <f>SUM(COUNTIFS('2022'!$K$3:$K$500,"*hele*",'2022'!$G$3:$G$500,"*alle*",'2022'!$D$3:$D$500,{"Konc*";"Scenisk*"},'2022'!$F$3:$F$500,"Udendørs",'2022'!$E$3:$E$500,"*ja*"),COUNTIFS('2022'!$K$3:$K$500,"*hele*",'2022'!$G$3:$G$500,"*opsøgende*",'2022'!$D$3:$D$500,{"Konc*";"Scenisk*"},'2022'!$F$3:$F$500,"Udendørs",'2022'!$E$3:$E$500,"*ja*"),COUNTIFS('2022'!$K$3:$K$500,"*hele*",'2022'!$G$3:$G$500,"*alle*",'2022'!$D$3:$D$500,{"Konc*";"Scenisk*"},'2022'!$F$3:$F$500,"Udendørs",'2022'!$E$3:$E$500,"*nej*",'2022'!$H$3:$H$500,"*ja*"),COUNTIFS('2022'!$K$3:$K$500,"*hele*",'2022'!$G$3:$G$500,"*opsøgende*",'2022'!$D$3:$D$500,{"Konc*";"Scenisk*"},'2022'!$F$3:$F$500,"Udendørs",'2022'!$E$3:$E$500,"*nej*",'2022'!$H$3:$H$500,"*ja*"),COUNTIFS('2022'!$K$3:$K$500,"*hele*",'2022'!$G$3:$G$500,"*børn*",'2022'!$D$3:$D$500,{"Konc*";"Scenisk*"},'2022'!$F$3:$F$500,"Udendørs"))</f>
        <v>0</v>
      </c>
      <c r="H14" s="57">
        <f>SUM(COUNTIFS('2023'!$K$3:$K$500,"*hele*",'2023'!$G$3:$G$500,"*alle*",'2023'!$D$3:$D$500,{"Konc*";"Scenisk*"},'2023'!$F$3:$F$500,"Udendørs",'2023'!$E$3:$E$500,"*ja*"),COUNTIFS('2023'!$K$3:$K$500,"*hele*",'2023'!$G$3:$G$500,"*opsøgende*",'2023'!$D$3:$D$500,{"Konc*";"Scenisk*"},'2023'!$F$3:$F$500,"Udendørs",'2023'!$E$3:$E$500,"*ja*"),COUNTIFS('2023'!$K$3:$K$500,"*hele*",'2023'!$G$3:$G$500,"*alle*",'2023'!$D$3:$D$500,{"Konc*";"Scenisk*"},'2023'!$F$3:$F$500,"Udendørs",'2023'!$E$3:$E$500,"*nej*",'2023'!$H$3:$H$500,"*ja*"),COUNTIFS('2023'!$K$3:$K$500,"*hele*",'2023'!$G$3:$G$500,"*opsøgende*",'2023'!$D$3:$D$500,{"Konc*";"Scenisk*"},'2023'!$F$3:$F$500,"Udendørs",'2023'!$E$3:$E$500,"*nej*",'2023'!$H$3:$H$500,"*ja*"),COUNTIFS('2023'!$K$3:$K$500,"*hele*",'2023'!$G$3:$G$500,"*børn*",'2023'!$D$3:$D$500,{"Konc*";"Scenisk*"},'2023'!$F$3:$F$500,"Udendørs"))</f>
        <v>0</v>
      </c>
      <c r="I14" s="57">
        <f>SUM(COUNTIFS('2024'!$K$3:$K$500,"*hele*",'2024'!$G$3:$G$500,"*alle*",'2024'!$D$3:$D$500,{"Konc*";"Scenisk*"},'2024'!$F$3:$F$500,"Udendørs",'2024'!$E$3:$E$500,"*ja*"),COUNTIFS('2024'!$K$3:$K$500,"*hele*",'2024'!$G$3:$G$500,"*opsøgende*",'2024'!$D$3:$D$500,{"Konc*";"Scenisk*"},'2024'!$F$3:$F$500,"Udendørs",'2024'!$E$3:$E$500,"*ja*"),COUNTIFS('2024'!$K$3:$K$500,"*hele*",'2024'!$G$3:$G$500,"*alle*",'2024'!$D$3:$D$500,{"Konc*";"Scenisk*"},'2024'!$F$3:$F$500,"Udendørs",'2024'!$E$3:$E$500,"*nej*",'2024'!$H$3:$H$500,"*ja*"),COUNTIFS('2024'!$K$3:$K$500,"*hele*",'2024'!$G$3:$G$500,"*opsøgende*",'2024'!$D$3:$D$500,{"Konc*";"Scenisk*"},'2024'!$F$3:$F$500,"Udendørs",'2024'!$E$3:$E$500,"*nej*",'2024'!$H$3:$H$500,"*ja*"),COUNTIFS('2024'!$K$3:$K$500,"*hele*",'2024'!$G$3:$G$500,"*børn*",'2024'!$D$3:$D$500,{"Konc*";"Scenisk*"},'2024'!$F$3:$F$500,"Udendørs"))</f>
        <v>0</v>
      </c>
      <c r="J14" s="57">
        <f>SUM(COUNTIFS('2025'!$K$3:$K$500,"*hele*",'2025'!$G$3:$G$500,"*alle*",'2025'!$D$3:$D$500,{"Konc*";"Scenisk*"},'2025'!$F$3:$F$500,"Udendørs",'2025'!$E$3:$E$500,"*ja*"),COUNTIFS('2025'!$K$3:$K$500,"*hele*",'2025'!$G$3:$G$500,"*opsøgende*",'2025'!$D$3:$D$500,{"Konc*";"Scenisk*"},'2025'!$F$3:$F$500,"Udendørs",'2025'!$E$3:$E$500,"*ja*"),COUNTIFS('2025'!$K$3:$K$500,"*hele*",'2025'!$G$3:$G$500,"*alle*",'2025'!$D$3:$D$500,{"Konc*";"Scenisk*"},'2025'!$F$3:$F$500,"Udendørs",'2025'!$E$3:$E$500,"*nej*",'2025'!$H$3:$H$500,"*ja*"),COUNTIFS('2025'!$K$3:$K$500,"*hele*",'2025'!$G$3:$G$500,"*opsøgende*",'2025'!$D$3:$D$500,{"Konc*";"Scenisk*"},'2025'!$F$3:$F$500,"Udendørs",'2025'!$E$3:$E$500,"*nej*",'2025'!$H$3:$H$500,"*ja*"),COUNTIFS('2025'!$K$3:$K$500,"*hele*",'2025'!$G$3:$G$500,"*børn*",'2025'!$D$3:$D$500,{"Konc*";"Scenisk*"},'2025'!$F$3:$F$500,"Udendørs"))</f>
        <v>0</v>
      </c>
      <c r="K14" s="57">
        <f>SUM(COUNTIFS('2026'!$K$3:$K$500,"*hele*",'2026'!$G$3:$G$500,"*alle*",'2026'!$D$3:$D$500,{"Konc*";"Scenisk*"},'2026'!$F$3:$F$500,"Udendørs",'2026'!$E$3:$E$500,"*ja*"),COUNTIFS('2026'!$K$3:$K$500,"*hele*",'2026'!$G$3:$G$500,"*opsøgende*",'2026'!$D$3:$D$500,{"Konc*";"Scenisk*"},'2026'!$F$3:$F$500,"Udendørs",'2026'!$E$3:$E$500,"*ja*"),COUNTIFS('2026'!$K$3:$K$500,"*hele*",'2026'!$G$3:$G$500,"*alle*",'2026'!$D$3:$D$500,{"Konc*";"Scenisk*"},'2026'!$F$3:$F$500,"Udendørs",'2026'!$E$3:$E$500,"*nej*",'2026'!$H$3:$H$500,"*ja*"),COUNTIFS('2026'!$K$3:$K$500,"*hele*",'2026'!$G$3:$G$500,"*opsøgende*",'2026'!$D$3:$D$500,{"Konc*";"Scenisk*"},'2026'!$F$3:$F$500,"Udendørs",'2026'!$E$3:$E$500,"*nej*",'2026'!$H$3:$H$500,"*ja*"),COUNTIFS('2026'!$K$3:$K$500,"*hele*",'2026'!$G$3:$G$500,"*børn*",'2026'!$D$3:$D$500,{"Konc*";"Scenisk*"},'2026'!$F$3:$F$500,"Udendørs"))</f>
        <v>0</v>
      </c>
      <c r="L14" s="57">
        <f>SUM(COUNTIFS('2027'!$K$3:$K$500,"*hele*",'2027'!$G$3:$G$500,"*alle*",'2027'!$D$3:$D$500,{"Konc*";"Scenisk*"},'2027'!$F$3:$F$500,"Udendørs",'2027'!$E$3:$E$500,"*ja*"),COUNTIFS('2027'!$K$3:$K$500,"*hele*",'2027'!$G$3:$G$500,"*opsøgende*",'2027'!$D$3:$D$500,{"Konc*";"Scenisk*"},'2027'!$F$3:$F$500,"Udendørs",'2027'!$E$3:$E$500,"*ja*"),COUNTIFS('2027'!$K$3:$K$500,"*hele*",'2027'!$G$3:$G$500,"*alle*",'2027'!$D$3:$D$500,{"Konc*";"Scenisk*"},'2027'!$F$3:$F$500,"Udendørs",'2027'!$E$3:$E$500,"*nej*",'2027'!$H$3:$H$500,"*ja*"),COUNTIFS('2027'!$K$3:$K$500,"*hele*",'2027'!$G$3:$G$500,"*opsøgende*",'2027'!$D$3:$D$500,{"Konc*";"Scenisk*"},'2027'!$F$3:$F$500,"Udendørs",'2027'!$E$3:$E$500,"*nej*",'2027'!$H$3:$H$500,"*ja*"),COUNTIFS('2027'!$K$3:$K$500,"*hele*",'2027'!$G$3:$G$500,"*børn*",'2027'!$D$3:$D$500,{"Konc*";"Scenisk*"},'2027'!$F$3:$F$500,"Udendørs"))</f>
        <v>0</v>
      </c>
      <c r="M14" s="57">
        <f>SUM(COUNTIFS('2028'!$K$3:$K$500,"*hele*",'2028'!$G$3:$G$500,"*alle*",'2028'!$D$3:$D$500,{"Konc*";"Scenisk*"},'2028'!$F$3:$F$500,"Udendørs",'2028'!$E$3:$E$500,"*ja*"),COUNTIFS('2028'!$K$3:$K$500,"*hele*",'2028'!$G$3:$G$500,"*opsøgende*",'2028'!$D$3:$D$500,{"Konc*";"Scenisk*"},'2028'!$F$3:$F$500,"Udendørs",'2028'!$E$3:$E$500,"*ja*"),COUNTIFS('2028'!$K$3:$K$500,"*hele*",'2028'!$G$3:$G$500,"*alle*",'2028'!$D$3:$D$500,{"Konc*";"Scenisk*"},'2028'!$F$3:$F$500,"Udendørs",'2028'!$E$3:$E$500,"*nej*",'2028'!$H$3:$H$500,"*ja*"),COUNTIFS('2028'!$K$3:$K$500,"*hele*",'2028'!$G$3:$G$500,"*opsøgende*",'2028'!$D$3:$D$500,{"Konc*";"Scenisk*"},'2028'!$F$3:$F$500,"Udendørs",'2028'!$E$3:$E$500,"*nej*",'2028'!$H$3:$H$500,"*ja*"),COUNTIFS('2028'!$K$3:$K$500,"*hele*",'2028'!$G$3:$G$500,"*børn*",'2028'!$D$3:$D$500,{"Konc*";"Scenisk*"},'2028'!$F$3:$F$500,"Udendørs"))</f>
        <v>0</v>
      </c>
    </row>
    <row r="15" spans="1:13" x14ac:dyDescent="0.2">
      <c r="A15" s="77"/>
      <c r="B15" s="34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x14ac:dyDescent="0.2">
      <c r="A16" s="69" t="s">
        <v>114</v>
      </c>
      <c r="B16" s="7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1:13" x14ac:dyDescent="0.2">
      <c r="A17" s="77"/>
      <c r="B17" s="77" t="s">
        <v>192</v>
      </c>
      <c r="C17" s="57">
        <f>SUM(COUNTIFS('2018'!$K$3:$K$500,"Dele*",'2018'!$D$3:$D$500,"Koncert",'2018'!$G$3:$G$500,"*alle*",'2018'!$E$3:$E$500,"*ja*"),COUNTIFS('2018'!$K$3:$K$500,"Dele*",'2018'!$D$3:$D$500,"Koncert",'2018'!$G$3:$G$500,"*alle*",'2018'!$E$3:$E$500,"*nej*",'2018'!$H$3:$H$500,"*ja*"))</f>
        <v>0</v>
      </c>
      <c r="D17" s="57">
        <f>SUM(COUNTIFS('2019'!$K$3:$K$500,"Dele*",'2019'!$D$3:$D$500,"Koncert",'2019'!$G$3:$G$500,"*alle*",'2019'!$E$3:$E$500,"*ja*"),COUNTIFS('2019'!$K$3:$K$500,"Dele*",'2019'!$D$3:$D$500,"Koncert",'2019'!$G$3:$G$500,"*alle*",'2019'!$E$3:$E$500,"*nej*",'2019'!$H$3:$H$500,"*ja*"))</f>
        <v>0</v>
      </c>
      <c r="E17" s="57">
        <f>SUM(COUNTIFS('2020'!$K$3:$K$500,"Dele*",'2020'!$D$3:$D$500,"Koncert",'2020'!$G$3:$G$500,"*alle*",'2020'!$E$3:$E$500,"*ja*"),COUNTIFS('2020'!$K$3:$K$500,"Dele*",'2020'!$D$3:$D$500,"Koncert",'2020'!$G$3:$G$500,"*alle*",'2020'!$E$3:$E$500,"*nej*",'2020'!$H$3:$H$500,"*ja*"))</f>
        <v>0</v>
      </c>
      <c r="F17" s="57">
        <f>SUM(COUNTIFS('2021'!$K$3:$K$500,"Dele*",'2021'!$D$3:$D$500,"Koncert",'2021'!$G$3:$G$500,"*alle*",'2021'!$E$3:$E$500,"*ja*"),COUNTIFS('2021'!$K$3:$K$500,"Dele*",'2021'!$D$3:$D$500,"Koncert",'2021'!$G$3:$G$500,"*alle*",'2021'!$E$3:$E$500,"*nej*",'2021'!$H$3:$H$500,"*ja*"))</f>
        <v>0</v>
      </c>
      <c r="G17" s="57">
        <f>SUM(COUNTIFS('2022'!$K$3:$K$500,"Dele*",'2022'!$D$3:$D$500,"Koncert",'2022'!$G$3:$G$500,"*alle*",'2022'!$E$3:$E$500,"*ja*"),COUNTIFS('2022'!$K$3:$K$500,"Dele*",'2022'!$D$3:$D$500,"Koncert",'2022'!$G$3:$G$500,"*alle*",'2022'!$E$3:$E$500,"*nej*",'2022'!$H$3:$H$500,"*ja*"))</f>
        <v>0</v>
      </c>
      <c r="H17" s="57">
        <f>SUM(COUNTIFS('2023'!$K$3:$K$500,"Dele*",'2023'!$D$3:$D$500,"Koncert",'2023'!$G$3:$G$500,"*alle*",'2023'!$E$3:$E$500,"*ja*"),COUNTIFS('2023'!$K$3:$K$500,"Dele*",'2023'!$D$3:$D$500,"Koncert",'2023'!$G$3:$G$500,"*alle*",'2023'!$E$3:$E$500,"*nej*",'2023'!$H$3:$H$500,"*ja*"))</f>
        <v>0</v>
      </c>
      <c r="I17" s="57">
        <f>SUM(COUNTIFS('2024'!$K$3:$K$500,"Dele*",'2024'!$D$3:$D$500,"Koncert",'2024'!$G$3:$G$500,"*alle*",'2024'!$E$3:$E$500,"*ja*"),COUNTIFS('2024'!$K$3:$K$500,"Dele*",'2024'!$D$3:$D$500,"Koncert",'2024'!$G$3:$G$500,"*alle*",'2024'!$E$3:$E$500,"*nej*",'2024'!$H$3:$H$500,"*ja*"))</f>
        <v>0</v>
      </c>
      <c r="J17" s="57">
        <f>SUM(COUNTIFS('2025'!$K$3:$K$500,"Dele*",'2025'!$D$3:$D$500,"Koncert",'2025'!$G$3:$G$500,"*alle*",'2025'!$E$3:$E$500,"*ja*"),COUNTIFS('2025'!$K$3:$K$500,"Dele*",'2025'!$D$3:$D$500,"Koncert",'2025'!$G$3:$G$500,"*alle*",'2025'!$E$3:$E$500,"*nej*",'2025'!$H$3:$H$500,"*ja*"))</f>
        <v>0</v>
      </c>
      <c r="K17" s="57">
        <f>SUM(COUNTIFS('2026'!$K$3:$K$500,"Dele*",'2026'!$D$3:$D$500,"Koncert",'2026'!$G$3:$G$500,"*alle*",'2026'!$E$3:$E$500,"*ja*"),COUNTIFS('2026'!$K$3:$K$500,"Dele*",'2026'!$D$3:$D$500,"Koncert",'2026'!$G$3:$G$500,"*alle*",'2026'!$E$3:$E$500,"*nej*",'2026'!$H$3:$H$500,"*ja*"))</f>
        <v>0</v>
      </c>
      <c r="L17" s="57">
        <f>SUM(COUNTIFS('2027'!$K$3:$K$500,"Dele*",'2027'!$D$3:$D$500,"Koncert",'2027'!$G$3:$G$500,"*alle*",'2027'!$E$3:$E$500,"*ja*"),COUNTIFS('2027'!$K$3:$K$500,"Dele*",'2027'!$D$3:$D$500,"Koncert",'2027'!$G$3:$G$500,"*alle*",'2027'!$E$3:$E$500,"*nej*",'2027'!$H$3:$H$500,"*ja*"))</f>
        <v>0</v>
      </c>
      <c r="M17" s="57">
        <f>SUM(COUNTIFS('2028'!$K$3:$K$500,"Dele*",'2028'!$D$3:$D$500,"Koncert",'2028'!$G$3:$G$500,"*alle*",'2028'!$E$3:$E$500,"*ja*"),COUNTIFS('2028'!$K$3:$K$500,"Dele*",'2028'!$D$3:$D$500,"Koncert",'2028'!$G$3:$G$500,"*alle*",'2028'!$E$3:$E$500,"*nej*",'2028'!$H$3:$H$500,"*ja*"))</f>
        <v>0</v>
      </c>
    </row>
    <row r="18" spans="1:13" x14ac:dyDescent="0.2">
      <c r="A18" s="77"/>
      <c r="B18" s="79" t="s">
        <v>202</v>
      </c>
      <c r="C18" s="57">
        <f>COUNTIFS('2018'!$K$3:$K$500,"Dele*",'2018'!$D$3:$D$500,"Koncert*",'2018'!$G$3:$G$500,"*børn*")</f>
        <v>0</v>
      </c>
      <c r="D18" s="57">
        <f>COUNTIFS('2019'!$K$3:$K$500,"Dele*",'2019'!$D$3:$D$500,"Koncert*",'2019'!$G$3:$G$500,"*børn*")</f>
        <v>0</v>
      </c>
      <c r="E18" s="57">
        <f>COUNTIFS('2020'!$K$3:$K$500,"Dele*",'2020'!$D$3:$D$500,"Koncert*",'2020'!$G$3:$G$500,"*børn*")</f>
        <v>0</v>
      </c>
      <c r="F18" s="57">
        <f>COUNTIFS('2021'!$K$3:$K$500,"Dele*",'2021'!$D$3:$D$500,"Koncert*",'2021'!$G$3:$G$500,"*børn*")</f>
        <v>0</v>
      </c>
      <c r="G18" s="57">
        <f>COUNTIFS('2022'!$K$3:$K$500,"Dele*",'2022'!$D$3:$D$500,"Koncert*",'2022'!$G$3:$G$500,"*børn*")</f>
        <v>0</v>
      </c>
      <c r="H18" s="57">
        <f>COUNTIFS('2023'!$K$3:$K$500,"Dele*",'2023'!$D$3:$D$500,"Koncert*",'2023'!$G$3:$G$500,"*børn*")</f>
        <v>0</v>
      </c>
      <c r="I18" s="57">
        <f>COUNTIFS('2024'!$K$3:$K$500,"Dele*",'2024'!$D$3:$D$500,"Koncert*",'2024'!$G$3:$G$500,"*børn*")</f>
        <v>0</v>
      </c>
      <c r="J18" s="57">
        <f>COUNTIFS('2025'!$K$3:$K$500,"Dele*",'2025'!$D$3:$D$500,"Koncert*",'2025'!$G$3:$G$500,"*børn*")</f>
        <v>0</v>
      </c>
      <c r="K18" s="57">
        <f>COUNTIFS('2026'!$K$3:$K$500,"Dele*",'2026'!$D$3:$D$500,"Koncert*",'2026'!$G$3:$G$500,"*børn*")</f>
        <v>0</v>
      </c>
      <c r="L18" s="57">
        <f>COUNTIFS('2027'!$K$3:$K$500,"Dele*",'2027'!$D$3:$D$500,"Koncert*",'2027'!$G$3:$G$500,"*børn*")</f>
        <v>0</v>
      </c>
      <c r="M18" s="57">
        <f>COUNTIFS('2028'!$K$3:$K$500,"Dele*",'2028'!$D$3:$D$500,"Koncert*",'2028'!$G$3:$G$500,"*børn*")</f>
        <v>0</v>
      </c>
    </row>
    <row r="19" spans="1:13" x14ac:dyDescent="0.2">
      <c r="A19" s="77"/>
      <c r="B19" s="77" t="s">
        <v>193</v>
      </c>
      <c r="C19" s="57">
        <f>SUM(COUNTIFS('2018'!$K$3:$K$500,"Dele*",'2018'!$D$3:$D$500,"Konc*",'2018'!$G$3:$G$500,"*Opsøgende*",'2018'!$E$3:$E$500,"*ja*"),COUNTIFS('2018'!$K$3:$K$500,"Dele*",'2018'!$D$3:$D$500,"Konc*",'2018'!$G$3:$G$500,"*Opsøgende*",'2018'!$E$3:$E$500,"*nej*",'2018'!$H$3:$H$500,"*ja*"))</f>
        <v>0</v>
      </c>
      <c r="D19" s="57">
        <f>SUM(COUNTIFS('2019'!$K$3:$K$500,"Dele*",'2019'!$D$3:$D$500,"Konc*",'2019'!$G$3:$G$500,"*Opsøgende*",'2019'!$E$3:$E$500,"*ja*"),COUNTIFS('2019'!$K$3:$K$500,"Dele*",'2019'!$D$3:$D$500,"Konc*",'2019'!$G$3:$G$500,"*Opsøgende*",'2019'!$E$3:$E$500,"*nej*",'2019'!$H$3:$H$500,"*ja*"))</f>
        <v>0</v>
      </c>
      <c r="E19" s="57">
        <f>SUM(COUNTIFS('2020'!$K$3:$K$500,"Dele*",'2020'!$D$3:$D$500,"Konc*",'2020'!$G$3:$G$500,"*Opsøgende*",'2020'!$E$3:$E$500,"*ja*"),COUNTIFS('2020'!$K$3:$K$500,"Dele*",'2020'!$D$3:$D$500,"Konc*",'2020'!$G$3:$G$500,"*Opsøgende*",'2020'!$E$3:$E$500,"*nej*",'2020'!$H$3:$H$500,"*ja*"))</f>
        <v>0</v>
      </c>
      <c r="F19" s="57">
        <f>SUM(COUNTIFS('2021'!$K$3:$K$500,"Dele*",'2021'!$D$3:$D$500,"Konc*",'2021'!$G$3:$G$500,"*Opsøgende*",'2021'!$E$3:$E$500,"*ja*"),COUNTIFS('2021'!$K$3:$K$500,"Dele*",'2021'!$D$3:$D$500,"Konc*",'2021'!$G$3:$G$500,"*Opsøgende*",'2021'!$E$3:$E$500,"*nej*",'2021'!$H$3:$H$500,"*ja*"))</f>
        <v>0</v>
      </c>
      <c r="G19" s="57">
        <f>SUM(COUNTIFS('2022'!$K$3:$K$500,"Dele*",'2022'!$D$3:$D$500,"Konc*",'2022'!$G$3:$G$500,"*Opsøgende*",'2022'!$E$3:$E$500,"*ja*"),COUNTIFS('2022'!$K$3:$K$500,"Dele*",'2022'!$D$3:$D$500,"Konc*",'2022'!$G$3:$G$500,"*Opsøgende*",'2022'!$E$3:$E$500,"*nej*",'2022'!$H$3:$H$500,"*ja*"))</f>
        <v>0</v>
      </c>
      <c r="H19" s="57">
        <f>SUM(COUNTIFS('2023'!$K$3:$K$500,"Dele*",'2023'!$D$3:$D$500,"Konc*",'2023'!$G$3:$G$500,"*Opsøgende*",'2023'!$E$3:$E$500,"*ja*"),COUNTIFS('2023'!$K$3:$K$500,"Dele*",'2023'!$D$3:$D$500,"Konc*",'2023'!$G$3:$G$500,"*Opsøgende*",'2023'!$E$3:$E$500,"*nej*",'2023'!$H$3:$H$500,"*ja*"))</f>
        <v>0</v>
      </c>
      <c r="I19" s="57">
        <f>SUM(COUNTIFS('2024'!$K$3:$K$500,"Dele*",'2024'!$D$3:$D$500,"Konc*",'2024'!$G$3:$G$500,"*Opsøgende*",'2024'!$E$3:$E$500,"*ja*"),COUNTIFS('2024'!$K$3:$K$500,"Dele*",'2024'!$D$3:$D$500,"Konc*",'2024'!$G$3:$G$500,"*Opsøgende*",'2024'!$E$3:$E$500,"*nej*",'2024'!$H$3:$H$500,"*ja*"))</f>
        <v>0</v>
      </c>
      <c r="J19" s="57">
        <f>SUM(COUNTIFS('2025'!$K$3:$K$500,"Dele*",'2025'!$D$3:$D$500,"Konc*",'2025'!$G$3:$G$500,"*Opsøgende*",'2025'!$E$3:$E$500,"*ja*"),COUNTIFS('2025'!$K$3:$K$500,"Dele*",'2025'!$D$3:$D$500,"Konc*",'2025'!$G$3:$G$500,"*Opsøgende*",'2025'!$E$3:$E$500,"*nej*",'2025'!$H$3:$H$500,"*ja*"))</f>
        <v>0</v>
      </c>
      <c r="K19" s="57">
        <f>SUM(COUNTIFS('2026'!$K$3:$K$500,"Dele*",'2026'!$D$3:$D$500,"Konc*",'2026'!$G$3:$G$500,"*Opsøgende*",'2026'!$E$3:$E$500,"*ja*"),COUNTIFS('2026'!$K$3:$K$500,"Dele*",'2026'!$D$3:$D$500,"Konc*",'2026'!$G$3:$G$500,"*Opsøgende*",'2026'!$E$3:$E$500,"*nej*",'2026'!$H$3:$H$500,"*ja*"))</f>
        <v>0</v>
      </c>
      <c r="L19" s="57">
        <f>SUM(COUNTIFS('2027'!$K$3:$K$500,"Dele*",'2027'!$D$3:$D$500,"Konc*",'2027'!$G$3:$G$500,"*Opsøgende*",'2027'!$E$3:$E$500,"*ja*"),COUNTIFS('2027'!$K$3:$K$500,"Dele*",'2027'!$D$3:$D$500,"Konc*",'2027'!$G$3:$G$500,"*Opsøgende*",'2027'!$E$3:$E$500,"*nej*",'2027'!$H$3:$H$500,"*ja*"))</f>
        <v>0</v>
      </c>
      <c r="M19" s="57">
        <f>SUM(COUNTIFS('2028'!$K$3:$K$500,"Dele*",'2028'!$D$3:$D$500,"Konc*",'2028'!$G$3:$G$500,"*Opsøgende*",'2028'!$E$3:$E$500,"*ja*"),COUNTIFS('2028'!$K$3:$K$500,"Dele*",'2028'!$D$3:$D$500,"Konc*",'2028'!$G$3:$G$500,"*Opsøgende*",'2028'!$E$3:$E$500,"*nej*",'2028'!$H$3:$H$500,"*ja*"))</f>
        <v>0</v>
      </c>
    </row>
    <row r="20" spans="1:13" x14ac:dyDescent="0.2">
      <c r="A20" s="77"/>
      <c r="B20" s="77" t="s">
        <v>194</v>
      </c>
      <c r="C20" s="57">
        <f>SUM(COUNTIFS('2018'!$K$3:$K$500,"Dele*",'2018'!$D$3:$D$500,"Scenisk*",'2018'!$G$3:$G$500,"*alle*",'2018'!$E$3:$E$500,"*ja*"),COUNTIFS('2018'!$K$3:$K$500,"Dele*",'2018'!$D$3:$D$500,"Scenisk*",'2018'!$G$3:$G$500,"*alle*",'2018'!$E$3:$E$500,"*nej*",'2018'!$H$3:$H$500,"*ja*"))</f>
        <v>0</v>
      </c>
      <c r="D20" s="57">
        <f>SUM(COUNTIFS('2019'!$K$3:$K$500,"Dele*",'2019'!$D$3:$D$500,"Scenisk*",'2019'!$G$3:$G$500,"*alle*",'2019'!$E$3:$E$500,"*ja*"),COUNTIFS('2019'!$K$3:$K$500,"Dele*",'2019'!$D$3:$D$500,"Scenisk*",'2019'!$G$3:$G$500,"*alle*",'2019'!$E$3:$E$500,"*nej*",'2019'!$H$3:$H$500,"*ja*"))</f>
        <v>0</v>
      </c>
      <c r="E20" s="57">
        <f>SUM(COUNTIFS('2020'!$K$3:$K$500,"Dele*",'2020'!$D$3:$D$500,"Scenisk*",'2020'!$G$3:$G$500,"*alle*",'2020'!$E$3:$E$500,"*ja*"),COUNTIFS('2020'!$K$3:$K$500,"Dele*",'2020'!$D$3:$D$500,"Scenisk*",'2020'!$G$3:$G$500,"*alle*",'2020'!$E$3:$E$500,"*nej*",'2020'!$H$3:$H$500,"*ja*"))</f>
        <v>0</v>
      </c>
      <c r="F20" s="57">
        <f>SUM(COUNTIFS('2021'!$K$3:$K$500,"Dele*",'2021'!$D$3:$D$500,"Scenisk*",'2021'!$G$3:$G$500,"*alle*",'2021'!$E$3:$E$500,"*ja*"),COUNTIFS('2021'!$K$3:$K$500,"Dele*",'2021'!$D$3:$D$500,"Scenisk*",'2021'!$G$3:$G$500,"*alle*",'2021'!$E$3:$E$500,"*nej*",'2021'!$H$3:$H$500,"*ja*"))</f>
        <v>0</v>
      </c>
      <c r="G20" s="57">
        <f>SUM(COUNTIFS('2022'!$K$3:$K$500,"Dele*",'2022'!$D$3:$D$500,"Scenisk*",'2022'!$G$3:$G$500,"*alle*",'2022'!$E$3:$E$500,"*ja*"),COUNTIFS('2022'!$K$3:$K$500,"Dele*",'2022'!$D$3:$D$500,"Scenisk*",'2022'!$G$3:$G$500,"*alle*",'2022'!$E$3:$E$500,"*nej*",'2022'!$H$3:$H$500,"*ja*"))</f>
        <v>0</v>
      </c>
      <c r="H20" s="57">
        <f>SUM(COUNTIFS('2023'!$K$3:$K$500,"Dele*",'2023'!$D$3:$D$500,"Scenisk*",'2023'!$G$3:$G$500,"*alle*",'2023'!$E$3:$E$500,"*ja*"),COUNTIFS('2023'!$K$3:$K$500,"Dele*",'2023'!$D$3:$D$500,"Scenisk*",'2023'!$G$3:$G$500,"*alle*",'2023'!$E$3:$E$500,"*nej*",'2023'!$H$3:$H$500,"*ja*"))</f>
        <v>0</v>
      </c>
      <c r="I20" s="57">
        <f>SUM(COUNTIFS('2024'!$K$3:$K$500,"Dele*",'2024'!$D$3:$D$500,"Scenisk*",'2024'!$G$3:$G$500,"*alle*",'2024'!$E$3:$E$500,"*ja*"),COUNTIFS('2024'!$K$3:$K$500,"Dele*",'2024'!$D$3:$D$500,"Scenisk*",'2024'!$G$3:$G$500,"*alle*",'2024'!$E$3:$E$500,"*nej*",'2024'!$H$3:$H$500,"*ja*"))</f>
        <v>0</v>
      </c>
      <c r="J20" s="57">
        <f>SUM(COUNTIFS('2025'!$K$3:$K$500,"Dele*",'2025'!$D$3:$D$500,"Scenisk*",'2025'!$G$3:$G$500,"*alle*",'2025'!$E$3:$E$500,"*ja*"),COUNTIFS('2025'!$K$3:$K$500,"Dele*",'2025'!$D$3:$D$500,"Scenisk*",'2025'!$G$3:$G$500,"*alle*",'2025'!$E$3:$E$500,"*nej*",'2025'!$H$3:$H$500,"*ja*"))</f>
        <v>0</v>
      </c>
      <c r="K20" s="57">
        <f>SUM(COUNTIFS('2026'!$K$3:$K$500,"Dele*",'2026'!$D$3:$D$500,"Scenisk*",'2026'!$G$3:$G$500,"*alle*",'2026'!$E$3:$E$500,"*ja*"),COUNTIFS('2026'!$K$3:$K$500,"Dele*",'2026'!$D$3:$D$500,"Scenisk*",'2026'!$G$3:$G$500,"*alle*",'2026'!$E$3:$E$500,"*nej*",'2026'!$H$3:$H$500,"*ja*"))</f>
        <v>0</v>
      </c>
      <c r="L20" s="57">
        <f>SUM(COUNTIFS('2027'!$K$3:$K$500,"Dele*",'2027'!$D$3:$D$500,"Scenisk*",'2027'!$G$3:$G$500,"*alle*",'2027'!$E$3:$E$500,"*ja*"),COUNTIFS('2027'!$K$3:$K$500,"Dele*",'2027'!$D$3:$D$500,"Scenisk*",'2027'!$G$3:$G$500,"*alle*",'2027'!$E$3:$E$500,"*nej*",'2027'!$H$3:$H$500,"*ja*"))</f>
        <v>0</v>
      </c>
      <c r="M20" s="57">
        <f>SUM(COUNTIFS('2028'!$K$3:$K$500,"Dele*",'2028'!$D$3:$D$500,"Scenisk*",'2028'!$G$3:$G$500,"*alle*",'2028'!$E$3:$E$500,"*ja*"),COUNTIFS('2028'!$K$3:$K$500,"Dele*",'2028'!$D$3:$D$500,"Scenisk*",'2028'!$G$3:$G$500,"*alle*",'2028'!$E$3:$E$500,"*nej*",'2028'!$H$3:$H$500,"*ja*"))</f>
        <v>0</v>
      </c>
    </row>
    <row r="21" spans="1:13" x14ac:dyDescent="0.2">
      <c r="A21" s="77"/>
      <c r="B21" s="80" t="s">
        <v>203</v>
      </c>
      <c r="C21" s="57">
        <f>COUNTIFS('2018'!$K$3:$K$500,"Dele*",'2018'!$D$3:$D$500,"Scenisk*",'2018'!$G$3:$G$500,"*børn*")</f>
        <v>0</v>
      </c>
      <c r="D21" s="57">
        <f>COUNTIFS('2019'!$K$3:$K$500,"Dele*",'2019'!$D$3:$D$500,"Scenisk*",'2019'!$G$3:$G$500,"*børn*")</f>
        <v>0</v>
      </c>
      <c r="E21" s="57">
        <f>COUNTIFS('2020'!$K$3:$K$500,"Dele*",'2020'!$D$3:$D$500,"Scenisk*",'2020'!$G$3:$G$500,"*børn*")</f>
        <v>0</v>
      </c>
      <c r="F21" s="57">
        <f>COUNTIFS('2021'!$K$3:$K$500,"Dele*",'2021'!$D$3:$D$500,"Scenisk*",'2021'!$G$3:$G$500,"*børn*")</f>
        <v>0</v>
      </c>
      <c r="G21" s="57">
        <f>COUNTIFS('2022'!$K$3:$K$500,"Dele*",'2022'!$D$3:$D$500,"Scenisk*",'2022'!$G$3:$G$500,"*børn*")</f>
        <v>0</v>
      </c>
      <c r="H21" s="57">
        <f>COUNTIFS('2023'!$K$3:$K$500,"Dele*",'2023'!$D$3:$D$500,"Scenisk*",'2023'!$G$3:$G$500,"*børn*")</f>
        <v>0</v>
      </c>
      <c r="I21" s="57">
        <f>COUNTIFS('2024'!$K$3:$K$500,"Dele*",'2024'!$D$3:$D$500,"Scenisk*",'2024'!$G$3:$G$500,"*børn*")</f>
        <v>0</v>
      </c>
      <c r="J21" s="57">
        <f>COUNTIFS('2025'!$K$3:$K$500,"Dele*",'2025'!$D$3:$D$500,"Scenisk*",'2025'!$G$3:$G$500,"*børn*")</f>
        <v>0</v>
      </c>
      <c r="K21" s="57">
        <f>COUNTIFS('2026'!$K$3:$K$500,"Dele*",'2026'!$D$3:$D$500,"Scenisk*",'2026'!$G$3:$G$500,"*børn*")</f>
        <v>0</v>
      </c>
      <c r="L21" s="57">
        <f>COUNTIFS('2027'!$K$3:$K$500,"Dele*",'2027'!$D$3:$D$500,"Scenisk*",'2027'!$G$3:$G$500,"*børn*")</f>
        <v>0</v>
      </c>
      <c r="M21" s="57">
        <f>COUNTIFS('2028'!$K$3:$K$500,"Dele*",'2028'!$D$3:$D$500,"Scenisk*",'2028'!$G$3:$G$500,"*børn*")</f>
        <v>0</v>
      </c>
    </row>
    <row r="22" spans="1:13" x14ac:dyDescent="0.2">
      <c r="A22" s="77"/>
      <c r="B22" s="77" t="s">
        <v>195</v>
      </c>
      <c r="C22" s="57">
        <f>SUM(COUNTIFS('2018'!$K$3:$K$500,"Dele*",'2018'!$D$3:$D$500,"Scenisk*",'2018'!$G$3:$G$500,"*Opsøgende*",'2018'!$E$3:$E$500,"*ja*"),COUNTIFS('2018'!$K$3:$K$500,"Dele*",'2018'!$D$3:$D$500,"Scenisk*",'2018'!$G$3:$G$500,"*Opsøgende*",'2018'!$E$3:$E$500,"*nej*",'2018'!$H$3:$H$500,"*ja*"))</f>
        <v>0</v>
      </c>
      <c r="D22" s="57">
        <f>SUM(COUNTIFS('2019'!$K$3:$K$500,"Dele*",'2019'!$D$3:$D$500,"Scenisk*",'2019'!$G$3:$G$500,"*Opsøgende*",'2019'!$E$3:$E$500,"*ja*"),COUNTIFS('2019'!$K$3:$K$500,"Dele*",'2019'!$D$3:$D$500,"Scenisk*",'2019'!$G$3:$G$500,"*Opsøgende*",'2019'!$E$3:$E$500,"*nej*",'2019'!$H$3:$H$500,"*ja*"))</f>
        <v>0</v>
      </c>
      <c r="E22" s="57">
        <f>SUM(COUNTIFS('2020'!$K$3:$K$500,"Dele*",'2020'!$D$3:$D$500,"Scenisk*",'2020'!$G$3:$G$500,"*Opsøgende*",'2020'!$E$3:$E$500,"*ja*"),COUNTIFS('2020'!$K$3:$K$500,"Dele*",'2020'!$D$3:$D$500,"Scenisk*",'2020'!$G$3:$G$500,"*Opsøgende*",'2020'!$E$3:$E$500,"*nej*",'2020'!$H$3:$H$500,"*ja*"))</f>
        <v>0</v>
      </c>
      <c r="F22" s="57">
        <f>SUM(COUNTIFS('2021'!$K$3:$K$500,"Dele*",'2021'!$D$3:$D$500,"Scenisk*",'2021'!$G$3:$G$500,"*Opsøgende*",'2021'!$E$3:$E$500,"*ja*"),COUNTIFS('2021'!$K$3:$K$500,"Dele*",'2021'!$D$3:$D$500,"Scenisk*",'2021'!$G$3:$G$500,"*Opsøgende*",'2021'!$E$3:$E$500,"*nej*",'2021'!$H$3:$H$500,"*ja*"))</f>
        <v>0</v>
      </c>
      <c r="G22" s="57">
        <f>SUM(COUNTIFS('2022'!$K$3:$K$500,"Dele*",'2022'!$D$3:$D$500,"Scenisk*",'2022'!$G$3:$G$500,"*Opsøgende*",'2022'!$E$3:$E$500,"*ja*"),COUNTIFS('2022'!$K$3:$K$500,"Dele*",'2022'!$D$3:$D$500,"Scenisk*",'2022'!$G$3:$G$500,"*Opsøgende*",'2022'!$E$3:$E$500,"*nej*",'2022'!$H$3:$H$500,"*ja*"))</f>
        <v>0</v>
      </c>
      <c r="H22" s="57">
        <f>SUM(COUNTIFS('2023'!$K$3:$K$500,"Dele*",'2023'!$D$3:$D$500,"Scenisk*",'2023'!$G$3:$G$500,"*Opsøgende*",'2023'!$E$3:$E$500,"*ja*"),COUNTIFS('2023'!$K$3:$K$500,"Dele*",'2023'!$D$3:$D$500,"Scenisk*",'2023'!$G$3:$G$500,"*Opsøgende*",'2023'!$E$3:$E$500,"*nej*",'2023'!$H$3:$H$500,"*ja*"))</f>
        <v>0</v>
      </c>
      <c r="I22" s="57">
        <f>SUM(COUNTIFS('2024'!$K$3:$K$500,"Dele*",'2024'!$D$3:$D$500,"Scenisk*",'2024'!$G$3:$G$500,"*Opsøgende*",'2024'!$E$3:$E$500,"*ja*"),COUNTIFS('2024'!$K$3:$K$500,"Dele*",'2024'!$D$3:$D$500,"Scenisk*",'2024'!$G$3:$G$500,"*Opsøgende*",'2024'!$E$3:$E$500,"*nej*",'2024'!$H$3:$H$500,"*ja*"))</f>
        <v>0</v>
      </c>
      <c r="J22" s="57">
        <f>SUM(COUNTIFS('2025'!$K$3:$K$500,"Dele*",'2025'!$D$3:$D$500,"Scenisk*",'2025'!$G$3:$G$500,"*Opsøgende*",'2025'!$E$3:$E$500,"*ja*"),COUNTIFS('2025'!$K$3:$K$500,"Dele*",'2025'!$D$3:$D$500,"Scenisk*",'2025'!$G$3:$G$500,"*Opsøgende*",'2025'!$E$3:$E$500,"*nej*",'2025'!$H$3:$H$500,"*ja*"))</f>
        <v>0</v>
      </c>
      <c r="K22" s="57">
        <f>SUM(COUNTIFS('2026'!$K$3:$K$500,"Dele*",'2026'!$D$3:$D$500,"Scenisk*",'2026'!$G$3:$G$500,"*Opsøgende*",'2026'!$E$3:$E$500,"*ja*"),COUNTIFS('2026'!$K$3:$K$500,"Dele*",'2026'!$D$3:$D$500,"Scenisk*",'2026'!$G$3:$G$500,"*Opsøgende*",'2026'!$E$3:$E$500,"*nej*",'2026'!$H$3:$H$500,"*ja*"))</f>
        <v>0</v>
      </c>
      <c r="L22" s="57">
        <f>SUM(COUNTIFS('2027'!$K$3:$K$500,"Dele*",'2027'!$D$3:$D$500,"Scenisk*",'2027'!$G$3:$G$500,"*Opsøgende*",'2027'!$E$3:$E$500,"*ja*"),COUNTIFS('2027'!$K$3:$K$500,"Dele*",'2027'!$D$3:$D$500,"Scenisk*",'2027'!$G$3:$G$500,"*Opsøgende*",'2027'!$E$3:$E$500,"*nej*",'2027'!$H$3:$H$500,"*ja*"))</f>
        <v>0</v>
      </c>
      <c r="M22" s="57">
        <f>SUM(COUNTIFS('2028'!$K$3:$K$500,"Dele*",'2028'!$D$3:$D$500,"Scenisk*",'2028'!$G$3:$G$500,"*Opsøgende*",'2028'!$E$3:$E$500,"*ja*"),COUNTIFS('2028'!$K$3:$K$500,"Dele*",'2028'!$D$3:$D$500,"Scenisk*",'2028'!$G$3:$G$500,"*Opsøgende*",'2028'!$E$3:$E$500,"*nej*",'2028'!$H$3:$H$500,"*ja*"))</f>
        <v>0</v>
      </c>
    </row>
    <row r="23" spans="1:13" x14ac:dyDescent="0.2">
      <c r="A23" s="77"/>
      <c r="B23" s="69" t="s">
        <v>117</v>
      </c>
      <c r="C23" s="58">
        <f>SUM(C17:C22)</f>
        <v>0</v>
      </c>
      <c r="D23" s="58">
        <f t="shared" ref="D23:M23" si="1">SUM(D17:D22)</f>
        <v>0</v>
      </c>
      <c r="E23" s="58">
        <f t="shared" si="1"/>
        <v>0</v>
      </c>
      <c r="F23" s="58">
        <f t="shared" si="1"/>
        <v>0</v>
      </c>
      <c r="G23" s="58">
        <f t="shared" si="1"/>
        <v>0</v>
      </c>
      <c r="H23" s="58">
        <f t="shared" si="1"/>
        <v>0</v>
      </c>
      <c r="I23" s="58">
        <f t="shared" si="1"/>
        <v>0</v>
      </c>
      <c r="J23" s="58">
        <f t="shared" si="1"/>
        <v>0</v>
      </c>
      <c r="K23" s="58">
        <f t="shared" si="1"/>
        <v>0</v>
      </c>
      <c r="L23" s="58">
        <f t="shared" si="1"/>
        <v>0</v>
      </c>
      <c r="M23" s="58">
        <f t="shared" si="1"/>
        <v>0</v>
      </c>
    </row>
    <row r="24" spans="1:13" x14ac:dyDescent="0.2">
      <c r="A24" s="77"/>
      <c r="B24" s="81" t="s">
        <v>160</v>
      </c>
      <c r="C24" s="57">
        <f>SUM(COUNTIFS('2018'!$K$3:$K$500,"*dele*",'2018'!$G$3:$G$500,"*alle*",'2018'!$D$3:$D$500,{"Konc*";"Scenisk*"},'2018'!$F$3:$F$500,"Udendørs",'2018'!$E$3:$E$500,"*ja*"),COUNTIFS('2018'!$K$3:$K$500,"*dele*",'2018'!$G$3:$G$500,"*opsøgende*",'2018'!$D$3:$D$500,{"Konc*";"Scenisk*"},'2018'!$F$3:$F$500,"Udendørs",'2018'!$E$3:$E$500,"*ja*"),COUNTIFS('2018'!$K$3:$K$500,"*dele*",'2018'!$G$3:$G$500,"*alle*",'2018'!$D$3:$D$500,{"Konc*";"Scenisk*"},'2018'!$F$3:$F$500,"Udendørs",'2018'!$E$3:$E$500,"*nej*",'2018'!$H$3:$H$500,"*ja*"),COUNTIFS('2018'!$K$3:$K$500,"*dele*",'2018'!$G$3:$G$500,"*opsøgende*",'2018'!$D$3:$D$500,{"Konc*";"Scenisk*"},'2018'!$F$3:$F$500,"Udendørs",'2018'!$E$3:$E$500,"*nej*",'2018'!$H$3:$H$500,"*ja*"),COUNTIFS('2018'!$K$3:$K$500,"*dele*",'2018'!$G$3:$G$500,"*børn*",'2018'!$D$3:$D$500,{"Konc*";"Scenisk*"},'2018'!$F$3:$F$500,"Udendørs"))</f>
        <v>0</v>
      </c>
      <c r="D24" s="57">
        <f>SUM(COUNTIFS('2019'!$K$3:$K$500,"*dele*",'2019'!$G$3:$G$500,"*alle*",'2019'!$D$3:$D$500,{"Konc*";"Scenisk*"},'2019'!$F$3:$F$500,"Udendørs",'2019'!$E$3:$E$500,"*ja*"),COUNTIFS('2019'!$K$3:$K$500,"*dele*",'2019'!$G$3:$G$500,"*opsøgende*",'2019'!$D$3:$D$500,{"Konc*";"Scenisk*"},'2019'!$F$3:$F$500,"Udendørs",'2019'!$E$3:$E$500,"*ja*"),COUNTIFS('2019'!$K$3:$K$500,"*dele*",'2019'!$G$3:$G$500,"*alle*",'2019'!$D$3:$D$500,{"Konc*";"Scenisk*"},'2019'!$F$3:$F$500,"Udendørs",'2019'!$E$3:$E$500,"*nej*",'2019'!$H$3:$H$500,"*ja*"),COUNTIFS('2019'!$K$3:$K$500,"*dele*",'2019'!$G$3:$G$500,"*opsøgende*",'2019'!$D$3:$D$500,{"Konc*";"Scenisk*"},'2019'!$F$3:$F$500,"Udendørs",'2019'!$E$3:$E$500,"*nej*",'2019'!$H$3:$H$500,"*ja*"),COUNTIFS('2019'!$K$3:$K$500,"*dele*",'2019'!$G$3:$G$500,"*børn*",'2019'!$D$3:$D$500,{"Konc*";"Scenisk*"},'2019'!$F$3:$F$500,"Udendørs"))</f>
        <v>0</v>
      </c>
      <c r="E24" s="57">
        <f>SUM(COUNTIFS('2020'!$K$3:$K$500,"*dele*",'2020'!$G$3:$G$500,"*alle*",'2020'!$D$3:$D$500,{"Konc*";"Scenisk*"},'2020'!$F$3:$F$500,"Udendørs",'2020'!$E$3:$E$500,"*ja*"),COUNTIFS('2020'!$K$3:$K$500,"*dele*",'2020'!$G$3:$G$500,"*opsøgende*",'2020'!$D$3:$D$500,{"Konc*";"Scenisk*"},'2020'!$F$3:$F$500,"Udendørs",'2020'!$E$3:$E$500,"*ja*"),COUNTIFS('2020'!$K$3:$K$500,"*dele*",'2020'!$G$3:$G$500,"*alle*",'2020'!$D$3:$D$500,{"Konc*";"Scenisk*"},'2020'!$F$3:$F$500,"Udendørs",'2020'!$E$3:$E$500,"*nej*",'2020'!$H$3:$H$500,"*ja*"),COUNTIFS('2020'!$K$3:$K$500,"*dele*",'2020'!$G$3:$G$500,"*opsøgende*",'2020'!$D$3:$D$500,{"Konc*";"Scenisk*"},'2020'!$F$3:$F$500,"Udendørs",'2020'!$E$3:$E$500,"*nej*",'2020'!$H$3:$H$500,"*ja*"),COUNTIFS('2020'!$K$3:$K$500,"*dele*",'2020'!$G$3:$G$500,"*børn*",'2020'!$D$3:$D$500,{"Konc*";"Scenisk*"},'2020'!$F$3:$F$500,"Udendørs"))</f>
        <v>0</v>
      </c>
      <c r="F24" s="57">
        <f>SUM(COUNTIFS('2021'!$K$3:$K$500,"*dele*",'2021'!$G$3:$G$500,"*alle*",'2021'!$D$3:$D$500,{"Konc*";"Scenisk*"},'2021'!$F$3:$F$500,"Udendørs",'2021'!$E$3:$E$500,"*ja*"),COUNTIFS('2021'!$K$3:$K$500,"*dele*",'2021'!$G$3:$G$500,"*opsøgende*",'2021'!$D$3:$D$500,{"Konc*";"Scenisk*"},'2021'!$F$3:$F$500,"Udendørs",'2021'!$E$3:$E$500,"*ja*"),COUNTIFS('2021'!$K$3:$K$500,"*dele*",'2021'!$G$3:$G$500,"*alle*",'2021'!$D$3:$D$500,{"Konc*";"Scenisk*"},'2021'!$F$3:$F$500,"Udendørs",'2021'!$E$3:$E$500,"*nej*",'2021'!$H$3:$H$500,"*ja*"),COUNTIFS('2021'!$K$3:$K$500,"*dele*",'2021'!$G$3:$G$500,"*opsøgende*",'2021'!$D$3:$D$500,{"Konc*";"Scenisk*"},'2021'!$F$3:$F$500,"Udendørs",'2021'!$E$3:$E$500,"*nej*",'2021'!$H$3:$H$500,"*ja*"),COUNTIFS('2021'!$K$3:$K$500,"*dele*",'2021'!$G$3:$G$500,"*børn*",'2021'!$D$3:$D$500,{"Konc*";"Scenisk*"},'2021'!$F$3:$F$500,"Udendørs"))</f>
        <v>0</v>
      </c>
      <c r="G24" s="57">
        <f>SUM(COUNTIFS('2022'!$K$3:$K$500,"*dele*",'2022'!$G$3:$G$500,"*alle*",'2022'!$D$3:$D$500,{"Konc*";"Scenisk*"},'2022'!$F$3:$F$500,"Udendørs",'2022'!$E$3:$E$500,"*ja*"),COUNTIFS('2022'!$K$3:$K$500,"*dele*",'2022'!$G$3:$G$500,"*opsøgende*",'2022'!$D$3:$D$500,{"Konc*";"Scenisk*"},'2022'!$F$3:$F$500,"Udendørs",'2022'!$E$3:$E$500,"*ja*"),COUNTIFS('2022'!$K$3:$K$500,"*dele*",'2022'!$G$3:$G$500,"*alle*",'2022'!$D$3:$D$500,{"Konc*";"Scenisk*"},'2022'!$F$3:$F$500,"Udendørs",'2022'!$E$3:$E$500,"*nej*",'2022'!$H$3:$H$500,"*ja*"),COUNTIFS('2022'!$K$3:$K$500,"*dele*",'2022'!$G$3:$G$500,"*opsøgende*",'2022'!$D$3:$D$500,{"Konc*";"Scenisk*"},'2022'!$F$3:$F$500,"Udendørs",'2022'!$E$3:$E$500,"*nej*",'2022'!$H$3:$H$500,"*ja*"),COUNTIFS('2022'!$K$3:$K$500,"*dele*",'2022'!$G$3:$G$500,"*børn*",'2022'!$D$3:$D$500,{"Konc*";"Scenisk*"},'2022'!$F$3:$F$500,"Udendørs"))</f>
        <v>0</v>
      </c>
      <c r="H24" s="57">
        <f>SUM(COUNTIFS('2023'!$K$3:$K$500,"*dele*",'2023'!$G$3:$G$500,"*alle*",'2023'!$D$3:$D$500,{"Konc*";"Scenisk*"},'2023'!$F$3:$F$500,"Udendørs",'2023'!$E$3:$E$500,"*ja*"),COUNTIFS('2023'!$K$3:$K$500,"*dele*",'2023'!$G$3:$G$500,"*opsøgende*",'2023'!$D$3:$D$500,{"Konc*";"Scenisk*"},'2023'!$F$3:$F$500,"Udendørs",'2023'!$E$3:$E$500,"*ja*"),COUNTIFS('2023'!$K$3:$K$500,"*dele*",'2023'!$G$3:$G$500,"*alle*",'2023'!$D$3:$D$500,{"Konc*";"Scenisk*"},'2023'!$F$3:$F$500,"Udendørs",'2023'!$E$3:$E$500,"*nej*",'2023'!$H$3:$H$500,"*ja*"),COUNTIFS('2023'!$K$3:$K$500,"*dele*",'2023'!$G$3:$G$500,"*opsøgende*",'2023'!$D$3:$D$500,{"Konc*";"Scenisk*"},'2023'!$F$3:$F$500,"Udendørs",'2023'!$E$3:$E$500,"*nej*",'2023'!$H$3:$H$500,"*ja*"),COUNTIFS('2023'!$K$3:$K$500,"*dele*",'2023'!$G$3:$G$500,"*børn*",'2023'!$D$3:$D$500,{"Konc*";"Scenisk*"},'2023'!$F$3:$F$500,"Udendørs"))</f>
        <v>0</v>
      </c>
      <c r="I24" s="57">
        <f>SUM(COUNTIFS('2024'!$K$3:$K$500,"*dele*",'2024'!$G$3:$G$500,"*alle*",'2024'!$D$3:$D$500,{"Konc*";"Scenisk*"},'2024'!$F$3:$F$500,"Udendørs",'2024'!$E$3:$E$500,"*ja*"),COUNTIFS('2024'!$K$3:$K$500,"*dele*",'2024'!$G$3:$G$500,"*opsøgende*",'2024'!$D$3:$D$500,{"Konc*";"Scenisk*"},'2024'!$F$3:$F$500,"Udendørs",'2024'!$E$3:$E$500,"*ja*"),COUNTIFS('2024'!$K$3:$K$500,"*dele*",'2024'!$G$3:$G$500,"*alle*",'2024'!$D$3:$D$500,{"Konc*";"Scenisk*"},'2024'!$F$3:$F$500,"Udendørs",'2024'!$E$3:$E$500,"*nej*",'2024'!$H$3:$H$500,"*ja*"),COUNTIFS('2024'!$K$3:$K$500,"*dele*",'2024'!$G$3:$G$500,"*opsøgende*",'2024'!$D$3:$D$500,{"Konc*";"Scenisk*"},'2024'!$F$3:$F$500,"Udendørs",'2024'!$E$3:$E$500,"*nej*",'2024'!$H$3:$H$500,"*ja*"),COUNTIFS('2024'!$K$3:$K$500,"*dele*",'2024'!$G$3:$G$500,"*børn*",'2024'!$D$3:$D$500,{"Konc*";"Scenisk*"},'2024'!$F$3:$F$500,"Udendørs"))</f>
        <v>0</v>
      </c>
      <c r="J24" s="57">
        <f>SUM(COUNTIFS('2025'!$K$3:$K$500,"*dele*",'2025'!$G$3:$G$500,"*alle*",'2025'!$D$3:$D$500,{"Konc*";"Scenisk*"},'2025'!$F$3:$F$500,"Udendørs",'2025'!$E$3:$E$500,"*ja*"),COUNTIFS('2025'!$K$3:$K$500,"*dele*",'2025'!$G$3:$G$500,"*opsøgende*",'2025'!$D$3:$D$500,{"Konc*";"Scenisk*"},'2025'!$F$3:$F$500,"Udendørs",'2025'!$E$3:$E$500,"*ja*"),COUNTIFS('2025'!$K$3:$K$500,"*dele*",'2025'!$G$3:$G$500,"*alle*",'2025'!$D$3:$D$500,{"Konc*";"Scenisk*"},'2025'!$F$3:$F$500,"Udendørs",'2025'!$E$3:$E$500,"*nej*",'2025'!$H$3:$H$500,"*ja*"),COUNTIFS('2025'!$K$3:$K$500,"*dele*",'2025'!$G$3:$G$500,"*opsøgende*",'2025'!$D$3:$D$500,{"Konc*";"Scenisk*"},'2025'!$F$3:$F$500,"Udendørs",'2025'!$E$3:$E$500,"*nej*",'2025'!$H$3:$H$500,"*ja*"),COUNTIFS('2025'!$K$3:$K$500,"*dele*",'2025'!$G$3:$G$500,"*børn*",'2025'!$D$3:$D$500,{"Konc*";"Scenisk*"},'2025'!$F$3:$F$500,"Udendørs"))</f>
        <v>0</v>
      </c>
      <c r="K24" s="57">
        <f>SUM(COUNTIFS('2026'!$K$3:$K$500,"*dele*",'2026'!$G$3:$G$500,"*alle*",'2026'!$D$3:$D$500,{"Konc*";"Scenisk*"},'2026'!$F$3:$F$500,"Udendørs",'2026'!$E$3:$E$500,"*ja*"),COUNTIFS('2026'!$K$3:$K$500,"*dele*",'2026'!$G$3:$G$500,"*opsøgende*",'2026'!$D$3:$D$500,{"Konc*";"Scenisk*"},'2026'!$F$3:$F$500,"Udendørs",'2026'!$E$3:$E$500,"*ja*"),COUNTIFS('2026'!$K$3:$K$500,"*dele*",'2026'!$G$3:$G$500,"*alle*",'2026'!$D$3:$D$500,{"Konc*";"Scenisk*"},'2026'!$F$3:$F$500,"Udendørs",'2026'!$E$3:$E$500,"*nej*",'2026'!$H$3:$H$500,"*ja*"),COUNTIFS('2026'!$K$3:$K$500,"*dele*",'2026'!$G$3:$G$500,"*opsøgende*",'2026'!$D$3:$D$500,{"Konc*";"Scenisk*"},'2026'!$F$3:$F$500,"Udendørs",'2026'!$E$3:$E$500,"*nej*",'2026'!$H$3:$H$500,"*ja*"),COUNTIFS('2026'!$K$3:$K$500,"*dele*",'2026'!$G$3:$G$500,"*børn*",'2026'!$D$3:$D$500,{"Konc*";"Scenisk*"},'2026'!$F$3:$F$500,"Udendørs"))</f>
        <v>0</v>
      </c>
      <c r="L24" s="57">
        <f>SUM(COUNTIFS('2027'!$K$3:$K$500,"*dele*",'2027'!$G$3:$G$500,"*alle*",'2027'!$D$3:$D$500,{"Konc*";"Scenisk*"},'2027'!$F$3:$F$500,"Udendørs",'2027'!$E$3:$E$500,"*ja*"),COUNTIFS('2027'!$K$3:$K$500,"*dele*",'2027'!$G$3:$G$500,"*opsøgende*",'2027'!$D$3:$D$500,{"Konc*";"Scenisk*"},'2027'!$F$3:$F$500,"Udendørs",'2027'!$E$3:$E$500,"*ja*"),COUNTIFS('2027'!$K$3:$K$500,"*dele*",'2027'!$G$3:$G$500,"*alle*",'2027'!$D$3:$D$500,{"Konc*";"Scenisk*"},'2027'!$F$3:$F$500,"Udendørs",'2027'!$E$3:$E$500,"*nej*",'2027'!$H$3:$H$500,"*ja*"),COUNTIFS('2027'!$K$3:$K$500,"*dele*",'2027'!$G$3:$G$500,"*opsøgende*",'2027'!$D$3:$D$500,{"Konc*";"Scenisk*"},'2027'!$F$3:$F$500,"Udendørs",'2027'!$E$3:$E$500,"*nej*",'2027'!$H$3:$H$500,"*ja*"),COUNTIFS('2027'!$K$3:$K$500,"*dele*",'2027'!$G$3:$G$500,"*børn*",'2027'!$D$3:$D$500,{"Konc*";"Scenisk*"},'2027'!$F$3:$F$500,"Udendørs"))</f>
        <v>0</v>
      </c>
      <c r="M24" s="57">
        <f>SUM(COUNTIFS('2028'!$K$3:$K$500,"*dele*",'2028'!$G$3:$G$500,"*alle*",'2028'!$D$3:$D$500,{"Konc*";"Scenisk*"},'2028'!$F$3:$F$500,"Udendørs",'2028'!$E$3:$E$500,"*ja*"),COUNTIFS('2028'!$K$3:$K$500,"*dele*",'2028'!$G$3:$G$500,"*opsøgende*",'2028'!$D$3:$D$500,{"Konc*";"Scenisk*"},'2028'!$F$3:$F$500,"Udendørs",'2028'!$E$3:$E$500,"*ja*"),COUNTIFS('2028'!$K$3:$K$500,"*dele*",'2028'!$G$3:$G$500,"*alle*",'2028'!$D$3:$D$500,{"Konc*";"Scenisk*"},'2028'!$F$3:$F$500,"Udendørs",'2028'!$E$3:$E$500,"*nej*",'2028'!$H$3:$H$500,"*ja*"),COUNTIFS('2028'!$K$3:$K$500,"*dele*",'2028'!$G$3:$G$500,"*opsøgende*",'2028'!$D$3:$D$500,{"Konc*";"Scenisk*"},'2028'!$F$3:$F$500,"Udendørs",'2028'!$E$3:$E$500,"*nej*",'2028'!$H$3:$H$500,"*ja*"),COUNTIFS('2028'!$K$3:$K$500,"*dele*",'2028'!$G$3:$G$500,"*børn*",'2028'!$D$3:$D$500,{"Konc*";"Scenisk*"},'2028'!$F$3:$F$500,"Udendørs"))</f>
        <v>0</v>
      </c>
    </row>
    <row r="25" spans="1:13" x14ac:dyDescent="0.2">
      <c r="A25" s="77"/>
      <c r="B25" s="34"/>
      <c r="C25" s="24"/>
      <c r="D25" s="24"/>
      <c r="E25" s="24"/>
      <c r="F25" s="24"/>
      <c r="G25" s="24"/>
      <c r="H25" s="78"/>
      <c r="I25" s="78"/>
      <c r="J25" s="78"/>
      <c r="K25" s="78"/>
      <c r="L25" s="78"/>
      <c r="M25" s="78"/>
    </row>
    <row r="26" spans="1:13" x14ac:dyDescent="0.2">
      <c r="A26" s="77"/>
      <c r="B26" s="69" t="s">
        <v>167</v>
      </c>
      <c r="C26" s="58">
        <f>SUM(C13,C23)</f>
        <v>0</v>
      </c>
      <c r="D26" s="58">
        <f t="shared" ref="D26:M26" si="2">SUM(D13,D23)</f>
        <v>0</v>
      </c>
      <c r="E26" s="58">
        <f t="shared" si="2"/>
        <v>0</v>
      </c>
      <c r="F26" s="58">
        <f t="shared" si="2"/>
        <v>0</v>
      </c>
      <c r="G26" s="58">
        <f t="shared" si="2"/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</row>
    <row r="27" spans="1:13" x14ac:dyDescent="0.2">
      <c r="A27" s="77"/>
      <c r="B27" s="81" t="s">
        <v>160</v>
      </c>
      <c r="C27" s="52">
        <f>SUM(C14,C24)</f>
        <v>0</v>
      </c>
      <c r="D27" s="52">
        <f t="shared" ref="D27:M27" si="3">SUM(D14,D24)</f>
        <v>0</v>
      </c>
      <c r="E27" s="52">
        <f t="shared" si="3"/>
        <v>0</v>
      </c>
      <c r="F27" s="52">
        <f t="shared" si="3"/>
        <v>0</v>
      </c>
      <c r="G27" s="52">
        <f t="shared" si="3"/>
        <v>0</v>
      </c>
      <c r="H27" s="52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0</v>
      </c>
      <c r="M27" s="52">
        <f t="shared" si="3"/>
        <v>0</v>
      </c>
    </row>
    <row r="28" spans="1:13" x14ac:dyDescent="0.2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3" x14ac:dyDescent="0.2">
      <c r="A29" s="69" t="s">
        <v>115</v>
      </c>
      <c r="B29" s="7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</row>
    <row r="30" spans="1:13" x14ac:dyDescent="0.2">
      <c r="A30" s="77"/>
      <c r="B30" s="77" t="s">
        <v>192</v>
      </c>
      <c r="C30" s="57">
        <f>SUM(SUMIFS('2018'!$N$3:$N$500,'2018'!$K$3:$K$500,"Hele*",'2018'!$D$3:$D$500,"Konc*",'2018'!$G$3:$G$500,"*alle*",'2018'!$E$3:$E$500,"*ja*"),SUMIFS('2018'!$N$3:$N$500,'2018'!$K$3:$K$500,"Hele*",'2018'!$D$3:$D$500,"Konc*",'2018'!$G$3:$G$500,"*alle*",'2018'!$E$3:$E$500,"*nej*",'2018'!$H$3:$H$500,"*ja*"))</f>
        <v>0</v>
      </c>
      <c r="D30" s="57">
        <f>SUM(SUMIFS('2019'!$N$3:$N$500,'2019'!$K$3:$K$500,"Hele*",'2019'!$D$3:$D$500,"Konc*",'2019'!$G$3:$G$500,"*alle*",'2019'!$E$3:$E$500,"*ja*"),SUMIFS('2019'!$N$3:$N$500,'2019'!$K$3:$K$500,"Hele*",'2019'!$D$3:$D$500,"Konc*",'2019'!$G$3:$G$500,"*alle*",'2019'!$E$3:$E$500,"*nej*",'2019'!$H$3:$H$500,"*ja*"))</f>
        <v>0</v>
      </c>
      <c r="E30" s="57">
        <f>SUM(SUMIFS('2020'!$N$3:$N$500,'2020'!$K$3:$K$500,"Hele*",'2020'!$D$3:$D$500,"Konc*",'2020'!$G$3:$G$500,"*alle*",'2020'!$E$3:$E$500,"*ja*"),SUMIFS('2020'!$N$3:$N$500,'2020'!$K$3:$K$500,"Hele*",'2020'!$D$3:$D$500,"Konc*",'2020'!$G$3:$G$500,"*alle*",'2020'!$E$3:$E$500,"*nej*",'2020'!$H$3:$H$500,"*ja*"))</f>
        <v>0</v>
      </c>
      <c r="F30" s="57">
        <f>SUM(SUMIFS('2021'!$N$3:$N$500,'2021'!$K$3:$K$500,"Hele*",'2021'!$D$3:$D$500,"Konc*",'2021'!$G$3:$G$500,"*alle*",'2021'!$E$3:$E$500,"*ja*"),SUMIFS('2021'!$N$3:$N$500,'2021'!$K$3:$K$500,"Hele*",'2021'!$D$3:$D$500,"Konc*",'2021'!$G$3:$G$500,"*alle*",'2021'!$E$3:$E$500,"*nej*",'2021'!$H$3:$H$500,"*ja*"))</f>
        <v>0</v>
      </c>
      <c r="G30" s="57">
        <f>SUM(SUMIFS('2022'!$N$3:$N$500,'2022'!$K$3:$K$500,"Hele*",'2022'!$D$3:$D$500,"Konc*",'2022'!$G$3:$G$500,"*alle*",'2022'!$E$3:$E$500,"*ja*"),SUMIFS('2022'!$N$3:$N$500,'2022'!$K$3:$K$500,"Hele*",'2022'!$D$3:$D$500,"Konc*",'2022'!$G$3:$G$500,"*alle*",'2022'!$E$3:$E$500,"*nej*",'2022'!$H$3:$H$500,"*ja*"))</f>
        <v>0</v>
      </c>
      <c r="H30" s="57">
        <f>SUM(SUMIFS('2023'!$N$3:$N$500,'2023'!$K$3:$K$500,"Hele*",'2023'!$D$3:$D$500,"Konc*",'2023'!$G$3:$G$500,"*alle*",'2023'!$E$3:$E$500,"*ja*"),SUMIFS('2023'!$N$3:$N$500,'2023'!$K$3:$K$500,"Hele*",'2023'!$D$3:$D$500,"Konc*",'2023'!$G$3:$G$500,"*alle*",'2023'!$E$3:$E$500,"*nej*",'2023'!$H$3:$H$500,"*ja*"))</f>
        <v>0</v>
      </c>
      <c r="I30" s="57">
        <f>SUM(SUMIFS('2024'!$N$3:$N$500,'2024'!$K$3:$K$500,"Hele*",'2024'!$D$3:$D$500,"Konc*",'2024'!$G$3:$G$500,"*alle*",'2024'!$E$3:$E$500,"*ja*"),SUMIFS('2024'!$N$3:$N$500,'2024'!$K$3:$K$500,"Hele*",'2024'!$D$3:$D$500,"Konc*",'2024'!$G$3:$G$500,"*alle*",'2024'!$E$3:$E$500,"*nej*",'2024'!$H$3:$H$500,"*ja*"))</f>
        <v>0</v>
      </c>
      <c r="J30" s="57">
        <f>SUM(SUMIFS('2025'!$N$3:$N$500,'2025'!$K$3:$K$500,"Hele*",'2025'!$D$3:$D$500,"Konc*",'2025'!$G$3:$G$500,"*alle*",'2025'!$E$3:$E$500,"*ja*"),SUMIFS('2025'!$N$3:$N$500,'2025'!$K$3:$K$500,"Hele*",'2025'!$D$3:$D$500,"Konc*",'2025'!$G$3:$G$500,"*alle*",'2025'!$E$3:$E$500,"*nej*",'2025'!$H$3:$H$500,"*ja*"))</f>
        <v>0</v>
      </c>
      <c r="K30" s="57">
        <f>SUM(SUMIFS('2026'!$N$3:$N$500,'2026'!$K$3:$K$500,"Hele*",'2026'!$D$3:$D$500,"Konc*",'2026'!$G$3:$G$500,"*alle*",'2026'!$E$3:$E$500,"*ja*"),SUMIFS('2026'!$N$3:$N$500,'2026'!$K$3:$K$500,"Hele*",'2026'!$D$3:$D$500,"Konc*",'2026'!$G$3:$G$500,"*alle*",'2026'!$E$3:$E$500,"*nej*",'2026'!$H$3:$H$500,"*ja*"))</f>
        <v>0</v>
      </c>
      <c r="L30" s="57">
        <f>SUM(SUMIFS('2027'!$N$3:$N$500,'2027'!$K$3:$K$500,"Hele*",'2027'!$D$3:$D$500,"Konc*",'2027'!$G$3:$G$500,"*alle*",'2027'!$E$3:$E$500,"*ja*"),SUMIFS('2027'!$N$3:$N$500,'2027'!$K$3:$K$500,"Hele*",'2027'!$D$3:$D$500,"Konc*",'2027'!$G$3:$G$500,"*alle*",'2027'!$E$3:$E$500,"*nej*",'2027'!$H$3:$H$500,"*ja*"))</f>
        <v>0</v>
      </c>
      <c r="M30" s="57">
        <f>SUM(SUMIFS('2028'!$N$3:$N$500,'2028'!$K$3:$K$500,"Hele*",'2028'!$D$3:$D$500,"Konc*",'2028'!$G$3:$G$500,"*alle*",'2028'!$E$3:$E$500,"*ja*"),SUMIFS('2028'!$N$3:$N$500,'2028'!$K$3:$K$500,"Hele*",'2028'!$D$3:$D$500,"Konc*",'2028'!$G$3:$G$500,"*alle*",'2028'!$E$3:$E$500,"*nej*",'2028'!$H$3:$H$500,"*ja*"))</f>
        <v>0</v>
      </c>
    </row>
    <row r="31" spans="1:13" x14ac:dyDescent="0.2">
      <c r="A31" s="77"/>
      <c r="B31" s="79" t="s">
        <v>202</v>
      </c>
      <c r="C31" s="57">
        <f>SUMIFS('2018'!$N$3:$N$500,'2018'!$K$3:$K$500,"Hele*",'2018'!$D$3:$D$500,"Koncert*",'2018'!$G$3:$G$500,"*børn*")</f>
        <v>0</v>
      </c>
      <c r="D31" s="57">
        <f>SUMIFS('2019'!$N$3:$N$500,'2019'!$K$3:$K$500,"Hele*",'2019'!$D$3:$D$500,"Koncert*",'2019'!$G$3:$G$500,"*børn*")</f>
        <v>0</v>
      </c>
      <c r="E31" s="57">
        <f>SUMIFS('2020'!$N$3:$N$500,'2020'!$K$3:$K$500,"Hele*",'2020'!$D$3:$D$500,"Koncert*",'2020'!$G$3:$G$500,"*børn*")</f>
        <v>0</v>
      </c>
      <c r="F31" s="57">
        <f>SUMIFS('2021'!$N$3:$N$500,'2021'!$K$3:$K$500,"Hele*",'2021'!$D$3:$D$500,"Koncert*",'2021'!$G$3:$G$500,"*børn*")</f>
        <v>0</v>
      </c>
      <c r="G31" s="57">
        <f>SUMIFS('2022'!$N$3:$N$500,'2022'!$K$3:$K$500,"Hele*",'2022'!$D$3:$D$500,"Koncert*",'2022'!$G$3:$G$500,"*børn*")</f>
        <v>0</v>
      </c>
      <c r="H31" s="57">
        <f>SUMIFS('2023'!$N$3:$N$500,'2023'!$K$3:$K$500,"Hele*",'2023'!$D$3:$D$500,"Koncert*",'2023'!$G$3:$G$500,"*børn*")</f>
        <v>0</v>
      </c>
      <c r="I31" s="57">
        <f>SUMIFS('2024'!$N$3:$N$500,'2024'!$K$3:$K$500,"Hele*",'2024'!$D$3:$D$500,"Koncert*",'2024'!$G$3:$G$500,"*børn*")</f>
        <v>0</v>
      </c>
      <c r="J31" s="57">
        <f>SUMIFS('2025'!$N$3:$N$500,'2025'!$K$3:$K$500,"Hele*",'2025'!$D$3:$D$500,"Koncert*",'2025'!$G$3:$G$500,"*børn*")</f>
        <v>0</v>
      </c>
      <c r="K31" s="57">
        <f>SUMIFS('2026'!$N$3:$N$500,'2026'!$K$3:$K$500,"Hele*",'2026'!$D$3:$D$500,"Koncert*",'2026'!$G$3:$G$500,"*børn*")</f>
        <v>0</v>
      </c>
      <c r="L31" s="57">
        <f>SUMIFS('2027'!$N$3:$N$500,'2027'!$K$3:$K$500,"Hele*",'2027'!$D$3:$D$500,"Koncert*",'2027'!$G$3:$G$500,"*børn*")</f>
        <v>0</v>
      </c>
      <c r="M31" s="57">
        <f>SUMIFS('2028'!$N$3:$N$500,'2028'!$K$3:$K$500,"Hele*",'2028'!$D$3:$D$500,"Koncert*",'2028'!$G$3:$G$500,"*børn*")</f>
        <v>0</v>
      </c>
    </row>
    <row r="32" spans="1:13" x14ac:dyDescent="0.2">
      <c r="A32" s="77"/>
      <c r="B32" s="77" t="s">
        <v>193</v>
      </c>
      <c r="C32" s="57">
        <f>SUM(SUMIFS('2018'!$N$3:$N$500,'2018'!$K$3:$K$500,"Hele*",'2018'!$D$3:$D$500,"Konc*",'2018'!$G$3:$G$500,"*Opsøgende*",'2018'!$E$3:$E$500,"*ja*"),SUMIFS('2018'!$N$3:$N$500,'2018'!$K$3:$K$500,"Hele*",'2018'!$D$3:$D$500,"Konc*",'2018'!$G$3:$G$500,"*Opsøgende*",'2018'!$E$3:$E$500,"*nej*",'2018'!$H$3:$H$500,"*ja*"))</f>
        <v>0</v>
      </c>
      <c r="D32" s="57">
        <f>SUM(SUMIFS('2019'!$N$3:$N$500,'2019'!$K$3:$K$500,"Hele*",'2019'!$D$3:$D$500,"Konc*",'2019'!$G$3:$G$500,"*Opsøgende*",'2019'!$E$3:$E$500,"*ja*"),SUMIFS('2019'!$N$3:$N$500,'2019'!$K$3:$K$500,"Hele*",'2019'!$D$3:$D$500,"Konc*",'2019'!$G$3:$G$500,"*Opsøgende*",'2019'!$E$3:$E$500,"*nej*",'2019'!$H$3:$H$500,"*ja*"))</f>
        <v>0</v>
      </c>
      <c r="E32" s="57">
        <f>SUM(SUMIFS('2020'!$N$3:$N$500,'2020'!$K$3:$K$500,"Hele*",'2020'!$D$3:$D$500,"Konc*",'2020'!$G$3:$G$500,"*Opsøgende*",'2020'!$E$3:$E$500,"*ja*"),SUMIFS('2020'!$N$3:$N$500,'2020'!$K$3:$K$500,"Hele*",'2020'!$D$3:$D$500,"Konc*",'2020'!$G$3:$G$500,"*Opsøgende*",'2020'!$E$3:$E$500,"*nej*",'2020'!$H$3:$H$500,"*ja*"))</f>
        <v>0</v>
      </c>
      <c r="F32" s="57">
        <f>SUM(SUMIFS('2021'!$N$3:$N$500,'2021'!$K$3:$K$500,"Hele*",'2021'!$D$3:$D$500,"Konc*",'2021'!$G$3:$G$500,"*Opsøgende*",'2021'!$E$3:$E$500,"*ja*"),SUMIFS('2021'!$N$3:$N$500,'2021'!$K$3:$K$500,"Hele*",'2021'!$D$3:$D$500,"Konc*",'2021'!$G$3:$G$500,"*Opsøgende*",'2021'!$E$3:$E$500,"*nej*",'2021'!$H$3:$H$500,"*ja*"))</f>
        <v>0</v>
      </c>
      <c r="G32" s="57">
        <f>SUM(SUMIFS('2022'!$N$3:$N$500,'2022'!$K$3:$K$500,"Hele*",'2022'!$D$3:$D$500,"Konc*",'2022'!$G$3:$G$500,"*Opsøgende*",'2022'!$E$3:$E$500,"*ja*"),SUMIFS('2022'!$N$3:$N$500,'2022'!$K$3:$K$500,"Hele*",'2022'!$D$3:$D$500,"Konc*",'2022'!$G$3:$G$500,"*Opsøgende*",'2022'!$E$3:$E$500,"*nej*",'2022'!$H$3:$H$500,"*ja*"))</f>
        <v>0</v>
      </c>
      <c r="H32" s="57">
        <f>SUM(SUMIFS('2023'!$N$3:$N$500,'2023'!$K$3:$K$500,"Hele*",'2023'!$D$3:$D$500,"Konc*",'2023'!$G$3:$G$500,"*Opsøgende*",'2023'!$E$3:$E$500,"*ja*"),SUMIFS('2023'!$N$3:$N$500,'2023'!$K$3:$K$500,"Hele*",'2023'!$D$3:$D$500,"Konc*",'2023'!$G$3:$G$500,"*Opsøgende*",'2023'!$E$3:$E$500,"*nej*",'2023'!$H$3:$H$500,"*ja*"))</f>
        <v>0</v>
      </c>
      <c r="I32" s="57">
        <f>SUM(SUMIFS('2024'!$N$3:$N$500,'2024'!$K$3:$K$500,"Hele*",'2024'!$D$3:$D$500,"Konc*",'2024'!$G$3:$G$500,"*Opsøgende*",'2024'!$E$3:$E$500,"*ja*"),SUMIFS('2024'!$N$3:$N$500,'2024'!$K$3:$K$500,"Hele*",'2024'!$D$3:$D$500,"Konc*",'2024'!$G$3:$G$500,"*Opsøgende*",'2024'!$E$3:$E$500,"*nej*",'2024'!$H$3:$H$500,"*ja*"))</f>
        <v>0</v>
      </c>
      <c r="J32" s="57">
        <f>SUM(SUMIFS('2025'!$N$3:$N$500,'2025'!$K$3:$K$500,"Hele*",'2025'!$D$3:$D$500,"Konc*",'2025'!$G$3:$G$500,"*Opsøgende*",'2025'!$E$3:$E$500,"*ja*"),SUMIFS('2025'!$N$3:$N$500,'2025'!$K$3:$K$500,"Hele*",'2025'!$D$3:$D$500,"Konc*",'2025'!$G$3:$G$500,"*Opsøgende*",'2025'!$E$3:$E$500,"*nej*",'2025'!$H$3:$H$500,"*ja*"))</f>
        <v>0</v>
      </c>
      <c r="K32" s="57">
        <f>SUM(SUMIFS('2026'!$N$3:$N$500,'2026'!$K$3:$K$500,"Hele*",'2026'!$D$3:$D$500,"Konc*",'2026'!$G$3:$G$500,"*Opsøgende*",'2026'!$E$3:$E$500,"*ja*"),SUMIFS('2026'!$N$3:$N$500,'2026'!$K$3:$K$500,"Hele*",'2026'!$D$3:$D$500,"Konc*",'2026'!$G$3:$G$500,"*Opsøgende*",'2026'!$E$3:$E$500,"*nej*",'2026'!$H$3:$H$500,"*ja*"))</f>
        <v>0</v>
      </c>
      <c r="L32" s="57">
        <f>SUM(SUMIFS('2027'!$N$3:$N$500,'2027'!$K$3:$K$500,"Hele*",'2027'!$D$3:$D$500,"Konc*",'2027'!$G$3:$G$500,"*Opsøgende*",'2027'!$E$3:$E$500,"*ja*"),SUMIFS('2027'!$N$3:$N$500,'2027'!$K$3:$K$500,"Hele*",'2027'!$D$3:$D$500,"Konc*",'2027'!$G$3:$G$500,"*Opsøgende*",'2027'!$E$3:$E$500,"*nej*",'2027'!$H$3:$H$500,"*ja*"))</f>
        <v>0</v>
      </c>
      <c r="M32" s="57">
        <f>SUM(SUMIFS('2028'!$N$3:$N$500,'2028'!$K$3:$K$500,"Hele*",'2028'!$D$3:$D$500,"Konc*",'2028'!$G$3:$G$500,"*Opsøgende*",'2028'!$E$3:$E$500,"*ja*"),SUMIFS('2028'!$N$3:$N$500,'2028'!$K$3:$K$500,"Hele*",'2028'!$D$3:$D$500,"Konc*",'2028'!$G$3:$G$500,"*Opsøgende*",'2028'!$E$3:$E$500,"*nej*",'2028'!$H$3:$H$500,"*ja*"))</f>
        <v>0</v>
      </c>
    </row>
    <row r="33" spans="1:13" x14ac:dyDescent="0.2">
      <c r="A33" s="77"/>
      <c r="B33" s="77" t="s">
        <v>194</v>
      </c>
      <c r="C33" s="57">
        <f>SUM(SUMIFS('2018'!$N$3:$N$500,'2018'!$K$3:$K$500,"Hele*",'2018'!$D$3:$D$500,"Scenisk*",'2018'!$G$3:$G$500,"*alle*",'2018'!$E$3:$E$500,"*ja*"),SUMIFS('2018'!$N$3:$N$500,'2018'!$K$3:$K$500,"Hele*",'2018'!$D$3:$D$500,"Scenisk*",'2018'!$G$3:$G$500,"*alle*",'2018'!$E$3:$E$500,"*nej*",'2018'!$H$3:$H$500,"*ja*"))</f>
        <v>0</v>
      </c>
      <c r="D33" s="57">
        <f>SUM(SUMIFS('2019'!$N$3:$N$500,'2019'!$K$3:$K$500,"Hele*",'2019'!$D$3:$D$500,"Scenisk*",'2019'!$G$3:$G$500,"*alle*",'2019'!$E$3:$E$500,"*ja*"),SUMIFS('2019'!$N$3:$N$500,'2019'!$K$3:$K$500,"Hele*",'2019'!$D$3:$D$500,"Scenisk*",'2019'!$G$3:$G$500,"*alle*",'2019'!$E$3:$E$500,"*nej*",'2019'!$H$3:$H$500,"*ja*"))</f>
        <v>0</v>
      </c>
      <c r="E33" s="57">
        <f>SUM(SUMIFS('2020'!$N$3:$N$500,'2020'!$K$3:$K$500,"Hele*",'2020'!$D$3:$D$500,"Scenisk*",'2020'!$G$3:$G$500,"*alle*",'2020'!$E$3:$E$500,"*ja*"),SUMIFS('2020'!$N$3:$N$500,'2020'!$K$3:$K$500,"Hele*",'2020'!$D$3:$D$500,"Scenisk*",'2020'!$G$3:$G$500,"*alle*",'2020'!$E$3:$E$500,"*nej*",'2020'!$H$3:$H$500,"*ja*"))</f>
        <v>0</v>
      </c>
      <c r="F33" s="57">
        <f>SUM(SUMIFS('2021'!$N$3:$N$500,'2021'!$K$3:$K$500,"Hele*",'2021'!$D$3:$D$500,"Scenisk*",'2021'!$G$3:$G$500,"*alle*",'2021'!$E$3:$E$500,"*ja*"),SUMIFS('2021'!$N$3:$N$500,'2021'!$K$3:$K$500,"Hele*",'2021'!$D$3:$D$500,"Scenisk*",'2021'!$G$3:$G$500,"*alle*",'2021'!$E$3:$E$500,"*nej*",'2021'!$H$3:$H$500,"*ja*"))</f>
        <v>0</v>
      </c>
      <c r="G33" s="57">
        <f>SUM(SUMIFS('2022'!$N$3:$N$500,'2022'!$K$3:$K$500,"Hele*",'2022'!$D$3:$D$500,"Scenisk*",'2022'!$G$3:$G$500,"*alle*",'2022'!$E$3:$E$500,"*ja*"),SUMIFS('2022'!$N$3:$N$500,'2022'!$K$3:$K$500,"Hele*",'2022'!$D$3:$D$500,"Scenisk*",'2022'!$G$3:$G$500,"*alle*",'2022'!$E$3:$E$500,"*nej*",'2022'!$H$3:$H$500,"*ja*"))</f>
        <v>0</v>
      </c>
      <c r="H33" s="57">
        <f>SUM(SUMIFS('2023'!$N$3:$N$500,'2023'!$K$3:$K$500,"Hele*",'2023'!$D$3:$D$500,"Scenisk*",'2023'!$G$3:$G$500,"*alle*",'2023'!$E$3:$E$500,"*ja*"),SUMIFS('2023'!$N$3:$N$500,'2023'!$K$3:$K$500,"Hele*",'2023'!$D$3:$D$500,"Scenisk*",'2023'!$G$3:$G$500,"*alle*",'2023'!$E$3:$E$500,"*nej*",'2023'!$H$3:$H$500,"*ja*"))</f>
        <v>0</v>
      </c>
      <c r="I33" s="57">
        <f>SUM(SUMIFS('2024'!$N$3:$N$500,'2024'!$K$3:$K$500,"Hele*",'2024'!$D$3:$D$500,"Scenisk*",'2024'!$G$3:$G$500,"*alle*",'2024'!$E$3:$E$500,"*ja*"),SUMIFS('2024'!$N$3:$N$500,'2024'!$K$3:$K$500,"Hele*",'2024'!$D$3:$D$500,"Scenisk*",'2024'!$G$3:$G$500,"*alle*",'2024'!$E$3:$E$500,"*nej*",'2024'!$H$3:$H$500,"*ja*"))</f>
        <v>0</v>
      </c>
      <c r="J33" s="57">
        <f>SUM(SUMIFS('2025'!$N$3:$N$500,'2025'!$K$3:$K$500,"Hele*",'2025'!$D$3:$D$500,"Scenisk*",'2025'!$G$3:$G$500,"*alle*",'2025'!$E$3:$E$500,"*ja*"),SUMIFS('2025'!$N$3:$N$500,'2025'!$K$3:$K$500,"Hele*",'2025'!$D$3:$D$500,"Scenisk*",'2025'!$G$3:$G$500,"*alle*",'2025'!$E$3:$E$500,"*nej*",'2025'!$H$3:$H$500,"*ja*"))</f>
        <v>0</v>
      </c>
      <c r="K33" s="57">
        <f>SUM(SUMIFS('2026'!$N$3:$N$500,'2026'!$K$3:$K$500,"Hele*",'2026'!$D$3:$D$500,"Scenisk*",'2026'!$G$3:$G$500,"*alle*",'2026'!$E$3:$E$500,"*ja*"),SUMIFS('2026'!$N$3:$N$500,'2026'!$K$3:$K$500,"Hele*",'2026'!$D$3:$D$500,"Scenisk*",'2026'!$G$3:$G$500,"*alle*",'2026'!$E$3:$E$500,"*nej*",'2026'!$H$3:$H$500,"*ja*"))</f>
        <v>0</v>
      </c>
      <c r="L33" s="57">
        <f>SUM(SUMIFS('2027'!$N$3:$N$500,'2027'!$K$3:$K$500,"Hele*",'2027'!$D$3:$D$500,"Scenisk*",'2027'!$G$3:$G$500,"*alle*",'2027'!$E$3:$E$500,"*ja*"),SUMIFS('2027'!$N$3:$N$500,'2027'!$K$3:$K$500,"Hele*",'2027'!$D$3:$D$500,"Scenisk*",'2027'!$G$3:$G$500,"*alle*",'2027'!$E$3:$E$500,"*nej*",'2027'!$H$3:$H$500,"*ja*"))</f>
        <v>0</v>
      </c>
      <c r="M33" s="57">
        <f>SUM(SUMIFS('2028'!$N$3:$N$500,'2028'!$K$3:$K$500,"Hele*",'2028'!$D$3:$D$500,"Scenisk*",'2028'!$G$3:$G$500,"*alle*",'2028'!$E$3:$E$500,"*ja*"),SUMIFS('2028'!$N$3:$N$500,'2028'!$K$3:$K$500,"Hele*",'2028'!$D$3:$D$500,"Scenisk*",'2028'!$G$3:$G$500,"*alle*",'2028'!$E$3:$E$500,"*nej*",'2028'!$H$3:$H$500,"*ja*"))</f>
        <v>0</v>
      </c>
    </row>
    <row r="34" spans="1:13" x14ac:dyDescent="0.2">
      <c r="A34" s="77"/>
      <c r="B34" s="80" t="s">
        <v>203</v>
      </c>
      <c r="C34" s="57">
        <f>SUMIFS('2018'!$N$3:$N$500,'2018'!$K$3:$K$500,"Hele*",'2018'!$D$3:$D$500,"Scenisk*",'2018'!$G$3:$G$500,"*børn*")</f>
        <v>0</v>
      </c>
      <c r="D34" s="57">
        <f>SUMIFS('2019'!$N$3:$N$500,'2019'!$K$3:$K$500,"Hele*",'2019'!$D$3:$D$500,"Scenisk*",'2019'!$G$3:$G$500,"*børn*")</f>
        <v>0</v>
      </c>
      <c r="E34" s="57">
        <f>SUMIFS('2020'!$N$3:$N$500,'2020'!$K$3:$K$500,"Hele*",'2020'!$D$3:$D$500,"Scenisk*",'2020'!$G$3:$G$500,"*børn*")</f>
        <v>0</v>
      </c>
      <c r="F34" s="57">
        <f>SUMIFS('2021'!$N$3:$N$500,'2021'!$K$3:$K$500,"Hele*",'2021'!$D$3:$D$500,"Scenisk*",'2021'!$G$3:$G$500,"*børn*")</f>
        <v>0</v>
      </c>
      <c r="G34" s="57">
        <f>SUMIFS('2022'!$N$3:$N$500,'2022'!$K$3:$K$500,"Hele*",'2022'!$D$3:$D$500,"Scenisk*",'2022'!$G$3:$G$500,"*børn*")</f>
        <v>0</v>
      </c>
      <c r="H34" s="57">
        <f>SUMIFS('2023'!$N$3:$N$500,'2023'!$K$3:$K$500,"Hele*",'2023'!$D$3:$D$500,"Scenisk*",'2023'!$G$3:$G$500,"*børn*")</f>
        <v>0</v>
      </c>
      <c r="I34" s="57">
        <f>SUMIFS('2024'!$N$3:$N$500,'2024'!$K$3:$K$500,"Hele*",'2024'!$D$3:$D$500,"Scenisk*",'2024'!$G$3:$G$500,"*børn*")</f>
        <v>0</v>
      </c>
      <c r="J34" s="57">
        <f>SUMIFS('2025'!$N$3:$N$500,'2025'!$K$3:$K$500,"Hele*",'2025'!$D$3:$D$500,"Scenisk*",'2025'!$G$3:$G$500,"*børn*")</f>
        <v>0</v>
      </c>
      <c r="K34" s="57">
        <f>SUMIFS('2026'!$N$3:$N$500,'2026'!$K$3:$K$500,"Hele*",'2026'!$D$3:$D$500,"Scenisk*",'2026'!$G$3:$G$500,"*børn*")</f>
        <v>0</v>
      </c>
      <c r="L34" s="57">
        <f>SUMIFS('2027'!$N$3:$N$500,'2027'!$K$3:$K$500,"Hele*",'2027'!$D$3:$D$500,"Scenisk*",'2027'!$G$3:$G$500,"*børn*")</f>
        <v>0</v>
      </c>
      <c r="M34" s="57">
        <f>SUMIFS('2028'!$N$3:$N$500,'2028'!$K$3:$K$500,"Hele*",'2028'!$D$3:$D$500,"Scenisk*",'2028'!$G$3:$G$500,"*børn*")</f>
        <v>0</v>
      </c>
    </row>
    <row r="35" spans="1:13" x14ac:dyDescent="0.2">
      <c r="A35" s="77"/>
      <c r="B35" s="77" t="s">
        <v>195</v>
      </c>
      <c r="C35" s="57">
        <f>SUM(SUMIFS('2018'!$N$3:$N$500,'2018'!$K$3:$K$500,"Hele*",'2018'!$D$3:$D$500,"Scenisk*",'2018'!$G$3:$G$500,"*Opsøgende*",'2018'!$E$3:$E$500,"*ja*"),SUMIFS('2018'!$N$3:$N$500,'2018'!$K$3:$K$500,"Hele*",'2018'!$D$3:$D$500,"Scenisk*",'2018'!$G$3:$G$500,"*Opsøgende*",'2018'!$E$3:$E$500,"*nej*",'2018'!$H$3:$H$500,"*ja*"))</f>
        <v>0</v>
      </c>
      <c r="D35" s="57">
        <f>SUM(SUMIFS('2019'!$N$3:$N$500,'2019'!$K$3:$K$500,"Hele*",'2019'!$D$3:$D$500,"Scenisk*",'2019'!$G$3:$G$500,"*Opsøgende*",'2019'!$E$3:$E$500,"*ja*"),SUMIFS('2019'!$N$3:$N$500,'2019'!$K$3:$K$500,"Hele*",'2019'!$D$3:$D$500,"Scenisk*",'2019'!$G$3:$G$500,"*Opsøgende*",'2019'!$E$3:$E$500,"*nej*",'2019'!$H$3:$H$500,"*ja*"))</f>
        <v>0</v>
      </c>
      <c r="E35" s="57">
        <f>SUM(SUMIFS('2020'!$N$3:$N$500,'2020'!$K$3:$K$500,"Hele*",'2020'!$D$3:$D$500,"Scenisk*",'2020'!$G$3:$G$500,"*Opsøgende*",'2020'!$E$3:$E$500,"*ja*"),SUMIFS('2020'!$N$3:$N$500,'2020'!$K$3:$K$500,"Hele*",'2020'!$D$3:$D$500,"Scenisk*",'2020'!$G$3:$G$500,"*Opsøgende*",'2020'!$E$3:$E$500,"*nej*",'2020'!$H$3:$H$500,"*ja*"))</f>
        <v>0</v>
      </c>
      <c r="F35" s="57">
        <f>SUM(SUMIFS('2021'!$N$3:$N$500,'2021'!$K$3:$K$500,"Hele*",'2021'!$D$3:$D$500,"Scenisk*",'2021'!$G$3:$G$500,"*Opsøgende*",'2021'!$E$3:$E$500,"*ja*"),SUMIFS('2021'!$N$3:$N$500,'2021'!$K$3:$K$500,"Hele*",'2021'!$D$3:$D$500,"Scenisk*",'2021'!$G$3:$G$500,"*Opsøgende*",'2021'!$E$3:$E$500,"*nej*",'2021'!$H$3:$H$500,"*ja*"))</f>
        <v>0</v>
      </c>
      <c r="G35" s="57">
        <f>SUM(SUMIFS('2022'!$N$3:$N$500,'2022'!$K$3:$K$500,"Hele*",'2022'!$D$3:$D$500,"Scenisk*",'2022'!$G$3:$G$500,"*Opsøgende*",'2022'!$E$3:$E$500,"*ja*"),SUMIFS('2022'!$N$3:$N$500,'2022'!$K$3:$K$500,"Hele*",'2022'!$D$3:$D$500,"Scenisk*",'2022'!$G$3:$G$500,"*Opsøgende*",'2022'!$E$3:$E$500,"*nej*",'2022'!$H$3:$H$500,"*ja*"))</f>
        <v>0</v>
      </c>
      <c r="H35" s="57">
        <f>SUM(SUMIFS('2023'!$N$3:$N$500,'2023'!$K$3:$K$500,"Hele*",'2023'!$D$3:$D$500,"Scenisk*",'2023'!$G$3:$G$500,"*Opsøgende*",'2023'!$E$3:$E$500,"*ja*"),SUMIFS('2023'!$N$3:$N$500,'2023'!$K$3:$K$500,"Hele*",'2023'!$D$3:$D$500,"Scenisk*",'2023'!$G$3:$G$500,"*Opsøgende*",'2023'!$E$3:$E$500,"*nej*",'2023'!$H$3:$H$500,"*ja*"))</f>
        <v>0</v>
      </c>
      <c r="I35" s="57">
        <f>SUM(SUMIFS('2024'!$N$3:$N$500,'2024'!$K$3:$K$500,"Hele*",'2024'!$D$3:$D$500,"Scenisk*",'2024'!$G$3:$G$500,"*Opsøgende*",'2024'!$E$3:$E$500,"*ja*"),SUMIFS('2024'!$N$3:$N$500,'2024'!$K$3:$K$500,"Hele*",'2024'!$D$3:$D$500,"Scenisk*",'2024'!$G$3:$G$500,"*Opsøgende*",'2024'!$E$3:$E$500,"*nej*",'2024'!$H$3:$H$500,"*ja*"))</f>
        <v>0</v>
      </c>
      <c r="J35" s="57">
        <f>SUM(SUMIFS('2025'!$N$3:$N$500,'2025'!$K$3:$K$500,"Hele*",'2025'!$D$3:$D$500,"Scenisk*",'2025'!$G$3:$G$500,"*Opsøgende*",'2025'!$E$3:$E$500,"*ja*"),SUMIFS('2025'!$N$3:$N$500,'2025'!$K$3:$K$500,"Hele*",'2025'!$D$3:$D$500,"Scenisk*",'2025'!$G$3:$G$500,"*Opsøgende*",'2025'!$E$3:$E$500,"*nej*",'2025'!$H$3:$H$500,"*ja*"))</f>
        <v>0</v>
      </c>
      <c r="K35" s="57">
        <f>SUM(SUMIFS('2026'!$N$3:$N$500,'2026'!$K$3:$K$500,"Hele*",'2026'!$D$3:$D$500,"Scenisk*",'2026'!$G$3:$G$500,"*Opsøgende*",'2026'!$E$3:$E$500,"*ja*"),SUMIFS('2026'!$N$3:$N$500,'2026'!$K$3:$K$500,"Hele*",'2026'!$D$3:$D$500,"Scenisk*",'2026'!$G$3:$G$500,"*Opsøgende*",'2026'!$E$3:$E$500,"*nej*",'2026'!$H$3:$H$500,"*ja*"))</f>
        <v>0</v>
      </c>
      <c r="L35" s="57">
        <f>SUM(SUMIFS('2027'!$N$3:$N$500,'2027'!$K$3:$K$500,"Hele*",'2027'!$D$3:$D$500,"Scenisk*",'2027'!$G$3:$G$500,"*Opsøgende*",'2027'!$E$3:$E$500,"*ja*"),SUMIFS('2027'!$N$3:$N$500,'2027'!$K$3:$K$500,"Hele*",'2027'!$D$3:$D$500,"Scenisk*",'2027'!$G$3:$G$500,"*Opsøgende*",'2027'!$E$3:$E$500,"*nej*",'2027'!$H$3:$H$500,"*ja*"))</f>
        <v>0</v>
      </c>
      <c r="M35" s="57">
        <f>SUM(SUMIFS('2028'!$N$3:$N$500,'2028'!$K$3:$K$500,"Hele*",'2028'!$D$3:$D$500,"Scenisk*",'2028'!$G$3:$G$500,"*Opsøgende*",'2028'!$E$3:$E$500,"*ja*"),SUMIFS('2028'!$N$3:$N$500,'2028'!$K$3:$K$500,"Hele*",'2028'!$D$3:$D$500,"Scenisk*",'2028'!$G$3:$G$500,"*Opsøgende*",'2028'!$E$3:$E$500,"*nej*",'2028'!$H$3:$H$500,"*ja*"))</f>
        <v>0</v>
      </c>
    </row>
    <row r="36" spans="1:13" x14ac:dyDescent="0.2">
      <c r="A36" s="77"/>
      <c r="B36" s="69" t="s">
        <v>118</v>
      </c>
      <c r="C36" s="58">
        <f>SUM(C30:C35)</f>
        <v>0</v>
      </c>
      <c r="D36" s="58">
        <f t="shared" ref="D36:M36" si="4">SUM(D30:D35)</f>
        <v>0</v>
      </c>
      <c r="E36" s="58">
        <f t="shared" si="4"/>
        <v>0</v>
      </c>
      <c r="F36" s="58">
        <f t="shared" si="4"/>
        <v>0</v>
      </c>
      <c r="G36" s="58">
        <f t="shared" si="4"/>
        <v>0</v>
      </c>
      <c r="H36" s="58">
        <f t="shared" si="4"/>
        <v>0</v>
      </c>
      <c r="I36" s="58">
        <f t="shared" si="4"/>
        <v>0</v>
      </c>
      <c r="J36" s="58">
        <f t="shared" si="4"/>
        <v>0</v>
      </c>
      <c r="K36" s="58">
        <f t="shared" si="4"/>
        <v>0</v>
      </c>
      <c r="L36" s="58">
        <f t="shared" si="4"/>
        <v>0</v>
      </c>
      <c r="M36" s="58">
        <f t="shared" si="4"/>
        <v>0</v>
      </c>
    </row>
    <row r="37" spans="1:13" x14ac:dyDescent="0.2">
      <c r="A37" s="77"/>
      <c r="B37" s="81" t="s">
        <v>161</v>
      </c>
      <c r="C37" s="57">
        <f>SUM(SUMIFS('2018'!$N$3:$N$500,'2018'!$K$3:$K$500,"*hele*",'2018'!$G$3:$G$500,"*alle*",'2018'!$D$3:$D$500,{"Konc*";"Scenisk*"},'2018'!$F$3:$F$500,"Udendørs",'2018'!$E$3:$E$500,"*ja*"),SUMIFS('2018'!$N$3:$N$500,'2018'!$K$3:$K$500,"*hele*",'2018'!$G$3:$G$500,"*opsøgende*",'2018'!$D$3:$D$500,{"Konc*";"Scenisk*"},'2018'!$F$3:$F$500,"Udendørs",'2018'!$E$3:$E$500,"*ja*"),SUMIFS('2018'!$N$3:$N$500,'2018'!$K$3:$K$500,"*hele*",'2018'!$G$3:$G$500,"*alle*",'2018'!$D$3:$D$500,{"Konc*";"Scenisk*"},'2018'!$F$3:$F$500,"Udendørs",'2018'!$E$3:$E$500,"*nej*",'2018'!$H$3:$H$500,"*ja*"),SUMIFS('2018'!$N$3:$N$500,'2018'!$K$3:$K$500,"*hele*",'2018'!$G$3:$G$500,"*opsøgende*",'2018'!$D$3:$D$500,{"Konc*";"Scenisk*"},'2018'!$F$3:$F$500,"Udendørs",'2018'!$E$3:$E$500,"*nej*",'2018'!$H$3:$H$500,"*ja*"),SUMIFS('2018'!$N$3:$N$500,'2018'!$K$3:$K$500,"*hele*",'2018'!$G$3:$G$500,"*børn*",'2018'!$D$3:$D$500,{"Konc*";"Scenisk*"},'2018'!$F$3:$F$500,"Udendørs"))</f>
        <v>0</v>
      </c>
      <c r="D37" s="57">
        <f>SUM(SUMIFS('2019'!$N$3:$N$500,'2019'!$K$3:$K$500,"*hele*",'2019'!$G$3:$G$500,"*alle*",'2019'!$D$3:$D$500,{"Konc*";"Scenisk*"},'2019'!$F$3:$F$500,"Udendørs",'2019'!$E$3:$E$500,"*ja*"),SUMIFS('2019'!$N$3:$N$500,'2019'!$K$3:$K$500,"*hele*",'2019'!$G$3:$G$500,"*opsøgende*",'2019'!$D$3:$D$500,{"Konc*";"Scenisk*"},'2019'!$F$3:$F$500,"Udendørs",'2019'!$E$3:$E$500,"*ja*"),SUMIFS('2019'!$N$3:$N$500,'2019'!$K$3:$K$500,"*hele*",'2019'!$G$3:$G$500,"*alle*",'2019'!$D$3:$D$500,{"Konc*";"Scenisk*"},'2019'!$F$3:$F$500,"Udendørs",'2019'!$E$3:$E$500,"*nej*",'2019'!$H$3:$H$500,"*ja*"),SUMIFS('2019'!$N$3:$N$500,'2019'!$K$3:$K$500,"*hele*",'2019'!$G$3:$G$500,"*opsøgende*",'2019'!$D$3:$D$500,{"Konc*";"Scenisk*"},'2019'!$F$3:$F$500,"Udendørs",'2019'!$E$3:$E$500,"*nej*",'2019'!$H$3:$H$500,"*ja*"),SUMIFS('2019'!$N$3:$N$500,'2019'!$K$3:$K$500,"*hele*",'2019'!$G$3:$G$500,"*børn*",'2019'!$D$3:$D$500,{"Konc*";"Scenisk*"},'2019'!$F$3:$F$500,"Udendørs"))</f>
        <v>0</v>
      </c>
      <c r="E37" s="57">
        <f>SUM(SUMIFS('2020'!$N$3:$N$500,'2020'!$K$3:$K$500,"*hele*",'2020'!$G$3:$G$500,"*alle*",'2020'!$D$3:$D$500,{"Konc*";"Scenisk*"},'2020'!$F$3:$F$500,"Udendørs",'2020'!$E$3:$E$500,"*ja*"),SUMIFS('2020'!$N$3:$N$500,'2020'!$K$3:$K$500,"*hele*",'2020'!$G$3:$G$500,"*opsøgende*",'2020'!$D$3:$D$500,{"Konc*";"Scenisk*"},'2020'!$F$3:$F$500,"Udendørs",'2020'!$E$3:$E$500,"*ja*"),SUMIFS('2020'!$N$3:$N$500,'2020'!$K$3:$K$500,"*hele*",'2020'!$G$3:$G$500,"*alle*",'2020'!$D$3:$D$500,{"Konc*";"Scenisk*"},'2020'!$F$3:$F$500,"Udendørs",'2020'!$E$3:$E$500,"*nej*",'2020'!$H$3:$H$500,"*ja*"),SUMIFS('2020'!$N$3:$N$500,'2020'!$K$3:$K$500,"*hele*",'2020'!$G$3:$G$500,"*opsøgende*",'2020'!$D$3:$D$500,{"Konc*";"Scenisk*"},'2020'!$F$3:$F$500,"Udendørs",'2020'!$E$3:$E$500,"*nej*",'2020'!$H$3:$H$500,"*ja*"),SUMIFS('2020'!$N$3:$N$500,'2020'!$K$3:$K$500,"*hele*",'2020'!$G$3:$G$500,"*børn*",'2020'!$D$3:$D$500,{"Konc*";"Scenisk*"},'2020'!$F$3:$F$500,"Udendørs"))</f>
        <v>0</v>
      </c>
      <c r="F37" s="57">
        <f>SUM(SUMIFS('2021'!$N$3:$N$500,'2021'!$K$3:$K$500,"*hele*",'2021'!$G$3:$G$500,"*alle*",'2021'!$D$3:$D$500,{"Konc*";"Scenisk*"},'2021'!$F$3:$F$500,"Udendørs",'2021'!$E$3:$E$500,"*ja*"),SUMIFS('2021'!$N$3:$N$500,'2021'!$K$3:$K$500,"*hele*",'2021'!$G$3:$G$500,"*opsøgende*",'2021'!$D$3:$D$500,{"Konc*";"Scenisk*"},'2021'!$F$3:$F$500,"Udendørs",'2021'!$E$3:$E$500,"*ja*"),SUMIFS('2021'!$N$3:$N$500,'2021'!$K$3:$K$500,"*hele*",'2021'!$G$3:$G$500,"*alle*",'2021'!$D$3:$D$500,{"Konc*";"Scenisk*"},'2021'!$F$3:$F$500,"Udendørs",'2021'!$E$3:$E$500,"*nej*",'2021'!$H$3:$H$500,"*ja*"),SUMIFS('2021'!$N$3:$N$500,'2021'!$K$3:$K$500,"*hele*",'2021'!$G$3:$G$500,"*opsøgende*",'2021'!$D$3:$D$500,{"Konc*";"Scenisk*"},'2021'!$F$3:$F$500,"Udendørs",'2021'!$E$3:$E$500,"*nej*",'2021'!$H$3:$H$500,"*ja*"),SUMIFS('2021'!$N$3:$N$500,'2021'!$K$3:$K$500,"*hele*",'2021'!$G$3:$G$500,"*børn*",'2021'!$D$3:$D$500,{"Konc*";"Scenisk*"},'2021'!$F$3:$F$500,"Udendørs"))</f>
        <v>0</v>
      </c>
      <c r="G37" s="57">
        <f>SUM(SUMIFS('2022'!$N$3:$N$500,'2022'!$K$3:$K$500,"*hele*",'2022'!$G$3:$G$500,"*alle*",'2022'!$D$3:$D$500,{"Konc*";"Scenisk*"},'2022'!$F$3:$F$500,"Udendørs",'2022'!$E$3:$E$500,"*ja*"),SUMIFS('2022'!$N$3:$N$500,'2022'!$K$3:$K$500,"*hele*",'2022'!$G$3:$G$500,"*opsøgende*",'2022'!$D$3:$D$500,{"Konc*";"Scenisk*"},'2022'!$F$3:$F$500,"Udendørs",'2022'!$E$3:$E$500,"*ja*"),SUMIFS('2022'!$N$3:$N$500,'2022'!$K$3:$K$500,"*hele*",'2022'!$G$3:$G$500,"*alle*",'2022'!$D$3:$D$500,{"Konc*";"Scenisk*"},'2022'!$F$3:$F$500,"Udendørs",'2022'!$E$3:$E$500,"*nej*",'2022'!$H$3:$H$500,"*ja*"),SUMIFS('2022'!$N$3:$N$500,'2022'!$K$3:$K$500,"*hele*",'2022'!$G$3:$G$500,"*opsøgende*",'2022'!$D$3:$D$500,{"Konc*";"Scenisk*"},'2022'!$F$3:$F$500,"Udendørs",'2022'!$E$3:$E$500,"*nej*",'2022'!$H$3:$H$500,"*ja*"),SUMIFS('2022'!$N$3:$N$500,'2022'!$K$3:$K$500,"*hele*",'2022'!$G$3:$G$500,"*børn*",'2022'!$D$3:$D$500,{"Konc*";"Scenisk*"},'2022'!$F$3:$F$500,"Udendørs"))</f>
        <v>0</v>
      </c>
      <c r="H37" s="57">
        <f>SUM(SUMIFS('2023'!$N$3:$N$500,'2023'!$K$3:$K$500,"*hele*",'2023'!$G$3:$G$500,"*alle*",'2023'!$D$3:$D$500,{"Konc*";"Scenisk*"},'2023'!$F$3:$F$500,"Udendørs",'2023'!$E$3:$E$500,"*ja*"),SUMIFS('2023'!$N$3:$N$500,'2023'!$K$3:$K$500,"*hele*",'2023'!$G$3:$G$500,"*opsøgende*",'2023'!$D$3:$D$500,{"Konc*";"Scenisk*"},'2023'!$F$3:$F$500,"Udendørs",'2023'!$E$3:$E$500,"*ja*"),SUMIFS('2023'!$N$3:$N$500,'2023'!$K$3:$K$500,"*hele*",'2023'!$G$3:$G$500,"*alle*",'2023'!$D$3:$D$500,{"Konc*";"Scenisk*"},'2023'!$F$3:$F$500,"Udendørs",'2023'!$E$3:$E$500,"*nej*",'2023'!$H$3:$H$500,"*ja*"),SUMIFS('2023'!$N$3:$N$500,'2023'!$K$3:$K$500,"*hele*",'2023'!$G$3:$G$500,"*opsøgende*",'2023'!$D$3:$D$500,{"Konc*";"Scenisk*"},'2023'!$F$3:$F$500,"Udendørs",'2023'!$E$3:$E$500,"*nej*",'2023'!$H$3:$H$500,"*ja*"),SUMIFS('2023'!$N$3:$N$500,'2023'!$K$3:$K$500,"*hele*",'2023'!$G$3:$G$500,"*børn*",'2023'!$D$3:$D$500,{"Konc*";"Scenisk*"},'2023'!$F$3:$F$500,"Udendørs"))</f>
        <v>0</v>
      </c>
      <c r="I37" s="57">
        <f>SUM(SUMIFS('2024'!$N$3:$N$500,'2024'!$K$3:$K$500,"*hele*",'2024'!$G$3:$G$500,"*alle*",'2024'!$D$3:$D$500,{"Konc*";"Scenisk*"},'2024'!$F$3:$F$500,"Udendørs",'2024'!$E$3:$E$500,"*ja*"),SUMIFS('2024'!$N$3:$N$500,'2024'!$K$3:$K$500,"*hele*",'2024'!$G$3:$G$500,"*opsøgende*",'2024'!$D$3:$D$500,{"Konc*";"Scenisk*"},'2024'!$F$3:$F$500,"Udendørs",'2024'!$E$3:$E$500,"*ja*"),SUMIFS('2024'!$N$3:$N$500,'2024'!$K$3:$K$500,"*hele*",'2024'!$G$3:$G$500,"*alle*",'2024'!$D$3:$D$500,{"Konc*";"Scenisk*"},'2024'!$F$3:$F$500,"Udendørs",'2024'!$E$3:$E$500,"*nej*",'2024'!$H$3:$H$500,"*ja*"),SUMIFS('2024'!$N$3:$N$500,'2024'!$K$3:$K$500,"*hele*",'2024'!$G$3:$G$500,"*opsøgende*",'2024'!$D$3:$D$500,{"Konc*";"Scenisk*"},'2024'!$F$3:$F$500,"Udendørs",'2024'!$E$3:$E$500,"*nej*",'2024'!$H$3:$H$500,"*ja*"),SUMIFS('2024'!$N$3:$N$500,'2024'!$K$3:$K$500,"*hele*",'2024'!$G$3:$G$500,"*børn*",'2024'!$D$3:$D$500,{"Konc*";"Scenisk*"},'2024'!$F$3:$F$500,"Udendørs"))</f>
        <v>0</v>
      </c>
      <c r="J37" s="57">
        <f>SUM(SUMIFS('2025'!$N$3:$N$500,'2025'!$K$3:$K$500,"*hele*",'2025'!$G$3:$G$500,"*alle*",'2025'!$D$3:$D$500,{"Konc*";"Scenisk*"},'2025'!$F$3:$F$500,"Udendørs",'2025'!$E$3:$E$500,"*ja*"),SUMIFS('2025'!$N$3:$N$500,'2025'!$K$3:$K$500,"*hele*",'2025'!$G$3:$G$500,"*opsøgende*",'2025'!$D$3:$D$500,{"Konc*";"Scenisk*"},'2025'!$F$3:$F$500,"Udendørs",'2025'!$E$3:$E$500,"*ja*"),SUMIFS('2025'!$N$3:$N$500,'2025'!$K$3:$K$500,"*hele*",'2025'!$G$3:$G$500,"*alle*",'2025'!$D$3:$D$500,{"Konc*";"Scenisk*"},'2025'!$F$3:$F$500,"Udendørs",'2025'!$E$3:$E$500,"*nej*",'2025'!$H$3:$H$500,"*ja*"),SUMIFS('2025'!$N$3:$N$500,'2025'!$K$3:$K$500,"*hele*",'2025'!$G$3:$G$500,"*opsøgende*",'2025'!$D$3:$D$500,{"Konc*";"Scenisk*"},'2025'!$F$3:$F$500,"Udendørs",'2025'!$E$3:$E$500,"*nej*",'2025'!$H$3:$H$500,"*ja*"),SUMIFS('2025'!$N$3:$N$500,'2025'!$K$3:$K$500,"*hele*",'2025'!$G$3:$G$500,"*børn*",'2025'!$D$3:$D$500,{"Konc*";"Scenisk*"},'2025'!$F$3:$F$500,"Udendørs"))</f>
        <v>0</v>
      </c>
      <c r="K37" s="57">
        <f>SUM(SUMIFS('2026'!$N$3:$N$500,'2026'!$K$3:$K$500,"*hele*",'2026'!$G$3:$G$500,"*alle*",'2026'!$D$3:$D$500,{"Konc*";"Scenisk*"},'2026'!$F$3:$F$500,"Udendørs",'2026'!$E$3:$E$500,"*ja*"),SUMIFS('2026'!$N$3:$N$500,'2026'!$K$3:$K$500,"*hele*",'2026'!$G$3:$G$500,"*opsøgende*",'2026'!$D$3:$D$500,{"Konc*";"Scenisk*"},'2026'!$F$3:$F$500,"Udendørs",'2026'!$E$3:$E$500,"*ja*"),SUMIFS('2026'!$N$3:$N$500,'2026'!$K$3:$K$500,"*hele*",'2026'!$G$3:$G$500,"*alle*",'2026'!$D$3:$D$500,{"Konc*";"Scenisk*"},'2026'!$F$3:$F$500,"Udendørs",'2026'!$E$3:$E$500,"*nej*",'2026'!$H$3:$H$500,"*ja*"),SUMIFS('2026'!$N$3:$N$500,'2026'!$K$3:$K$500,"*hele*",'2026'!$G$3:$G$500,"*opsøgende*",'2026'!$D$3:$D$500,{"Konc*";"Scenisk*"},'2026'!$F$3:$F$500,"Udendørs",'2026'!$E$3:$E$500,"*nej*",'2026'!$H$3:$H$500,"*ja*"),SUMIFS('2026'!$N$3:$N$500,'2026'!$K$3:$K$500,"*hele*",'2026'!$G$3:$G$500,"*børn*",'2026'!$D$3:$D$500,{"Konc*";"Scenisk*"},'2026'!$F$3:$F$500,"Udendørs"))</f>
        <v>0</v>
      </c>
      <c r="L37" s="57">
        <f>SUM(SUMIFS('2027'!$N$3:$N$500,'2027'!$K$3:$K$500,"*hele*",'2027'!$G$3:$G$500,"*alle*",'2027'!$D$3:$D$500,{"Konc*";"Scenisk*"},'2027'!$F$3:$F$500,"Udendørs",'2027'!$E$3:$E$500,"*ja*"),SUMIFS('2027'!$N$3:$N$500,'2027'!$K$3:$K$500,"*hele*",'2027'!$G$3:$G$500,"*opsøgende*",'2027'!$D$3:$D$500,{"Konc*";"Scenisk*"},'2027'!$F$3:$F$500,"Udendørs",'2027'!$E$3:$E$500,"*ja*"),SUMIFS('2027'!$N$3:$N$500,'2027'!$K$3:$K$500,"*hele*",'2027'!$G$3:$G$500,"*alle*",'2027'!$D$3:$D$500,{"Konc*";"Scenisk*"},'2027'!$F$3:$F$500,"Udendørs",'2027'!$E$3:$E$500,"*nej*",'2027'!$H$3:$H$500,"*ja*"),SUMIFS('2027'!$N$3:$N$500,'2027'!$K$3:$K$500,"*hele*",'2027'!$G$3:$G$500,"*opsøgende*",'2027'!$D$3:$D$500,{"Konc*";"Scenisk*"},'2027'!$F$3:$F$500,"Udendørs",'2027'!$E$3:$E$500,"*nej*",'2027'!$H$3:$H$500,"*ja*"),SUMIFS('2027'!$N$3:$N$500,'2027'!$K$3:$K$500,"*hele*",'2027'!$G$3:$G$500,"*børn*",'2027'!$D$3:$D$500,{"Konc*";"Scenisk*"},'2027'!$F$3:$F$500,"Udendørs"))</f>
        <v>0</v>
      </c>
      <c r="M37" s="57">
        <f>SUM(SUMIFS('2028'!$N$3:$N$500,'2028'!$K$3:$K$500,"*hele*",'2028'!$G$3:$G$500,"*alle*",'2028'!$D$3:$D$500,{"Konc*";"Scenisk*"},'2028'!$F$3:$F$500,"Udendørs",'2028'!$E$3:$E$500,"*ja*"),SUMIFS('2028'!$N$3:$N$500,'2028'!$K$3:$K$500,"*hele*",'2028'!$G$3:$G$500,"*opsøgende*",'2028'!$D$3:$D$500,{"Konc*";"Scenisk*"},'2028'!$F$3:$F$500,"Udendørs",'2028'!$E$3:$E$500,"*ja*"),SUMIFS('2028'!$N$3:$N$500,'2028'!$K$3:$K$500,"*hele*",'2028'!$G$3:$G$500,"*alle*",'2028'!$D$3:$D$500,{"Konc*";"Scenisk*"},'2028'!$F$3:$F$500,"Udendørs",'2028'!$E$3:$E$500,"*nej*",'2028'!$H$3:$H$500,"*ja*"),SUMIFS('2028'!$N$3:$N$500,'2028'!$K$3:$K$500,"*hele*",'2028'!$G$3:$G$500,"*opsøgende*",'2028'!$D$3:$D$500,{"Konc*";"Scenisk*"},'2028'!$F$3:$F$500,"Udendørs",'2028'!$E$3:$E$500,"*nej*",'2028'!$H$3:$H$500,"*ja*"),SUMIFS('2028'!$N$3:$N$500,'2028'!$K$3:$K$500,"*hele*",'2028'!$G$3:$G$500,"*børn*",'2028'!$D$3:$D$500,{"Konc*";"Scenisk*"},'2028'!$F$3:$F$500,"Udendørs"))</f>
        <v>0</v>
      </c>
    </row>
    <row r="38" spans="1:13" x14ac:dyDescent="0.2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</row>
    <row r="39" spans="1:13" x14ac:dyDescent="0.2">
      <c r="A39" s="69" t="s">
        <v>119</v>
      </c>
      <c r="B39" s="7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</row>
    <row r="40" spans="1:13" x14ac:dyDescent="0.2">
      <c r="A40" s="77"/>
      <c r="B40" s="77" t="s">
        <v>192</v>
      </c>
      <c r="C40" s="57">
        <f>SUM(SUMIFS('2018'!$N$3:$N$500,'2018'!$K$3:$K$500,"Dele*",'2018'!$D$3:$D$500,"Konc*",'2018'!$G$3:$G$500,"*alle*",'2018'!$E$3:$E$500,"*ja*"),SUMIFS('2018'!$N$3:$N$500,'2018'!$K$3:$K$500,"Dele*",'2018'!$D$3:$D$500,"Konc*",'2018'!$G$3:$G$500,"*alle*",'2018'!$E$3:$E$500,"*nej*",'2018'!$H$3:$H$500,"*ja*"))</f>
        <v>0</v>
      </c>
      <c r="D40" s="57">
        <f>SUM(SUMIFS('2019'!$N$3:$N$500,'2019'!$K$3:$K$500,"Dele*",'2019'!$D$3:$D$500,"Konc*",'2019'!$G$3:$G$500,"*alle*",'2019'!$E$3:$E$500,"*ja*"),SUMIFS('2019'!$N$3:$N$500,'2019'!$K$3:$K$500,"Dele*",'2019'!$D$3:$D$500,"Konc*",'2019'!$G$3:$G$500,"*alle*",'2019'!$E$3:$E$500,"*nej*",'2019'!$H$3:$H$500,"*ja*"))</f>
        <v>0</v>
      </c>
      <c r="E40" s="57">
        <f>SUM(SUMIFS('2020'!$N$3:$N$500,'2020'!$K$3:$K$500,"Dele*",'2020'!$D$3:$D$500,"Konc*",'2020'!$G$3:$G$500,"*alle*",'2020'!$E$3:$E$500,"*ja*"),SUMIFS('2020'!$N$3:$N$500,'2020'!$K$3:$K$500,"Dele*",'2020'!$D$3:$D$500,"Konc*",'2020'!$G$3:$G$500,"*alle*",'2020'!$E$3:$E$500,"*nej*",'2020'!$H$3:$H$500,"*ja*"))</f>
        <v>0</v>
      </c>
      <c r="F40" s="57">
        <f>SUM(SUMIFS('2021'!$N$3:$N$500,'2021'!$K$3:$K$500,"Dele*",'2021'!$D$3:$D$500,"Konc*",'2021'!$G$3:$G$500,"*alle*",'2021'!$E$3:$E$500,"*ja*"),SUMIFS('2021'!$N$3:$N$500,'2021'!$K$3:$K$500,"Dele*",'2021'!$D$3:$D$500,"Konc*",'2021'!$G$3:$G$500,"*alle*",'2021'!$E$3:$E$500,"*nej*",'2021'!$H$3:$H$500,"*ja*"))</f>
        <v>0</v>
      </c>
      <c r="G40" s="57">
        <f>SUM(SUMIFS('2022'!$N$3:$N$500,'2022'!$K$3:$K$500,"Dele*",'2022'!$D$3:$D$500,"Konc*",'2022'!$G$3:$G$500,"*alle*",'2022'!$E$3:$E$500,"*ja*"),SUMIFS('2022'!$N$3:$N$500,'2022'!$K$3:$K$500,"Dele*",'2022'!$D$3:$D$500,"Konc*",'2022'!$G$3:$G$500,"*alle*",'2022'!$E$3:$E$500,"*nej*",'2022'!$H$3:$H$500,"*ja*"))</f>
        <v>0</v>
      </c>
      <c r="H40" s="57">
        <f>SUM(SUMIFS('2023'!$N$3:$N$500,'2023'!$K$3:$K$500,"Dele*",'2023'!$D$3:$D$500,"Konc*",'2023'!$G$3:$G$500,"*alle*",'2023'!$E$3:$E$500,"*ja*"),SUMIFS('2023'!$N$3:$N$500,'2023'!$K$3:$K$500,"Dele*",'2023'!$D$3:$D$500,"Konc*",'2023'!$G$3:$G$500,"*alle*",'2023'!$E$3:$E$500,"*nej*",'2023'!$H$3:$H$500,"*ja*"))</f>
        <v>0</v>
      </c>
      <c r="I40" s="57">
        <f>SUM(SUMIFS('2024'!$N$3:$N$500,'2024'!$K$3:$K$500,"Dele*",'2024'!$D$3:$D$500,"Konc*",'2024'!$G$3:$G$500,"*alle*",'2024'!$E$3:$E$500,"*ja*"),SUMIFS('2024'!$N$3:$N$500,'2024'!$K$3:$K$500,"Dele*",'2024'!$D$3:$D$500,"Konc*",'2024'!$G$3:$G$500,"*alle*",'2024'!$E$3:$E$500,"*nej*",'2024'!$H$3:$H$500,"*ja*"))</f>
        <v>0</v>
      </c>
      <c r="J40" s="57">
        <f>SUM(SUMIFS('2025'!$N$3:$N$500,'2025'!$K$3:$K$500,"Dele*",'2025'!$D$3:$D$500,"Konc*",'2025'!$G$3:$G$500,"*alle*",'2025'!$E$3:$E$500,"*ja*"),SUMIFS('2025'!$N$3:$N$500,'2025'!$K$3:$K$500,"Dele*",'2025'!$D$3:$D$500,"Konc*",'2025'!$G$3:$G$500,"*alle*",'2025'!$E$3:$E$500,"*nej*",'2025'!$H$3:$H$500,"*ja*"))</f>
        <v>0</v>
      </c>
      <c r="K40" s="57">
        <f>SUM(SUMIFS('2026'!$N$3:$N$500,'2026'!$K$3:$K$500,"Dele*",'2026'!$D$3:$D$500,"Konc*",'2026'!$G$3:$G$500,"*alle*",'2026'!$E$3:$E$500,"*ja*"),SUMIFS('2026'!$N$3:$N$500,'2026'!$K$3:$K$500,"Dele*",'2026'!$D$3:$D$500,"Konc*",'2026'!$G$3:$G$500,"*alle*",'2026'!$E$3:$E$500,"*nej*",'2026'!$H$3:$H$500,"*ja*"))</f>
        <v>0</v>
      </c>
      <c r="L40" s="57">
        <f>SUM(SUMIFS('2027'!$N$3:$N$500,'2027'!$K$3:$K$500,"Dele*",'2027'!$D$3:$D$500,"Konc*",'2027'!$G$3:$G$500,"*alle*",'2027'!$E$3:$E$500,"*ja*"),SUMIFS('2027'!$N$3:$N$500,'2027'!$K$3:$K$500,"Dele*",'2027'!$D$3:$D$500,"Konc*",'2027'!$G$3:$G$500,"*alle*",'2027'!$E$3:$E$500,"*nej*",'2027'!$H$3:$H$500,"*ja*"))</f>
        <v>0</v>
      </c>
      <c r="M40" s="57">
        <f>SUM(SUMIFS('2028'!$N$3:$N$500,'2028'!$K$3:$K$500,"Dele*",'2028'!$D$3:$D$500,"Konc*",'2028'!$G$3:$G$500,"*alle*",'2028'!$E$3:$E$500,"*ja*"),SUMIFS('2028'!$N$3:$N$500,'2028'!$K$3:$K$500,"Dele*",'2028'!$D$3:$D$500,"Konc*",'2028'!$G$3:$G$500,"*alle*",'2028'!$E$3:$E$500,"*nej*",'2028'!$H$3:$H$500,"*ja*"))</f>
        <v>0</v>
      </c>
    </row>
    <row r="41" spans="1:13" x14ac:dyDescent="0.2">
      <c r="A41" s="77"/>
      <c r="B41" s="79" t="s">
        <v>202</v>
      </c>
      <c r="C41" s="57">
        <f>SUMIFS('2018'!$N$3:$N$500,'2018'!$K$3:$K$500,"Dele*",'2018'!$D$3:$D$500,"Koncert*",'2018'!$G$3:$G$500,"*børn*")</f>
        <v>0</v>
      </c>
      <c r="D41" s="57">
        <f>SUMIFS('2019'!$N$3:$N$500,'2019'!$K$3:$K$500,"Dele*",'2019'!$D$3:$D$500,"Koncert*",'2019'!$G$3:$G$500,"*børn*")</f>
        <v>0</v>
      </c>
      <c r="E41" s="57">
        <f>SUMIFS('2020'!$N$3:$N$500,'2020'!$K$3:$K$500,"Dele*",'2020'!$D$3:$D$500,"Koncert*",'2020'!$G$3:$G$500,"*børn*")</f>
        <v>0</v>
      </c>
      <c r="F41" s="57">
        <f>SUMIFS('2021'!$N$3:$N$500,'2021'!$K$3:$K$500,"Dele*",'2021'!$D$3:$D$500,"Koncert*",'2021'!$G$3:$G$500,"*børn*")</f>
        <v>0</v>
      </c>
      <c r="G41" s="57">
        <f>SUMIFS('2022'!$N$3:$N$500,'2022'!$K$3:$K$500,"Dele*",'2022'!$D$3:$D$500,"Koncert*",'2022'!$G$3:$G$500,"*børn*")</f>
        <v>0</v>
      </c>
      <c r="H41" s="57">
        <f>SUMIFS('2023'!$N$3:$N$500,'2023'!$K$3:$K$500,"Dele*",'2023'!$D$3:$D$500,"Koncert*",'2023'!$G$3:$G$500,"*børn*")</f>
        <v>0</v>
      </c>
      <c r="I41" s="57">
        <f>SUMIFS('2024'!$N$3:$N$500,'2024'!$K$3:$K$500,"Dele*",'2024'!$D$3:$D$500,"Koncert*",'2024'!$G$3:$G$500,"*børn*")</f>
        <v>0</v>
      </c>
      <c r="J41" s="57">
        <f>SUMIFS('2025'!$N$3:$N$500,'2025'!$K$3:$K$500,"Dele*",'2025'!$D$3:$D$500,"Koncert*",'2025'!$G$3:$G$500,"*børn*")</f>
        <v>0</v>
      </c>
      <c r="K41" s="57">
        <f>SUMIFS('2026'!$N$3:$N$500,'2026'!$K$3:$K$500,"Dele*",'2026'!$D$3:$D$500,"Koncert*",'2026'!$G$3:$G$500,"*børn*")</f>
        <v>0</v>
      </c>
      <c r="L41" s="57">
        <f>SUMIFS('2027'!$N$3:$N$500,'2027'!$K$3:$K$500,"Dele*",'2027'!$D$3:$D$500,"Koncert*",'2027'!$G$3:$G$500,"*børn*")</f>
        <v>0</v>
      </c>
      <c r="M41" s="57">
        <f>SUMIFS('2028'!$N$3:$N$500,'2028'!$K$3:$K$500,"Dele*",'2028'!$D$3:$D$500,"Koncert*",'2028'!$G$3:$G$500,"*børn*")</f>
        <v>0</v>
      </c>
    </row>
    <row r="42" spans="1:13" x14ac:dyDescent="0.2">
      <c r="A42" s="77"/>
      <c r="B42" s="77" t="s">
        <v>193</v>
      </c>
      <c r="C42" s="57">
        <f>SUM(SUMIFS('2018'!$N$3:$N$500,'2018'!$K$3:$K$500,"Dele*",'2018'!$D$3:$D$500,"Konc*",'2018'!$G$3:$G$500,"*Opsøgende*",'2018'!$E$3:$E$500,"*ja*"),SUMIFS('2018'!$N$3:$N$500,'2018'!$K$3:$K$500,"Dele*",'2018'!$D$3:$D$500,"Konc*",'2018'!$G$3:$G$500,"*Opsøgende*",'2018'!$E$3:$E$500,"*nej*",'2018'!$H$3:$H$500,"*ja*"))</f>
        <v>0</v>
      </c>
      <c r="D42" s="57">
        <f>SUM(SUMIFS('2019'!$N$3:$N$500,'2019'!$K$3:$K$500,"Dele*",'2019'!$D$3:$D$500,"Konc*",'2019'!$G$3:$G$500,"*Opsøgende*",'2019'!$E$3:$E$500,"*ja*"),SUMIFS('2019'!$N$3:$N$500,'2019'!$K$3:$K$500,"Dele*",'2019'!$D$3:$D$500,"Konc*",'2019'!$G$3:$G$500,"*Opsøgende*",'2019'!$E$3:$E$500,"*nej*",'2019'!$H$3:$H$500,"*ja*"))</f>
        <v>0</v>
      </c>
      <c r="E42" s="57">
        <f>SUM(SUMIFS('2020'!$N$3:$N$500,'2020'!$K$3:$K$500,"Dele*",'2020'!$D$3:$D$500,"Konc*",'2020'!$G$3:$G$500,"*Opsøgende*",'2020'!$E$3:$E$500,"*ja*"),SUMIFS('2020'!$N$3:$N$500,'2020'!$K$3:$K$500,"Dele*",'2020'!$D$3:$D$500,"Konc*",'2020'!$G$3:$G$500,"*Opsøgende*",'2020'!$E$3:$E$500,"*nej*",'2020'!$H$3:$H$500,"*ja*"))</f>
        <v>0</v>
      </c>
      <c r="F42" s="57">
        <f>SUM(SUMIFS('2021'!$N$3:$N$500,'2021'!$K$3:$K$500,"Dele*",'2021'!$D$3:$D$500,"Konc*",'2021'!$G$3:$G$500,"*Opsøgende*",'2021'!$E$3:$E$500,"*ja*"),SUMIFS('2021'!$N$3:$N$500,'2021'!$K$3:$K$500,"Dele*",'2021'!$D$3:$D$500,"Konc*",'2021'!$G$3:$G$500,"*Opsøgende*",'2021'!$E$3:$E$500,"*nej*",'2021'!$H$3:$H$500,"*ja*"))</f>
        <v>0</v>
      </c>
      <c r="G42" s="57">
        <f>SUM(SUMIFS('2022'!$N$3:$N$500,'2022'!$K$3:$K$500,"Dele*",'2022'!$D$3:$D$500,"Konc*",'2022'!$G$3:$G$500,"*Opsøgende*",'2022'!$E$3:$E$500,"*ja*"),SUMIFS('2022'!$N$3:$N$500,'2022'!$K$3:$K$500,"Dele*",'2022'!$D$3:$D$500,"Konc*",'2022'!$G$3:$G$500,"*Opsøgende*",'2022'!$E$3:$E$500,"*nej*",'2022'!$H$3:$H$500,"*ja*"))</f>
        <v>0</v>
      </c>
      <c r="H42" s="57">
        <f>SUM(SUMIFS('2023'!$N$3:$N$500,'2023'!$K$3:$K$500,"Dele*",'2023'!$D$3:$D$500,"Konc*",'2023'!$G$3:$G$500,"*Opsøgende*",'2023'!$E$3:$E$500,"*ja*"),SUMIFS('2023'!$N$3:$N$500,'2023'!$K$3:$K$500,"Dele*",'2023'!$D$3:$D$500,"Konc*",'2023'!$G$3:$G$500,"*Opsøgende*",'2023'!$E$3:$E$500,"*nej*",'2023'!$H$3:$H$500,"*ja*"))</f>
        <v>0</v>
      </c>
      <c r="I42" s="57">
        <f>SUM(SUMIFS('2024'!$N$3:$N$500,'2024'!$K$3:$K$500,"Dele*",'2024'!$D$3:$D$500,"Konc*",'2024'!$G$3:$G$500,"*Opsøgende*",'2024'!$E$3:$E$500,"*ja*"),SUMIFS('2024'!$N$3:$N$500,'2024'!$K$3:$K$500,"Dele*",'2024'!$D$3:$D$500,"Konc*",'2024'!$G$3:$G$500,"*Opsøgende*",'2024'!$E$3:$E$500,"*nej*",'2024'!$H$3:$H$500,"*ja*"))</f>
        <v>0</v>
      </c>
      <c r="J42" s="57">
        <f>SUM(SUMIFS('2025'!$N$3:$N$500,'2025'!$K$3:$K$500,"Dele*",'2025'!$D$3:$D$500,"Konc*",'2025'!$G$3:$G$500,"*Opsøgende*",'2025'!$E$3:$E$500,"*ja*"),SUMIFS('2025'!$N$3:$N$500,'2025'!$K$3:$K$500,"Dele*",'2025'!$D$3:$D$500,"Konc*",'2025'!$G$3:$G$500,"*Opsøgende*",'2025'!$E$3:$E$500,"*nej*",'2025'!$H$3:$H$500,"*ja*"))</f>
        <v>0</v>
      </c>
      <c r="K42" s="57">
        <f>SUM(SUMIFS('2026'!$N$3:$N$500,'2026'!$K$3:$K$500,"Dele*",'2026'!$D$3:$D$500,"Konc*",'2026'!$G$3:$G$500,"*Opsøgende*",'2026'!$E$3:$E$500,"*ja*"),SUMIFS('2026'!$N$3:$N$500,'2026'!$K$3:$K$500,"Dele*",'2026'!$D$3:$D$500,"Konc*",'2026'!$G$3:$G$500,"*Opsøgende*",'2026'!$E$3:$E$500,"*nej*",'2026'!$H$3:$H$500,"*ja*"))</f>
        <v>0</v>
      </c>
      <c r="L42" s="57">
        <f>SUM(SUMIFS('2027'!$N$3:$N$500,'2027'!$K$3:$K$500,"Dele*",'2027'!$D$3:$D$500,"Konc*",'2027'!$G$3:$G$500,"*Opsøgende*",'2027'!$E$3:$E$500,"*ja*"),SUMIFS('2027'!$N$3:$N$500,'2027'!$K$3:$K$500,"Dele*",'2027'!$D$3:$D$500,"Konc*",'2027'!$G$3:$G$500,"*Opsøgende*",'2027'!$E$3:$E$500,"*nej*",'2027'!$H$3:$H$500,"*ja*"))</f>
        <v>0</v>
      </c>
      <c r="M42" s="57">
        <f>SUM(SUMIFS('2028'!$N$3:$N$500,'2028'!$K$3:$K$500,"Dele*",'2028'!$D$3:$D$500,"Konc*",'2028'!$G$3:$G$500,"*Opsøgende*",'2028'!$E$3:$E$500,"*ja*"),SUMIFS('2028'!$N$3:$N$500,'2028'!$K$3:$K$500,"Dele*",'2028'!$D$3:$D$500,"Konc*",'2028'!$G$3:$G$500,"*Opsøgende*",'2028'!$E$3:$E$500,"*nej*",'2028'!$H$3:$H$500,"*ja*"))</f>
        <v>0</v>
      </c>
    </row>
    <row r="43" spans="1:13" x14ac:dyDescent="0.2">
      <c r="A43" s="77"/>
      <c r="B43" s="77" t="s">
        <v>194</v>
      </c>
      <c r="C43" s="57">
        <f>SUM(SUMIFS('2018'!$N$3:$N$500,'2018'!$K$3:$K$500,"Dele*",'2018'!$D$3:$D$500,"Scenisk*",'2018'!$G$3:$G$500,"*alle*",'2018'!$E$3:$E$500,"*ja*"),SUMIFS('2018'!$N$3:$N$500,'2018'!$K$3:$K$500,"Dele*",'2018'!$D$3:$D$500,"Scenisk*",'2018'!$G$3:$G$500,"*alle*",'2018'!$E$3:$E$500,"*nej*",'2018'!$H$3:$H$500,"*ja*"))</f>
        <v>0</v>
      </c>
      <c r="D43" s="57">
        <f>SUM(SUMIFS('2019'!$N$3:$N$500,'2019'!$K$3:$K$500,"Dele*",'2019'!$D$3:$D$500,"Scenisk*",'2019'!$G$3:$G$500,"*alle*",'2019'!$E$3:$E$500,"*ja*"),SUMIFS('2019'!$N$3:$N$500,'2019'!$K$3:$K$500,"Dele*",'2019'!$D$3:$D$500,"Scenisk*",'2019'!$G$3:$G$500,"*alle*",'2019'!$E$3:$E$500,"*nej*",'2019'!$H$3:$H$500,"*ja*"))</f>
        <v>0</v>
      </c>
      <c r="E43" s="57">
        <f>SUM(SUMIFS('2020'!$N$3:$N$500,'2020'!$K$3:$K$500,"Dele*",'2020'!$D$3:$D$500,"Scenisk*",'2020'!$G$3:$G$500,"*alle*",'2020'!$E$3:$E$500,"*ja*"),SUMIFS('2020'!$N$3:$N$500,'2020'!$K$3:$K$500,"Dele*",'2020'!$D$3:$D$500,"Scenisk*",'2020'!$G$3:$G$500,"*alle*",'2020'!$E$3:$E$500,"*nej*",'2020'!$H$3:$H$500,"*ja*"))</f>
        <v>0</v>
      </c>
      <c r="F43" s="57">
        <f>SUM(SUMIFS('2021'!$N$3:$N$500,'2021'!$K$3:$K$500,"Dele*",'2021'!$D$3:$D$500,"Scenisk*",'2021'!$G$3:$G$500,"*alle*",'2021'!$E$3:$E$500,"*ja*"),SUMIFS('2021'!$N$3:$N$500,'2021'!$K$3:$K$500,"Dele*",'2021'!$D$3:$D$500,"Scenisk*",'2021'!$G$3:$G$500,"*alle*",'2021'!$E$3:$E$500,"*nej*",'2021'!$H$3:$H$500,"*ja*"))</f>
        <v>0</v>
      </c>
      <c r="G43" s="57">
        <f>SUM(SUMIFS('2022'!$N$3:$N$500,'2022'!$K$3:$K$500,"Dele*",'2022'!$D$3:$D$500,"Scenisk*",'2022'!$G$3:$G$500,"*alle*",'2022'!$E$3:$E$500,"*ja*"),SUMIFS('2022'!$N$3:$N$500,'2022'!$K$3:$K$500,"Dele*",'2022'!$D$3:$D$500,"Scenisk*",'2022'!$G$3:$G$500,"*alle*",'2022'!$E$3:$E$500,"*nej*",'2022'!$H$3:$H$500,"*ja*"))</f>
        <v>0</v>
      </c>
      <c r="H43" s="57">
        <f>SUM(SUMIFS('2023'!$N$3:$N$500,'2023'!$K$3:$K$500,"Dele*",'2023'!$D$3:$D$500,"Scenisk*",'2023'!$G$3:$G$500,"*alle*",'2023'!$E$3:$E$500,"*ja*"),SUMIFS('2023'!$N$3:$N$500,'2023'!$K$3:$K$500,"Dele*",'2023'!$D$3:$D$500,"Scenisk*",'2023'!$G$3:$G$500,"*alle*",'2023'!$E$3:$E$500,"*nej*",'2023'!$H$3:$H$500,"*ja*"))</f>
        <v>0</v>
      </c>
      <c r="I43" s="57">
        <f>SUM(SUMIFS('2024'!$N$3:$N$500,'2024'!$K$3:$K$500,"Dele*",'2024'!$D$3:$D$500,"Scenisk*",'2024'!$G$3:$G$500,"*alle*",'2024'!$E$3:$E$500,"*ja*"),SUMIFS('2024'!$N$3:$N$500,'2024'!$K$3:$K$500,"Dele*",'2024'!$D$3:$D$500,"Scenisk*",'2024'!$G$3:$G$500,"*alle*",'2024'!$E$3:$E$500,"*nej*",'2024'!$H$3:$H$500,"*ja*"))</f>
        <v>0</v>
      </c>
      <c r="J43" s="57">
        <f>SUM(SUMIFS('2025'!$N$3:$N$500,'2025'!$K$3:$K$500,"Dele*",'2025'!$D$3:$D$500,"Scenisk*",'2025'!$G$3:$G$500,"*alle*",'2025'!$E$3:$E$500,"*ja*"),SUMIFS('2025'!$N$3:$N$500,'2025'!$K$3:$K$500,"Dele*",'2025'!$D$3:$D$500,"Scenisk*",'2025'!$G$3:$G$500,"*alle*",'2025'!$E$3:$E$500,"*nej*",'2025'!$H$3:$H$500,"*ja*"))</f>
        <v>0</v>
      </c>
      <c r="K43" s="57">
        <f>SUM(SUMIFS('2026'!$N$3:$N$500,'2026'!$K$3:$K$500,"Dele*",'2026'!$D$3:$D$500,"Scenisk*",'2026'!$G$3:$G$500,"*alle*",'2026'!$E$3:$E$500,"*ja*"),SUMIFS('2026'!$N$3:$N$500,'2026'!$K$3:$K$500,"Dele*",'2026'!$D$3:$D$500,"Scenisk*",'2026'!$G$3:$G$500,"*alle*",'2026'!$E$3:$E$500,"*nej*",'2026'!$H$3:$H$500,"*ja*"))</f>
        <v>0</v>
      </c>
      <c r="L43" s="57">
        <f>SUM(SUMIFS('2027'!$N$3:$N$500,'2027'!$K$3:$K$500,"Dele*",'2027'!$D$3:$D$500,"Scenisk*",'2027'!$G$3:$G$500,"*alle*",'2027'!$E$3:$E$500,"*ja*"),SUMIFS('2027'!$N$3:$N$500,'2027'!$K$3:$K$500,"Dele*",'2027'!$D$3:$D$500,"Scenisk*",'2027'!$G$3:$G$500,"*alle*",'2027'!$E$3:$E$500,"*nej*",'2027'!$H$3:$H$500,"*ja*"))</f>
        <v>0</v>
      </c>
      <c r="M43" s="57">
        <f>SUM(SUMIFS('2028'!$N$3:$N$500,'2028'!$K$3:$K$500,"Dele*",'2028'!$D$3:$D$500,"Scenisk*",'2028'!$G$3:$G$500,"*alle*",'2028'!$E$3:$E$500,"*ja*"),SUMIFS('2028'!$N$3:$N$500,'2028'!$K$3:$K$500,"Dele*",'2028'!$D$3:$D$500,"Scenisk*",'2028'!$G$3:$G$500,"*alle*",'2028'!$E$3:$E$500,"*nej*",'2028'!$H$3:$H$500,"*ja*"))</f>
        <v>0</v>
      </c>
    </row>
    <row r="44" spans="1:13" x14ac:dyDescent="0.2">
      <c r="A44" s="77"/>
      <c r="B44" s="80" t="s">
        <v>203</v>
      </c>
      <c r="C44" s="57">
        <f>SUMIFS('2018'!$N$3:$N$500,'2018'!$K$3:$K$500,"Dele*",'2018'!$D$3:$D$500,"Scenisk*",'2018'!$G$3:$G$500,"*børn*")</f>
        <v>0</v>
      </c>
      <c r="D44" s="57">
        <f>SUMIFS('2019'!$N$3:$N$500,'2019'!$K$3:$K$500,"Dele*",'2019'!$D$3:$D$500,"Scenisk*",'2019'!$G$3:$G$500,"*børn*")</f>
        <v>0</v>
      </c>
      <c r="E44" s="57">
        <f>SUMIFS('2020'!$N$3:$N$500,'2020'!$K$3:$K$500,"Dele*",'2020'!$D$3:$D$500,"Scenisk*",'2020'!$G$3:$G$500,"*børn*")</f>
        <v>0</v>
      </c>
      <c r="F44" s="57">
        <f>SUMIFS('2021'!$N$3:$N$500,'2021'!$K$3:$K$500,"Dele*",'2021'!$D$3:$D$500,"Scenisk*",'2021'!$G$3:$G$500,"*børn*")</f>
        <v>0</v>
      </c>
      <c r="G44" s="57">
        <f>SUMIFS('2022'!$N$3:$N$500,'2022'!$K$3:$K$500,"Dele*",'2022'!$D$3:$D$500,"Scenisk*",'2022'!$G$3:$G$500,"*børn*")</f>
        <v>0</v>
      </c>
      <c r="H44" s="57">
        <f>SUMIFS('2023'!$N$3:$N$500,'2023'!$K$3:$K$500,"Dele*",'2023'!$D$3:$D$500,"Scenisk*",'2023'!$G$3:$G$500,"*børn*")</f>
        <v>0</v>
      </c>
      <c r="I44" s="57">
        <f>SUMIFS('2024'!$N$3:$N$500,'2024'!$K$3:$K$500,"Dele*",'2024'!$D$3:$D$500,"Scenisk*",'2024'!$G$3:$G$500,"*børn*")</f>
        <v>0</v>
      </c>
      <c r="J44" s="57">
        <f>SUMIFS('2025'!$N$3:$N$500,'2025'!$K$3:$K$500,"Dele*",'2025'!$D$3:$D$500,"Scenisk*",'2025'!$G$3:$G$500,"*børn*")</f>
        <v>0</v>
      </c>
      <c r="K44" s="57">
        <f>SUMIFS('2026'!$N$3:$N$500,'2026'!$K$3:$K$500,"Dele*",'2026'!$D$3:$D$500,"Scenisk*",'2026'!$G$3:$G$500,"*børn*")</f>
        <v>0</v>
      </c>
      <c r="L44" s="57">
        <f>SUMIFS('2027'!$N$3:$N$500,'2027'!$K$3:$K$500,"Dele*",'2027'!$D$3:$D$500,"Scenisk*",'2027'!$G$3:$G$500,"*børn*")</f>
        <v>0</v>
      </c>
      <c r="M44" s="57">
        <f>SUMIFS('2028'!$N$3:$N$500,'2028'!$K$3:$K$500,"Dele*",'2028'!$D$3:$D$500,"Scenisk*",'2028'!$G$3:$G$500,"*børn*")</f>
        <v>0</v>
      </c>
    </row>
    <row r="45" spans="1:13" x14ac:dyDescent="0.2">
      <c r="A45" s="77"/>
      <c r="B45" s="77" t="s">
        <v>195</v>
      </c>
      <c r="C45" s="57">
        <f>SUM(SUMIFS('2018'!$N$3:$N$500,'2018'!$K$3:$K$500,"Dele*",'2018'!$D$3:$D$500,"Scenisk*",'2018'!$G$3:$G$500,"*Opsøgende*",'2018'!$E$3:$E$500,"*ja*"),SUMIFS('2018'!$N$3:$N$500,'2018'!$K$3:$K$500,"Dele*",'2018'!$D$3:$D$500,"Scenisk*",'2018'!$G$3:$G$500,"*Opsøgende*",'2018'!$E$3:$E$500,"*nej*",'2018'!$H$3:$H$500,"*ja*"))</f>
        <v>0</v>
      </c>
      <c r="D45" s="57">
        <f>SUM(SUMIFS('2019'!$N$3:$N$500,'2019'!$K$3:$K$500,"Dele*",'2019'!$D$3:$D$500,"Scenisk*",'2019'!$G$3:$G$500,"*Opsøgende*",'2019'!$E$3:$E$500,"*ja*"),SUMIFS('2019'!$N$3:$N$500,'2019'!$K$3:$K$500,"Dele*",'2019'!$D$3:$D$500,"Scenisk*",'2019'!$G$3:$G$500,"*Opsøgende*",'2019'!$E$3:$E$500,"*nej*",'2019'!$H$3:$H$500,"*ja*"))</f>
        <v>0</v>
      </c>
      <c r="E45" s="57">
        <f>SUM(SUMIFS('2020'!$N$3:$N$500,'2020'!$K$3:$K$500,"Dele*",'2020'!$D$3:$D$500,"Scenisk*",'2020'!$G$3:$G$500,"*Opsøgende*",'2020'!$E$3:$E$500,"*ja*"),SUMIFS('2020'!$N$3:$N$500,'2020'!$K$3:$K$500,"Dele*",'2020'!$D$3:$D$500,"Scenisk*",'2020'!$G$3:$G$500,"*Opsøgende*",'2020'!$E$3:$E$500,"*nej*",'2020'!$H$3:$H$500,"*ja*"))</f>
        <v>0</v>
      </c>
      <c r="F45" s="57">
        <f>SUM(SUMIFS('2021'!$N$3:$N$500,'2021'!$K$3:$K$500,"Dele*",'2021'!$D$3:$D$500,"Scenisk*",'2021'!$G$3:$G$500,"*Opsøgende*",'2021'!$E$3:$E$500,"*ja*"),SUMIFS('2021'!$N$3:$N$500,'2021'!$K$3:$K$500,"Dele*",'2021'!$D$3:$D$500,"Scenisk*",'2021'!$G$3:$G$500,"*Opsøgende*",'2021'!$E$3:$E$500,"*nej*",'2021'!$H$3:$H$500,"*ja*"))</f>
        <v>0</v>
      </c>
      <c r="G45" s="57">
        <f>SUM(SUMIFS('2022'!$N$3:$N$500,'2022'!$K$3:$K$500,"Dele*",'2022'!$D$3:$D$500,"Scenisk*",'2022'!$G$3:$G$500,"*Opsøgende*",'2022'!$E$3:$E$500,"*ja*"),SUMIFS('2022'!$N$3:$N$500,'2022'!$K$3:$K$500,"Dele*",'2022'!$D$3:$D$500,"Scenisk*",'2022'!$G$3:$G$500,"*Opsøgende*",'2022'!$E$3:$E$500,"*nej*",'2022'!$H$3:$H$500,"*ja*"))</f>
        <v>0</v>
      </c>
      <c r="H45" s="57">
        <f>SUM(SUMIFS('2023'!$N$3:$N$500,'2023'!$K$3:$K$500,"Dele*",'2023'!$D$3:$D$500,"Scenisk*",'2023'!$G$3:$G$500,"*Opsøgende*",'2023'!$E$3:$E$500,"*ja*"),SUMIFS('2023'!$N$3:$N$500,'2023'!$K$3:$K$500,"Dele*",'2023'!$D$3:$D$500,"Scenisk*",'2023'!$G$3:$G$500,"*Opsøgende*",'2023'!$E$3:$E$500,"*nej*",'2023'!$H$3:$H$500,"*ja*"))</f>
        <v>0</v>
      </c>
      <c r="I45" s="57">
        <f>SUM(SUMIFS('2024'!$N$3:$N$500,'2024'!$K$3:$K$500,"Dele*",'2024'!$D$3:$D$500,"Scenisk*",'2024'!$G$3:$G$500,"*Opsøgende*",'2024'!$E$3:$E$500,"*ja*"),SUMIFS('2024'!$N$3:$N$500,'2024'!$K$3:$K$500,"Dele*",'2024'!$D$3:$D$500,"Scenisk*",'2024'!$G$3:$G$500,"*Opsøgende*",'2024'!$E$3:$E$500,"*nej*",'2024'!$H$3:$H$500,"*ja*"))</f>
        <v>0</v>
      </c>
      <c r="J45" s="57">
        <f>SUM(SUMIFS('2025'!$N$3:$N$500,'2025'!$K$3:$K$500,"Dele*",'2025'!$D$3:$D$500,"Scenisk*",'2025'!$G$3:$G$500,"*Opsøgende*",'2025'!$E$3:$E$500,"*ja*"),SUMIFS('2025'!$N$3:$N$500,'2025'!$K$3:$K$500,"Dele*",'2025'!$D$3:$D$500,"Scenisk*",'2025'!$G$3:$G$500,"*Opsøgende*",'2025'!$E$3:$E$500,"*nej*",'2025'!$H$3:$H$500,"*ja*"))</f>
        <v>0</v>
      </c>
      <c r="K45" s="57">
        <f>SUM(SUMIFS('2026'!$N$3:$N$500,'2026'!$K$3:$K$500,"Dele*",'2026'!$D$3:$D$500,"Scenisk*",'2026'!$G$3:$G$500,"*Opsøgende*",'2026'!$E$3:$E$500,"*ja*"),SUMIFS('2026'!$N$3:$N$500,'2026'!$K$3:$K$500,"Dele*",'2026'!$D$3:$D$500,"Scenisk*",'2026'!$G$3:$G$500,"*Opsøgende*",'2026'!$E$3:$E$500,"*nej*",'2026'!$H$3:$H$500,"*ja*"))</f>
        <v>0</v>
      </c>
      <c r="L45" s="57">
        <f>SUM(SUMIFS('2027'!$N$3:$N$500,'2027'!$K$3:$K$500,"Dele*",'2027'!$D$3:$D$500,"Scenisk*",'2027'!$G$3:$G$500,"*Opsøgende*",'2027'!$E$3:$E$500,"*ja*"),SUMIFS('2027'!$N$3:$N$500,'2027'!$K$3:$K$500,"Dele*",'2027'!$D$3:$D$500,"Scenisk*",'2027'!$G$3:$G$500,"*Opsøgende*",'2027'!$E$3:$E$500,"*nej*",'2027'!$H$3:$H$500,"*ja*"))</f>
        <v>0</v>
      </c>
      <c r="M45" s="57">
        <f>SUM(SUMIFS('2028'!$N$3:$N$500,'2028'!$K$3:$K$500,"Dele*",'2028'!$D$3:$D$500,"Scenisk*",'2028'!$G$3:$G$500,"*Opsøgende*",'2028'!$E$3:$E$500,"*ja*"),SUMIFS('2028'!$N$3:$N$500,'2028'!$K$3:$K$500,"Dele*",'2028'!$D$3:$D$500,"Scenisk*",'2028'!$G$3:$G$500,"*Opsøgende*",'2028'!$E$3:$E$500,"*nej*",'2028'!$H$3:$H$500,"*ja*"))</f>
        <v>0</v>
      </c>
    </row>
    <row r="46" spans="1:13" x14ac:dyDescent="0.2">
      <c r="A46" s="77"/>
      <c r="B46" s="69" t="s">
        <v>120</v>
      </c>
      <c r="C46" s="58">
        <f>SUM(C40:C45)</f>
        <v>0</v>
      </c>
      <c r="D46" s="58">
        <f t="shared" ref="D46:M46" si="5">SUM(D40:D45)</f>
        <v>0</v>
      </c>
      <c r="E46" s="58">
        <f t="shared" si="5"/>
        <v>0</v>
      </c>
      <c r="F46" s="58">
        <f t="shared" si="5"/>
        <v>0</v>
      </c>
      <c r="G46" s="58">
        <f t="shared" si="5"/>
        <v>0</v>
      </c>
      <c r="H46" s="58">
        <f t="shared" si="5"/>
        <v>0</v>
      </c>
      <c r="I46" s="58">
        <f t="shared" si="5"/>
        <v>0</v>
      </c>
      <c r="J46" s="58">
        <f t="shared" si="5"/>
        <v>0</v>
      </c>
      <c r="K46" s="58">
        <f t="shared" si="5"/>
        <v>0</v>
      </c>
      <c r="L46" s="58">
        <f t="shared" si="5"/>
        <v>0</v>
      </c>
      <c r="M46" s="58">
        <f t="shared" si="5"/>
        <v>0</v>
      </c>
    </row>
    <row r="47" spans="1:13" x14ac:dyDescent="0.2">
      <c r="A47" s="77"/>
      <c r="B47" s="81" t="s">
        <v>161</v>
      </c>
      <c r="C47" s="57">
        <f>SUM(SUMIFS('2018'!$N$3:$N$500,'2018'!$K$3:$K$500,"*dele*",'2018'!$G$3:$G$500,"*alle*",'2018'!$D$3:$D$500,{"Konc*";"Scenisk*"},'2018'!$F$3:$F$500,"Udendørs",'2018'!$E$3:$E$500,"*ja*"),SUMIFS('2018'!$N$3:$N$500,'2018'!$K$3:$K$500,"*dele*",'2018'!$G$3:$G$500,"*opsøgende*",'2018'!$D$3:$D$500,{"Konc*";"Scenisk*"},'2018'!$F$3:$F$500,"Udendørs",'2018'!$E$3:$E$500,"*ja*"),SUMIFS('2018'!$N$3:$N$500,'2018'!$K$3:$K$500,"*dele*",'2018'!$G$3:$G$500,"*alle*",'2018'!$D$3:$D$500,{"Konc*";"Scenisk*"},'2018'!$F$3:$F$500,"Udendørs",'2018'!$E$3:$E$500,"*nej*",'2018'!$H$3:$H$500,"*ja*"),SUMIFS('2018'!$N$3:$N$500,'2018'!$K$3:$K$500,"*dele*",'2018'!$G$3:$G$500,"*opsøgende*",'2018'!$D$3:$D$500,{"Konc*";"Scenisk*"},'2018'!$F$3:$F$500,"Udendørs",'2018'!$E$3:$E$500,"*nej*",'2018'!$H$3:$H$500,"*ja*"),SUMIFS('2018'!$N$3:$N$500,'2018'!$K$3:$K$500,"*dele*",'2018'!$G$3:$G$500,"*børn*",'2018'!$D$3:$D$500,{"Konc*";"Scenisk*"},'2018'!$F$3:$F$500,"Udendørs"))</f>
        <v>0</v>
      </c>
      <c r="D47" s="57">
        <f>SUM(SUMIFS('2019'!$N$3:$N$500,'2019'!$K$3:$K$500,"*dele*",'2019'!$G$3:$G$500,"*alle*",'2019'!$D$3:$D$500,{"Konc*";"Scenisk*"},'2019'!$F$3:$F$500,"Udendørs",'2019'!$E$3:$E$500,"*ja*"),SUMIFS('2019'!$N$3:$N$500,'2019'!$K$3:$K$500,"*dele*",'2019'!$G$3:$G$500,"*opsøgende*",'2019'!$D$3:$D$500,{"Konc*";"Scenisk*"},'2019'!$F$3:$F$500,"Udendørs",'2019'!$E$3:$E$500,"*ja*"),SUMIFS('2019'!$N$3:$N$500,'2019'!$K$3:$K$500,"*dele*",'2019'!$G$3:$G$500,"*alle*",'2019'!$D$3:$D$500,{"Konc*";"Scenisk*"},'2019'!$F$3:$F$500,"Udendørs",'2019'!$E$3:$E$500,"*nej*",'2019'!$H$3:$H$500,"*ja*"),SUMIFS('2019'!$N$3:$N$500,'2019'!$K$3:$K$500,"*dele*",'2019'!$G$3:$G$500,"*opsøgende*",'2019'!$D$3:$D$500,{"Konc*";"Scenisk*"},'2019'!$F$3:$F$500,"Udendørs",'2019'!$E$3:$E$500,"*nej*",'2019'!$H$3:$H$500,"*ja*"),SUMIFS('2019'!$N$3:$N$500,'2019'!$K$3:$K$500,"*dele*",'2019'!$G$3:$G$500,"*børn*",'2019'!$D$3:$D$500,{"Konc*";"Scenisk*"},'2019'!$F$3:$F$500,"Udendørs"))</f>
        <v>0</v>
      </c>
      <c r="E47" s="57">
        <f>SUM(SUMIFS('2020'!$N$3:$N$500,'2020'!$K$3:$K$500,"*dele*",'2020'!$G$3:$G$500,"*alle*",'2020'!$D$3:$D$500,{"Konc*";"Scenisk*"},'2020'!$F$3:$F$500,"Udendørs",'2020'!$E$3:$E$500,"*ja*"),SUMIFS('2020'!$N$3:$N$500,'2020'!$K$3:$K$500,"*dele*",'2020'!$G$3:$G$500,"*opsøgende*",'2020'!$D$3:$D$500,{"Konc*";"Scenisk*"},'2020'!$F$3:$F$500,"Udendørs",'2020'!$E$3:$E$500,"*ja*"),SUMIFS('2020'!$N$3:$N$500,'2020'!$K$3:$K$500,"*dele*",'2020'!$G$3:$G$500,"*alle*",'2020'!$D$3:$D$500,{"Konc*";"Scenisk*"},'2020'!$F$3:$F$500,"Udendørs",'2020'!$E$3:$E$500,"*nej*",'2020'!$H$3:$H$500,"*ja*"),SUMIFS('2020'!$N$3:$N$500,'2020'!$K$3:$K$500,"*dele*",'2020'!$G$3:$G$500,"*opsøgende*",'2020'!$D$3:$D$500,{"Konc*";"Scenisk*"},'2020'!$F$3:$F$500,"Udendørs",'2020'!$E$3:$E$500,"*nej*",'2020'!$H$3:$H$500,"*ja*"),SUMIFS('2020'!$N$3:$N$500,'2020'!$K$3:$K$500,"*dele*",'2020'!$G$3:$G$500,"*børn*",'2020'!$D$3:$D$500,{"Konc*";"Scenisk*"},'2020'!$F$3:$F$500,"Udendørs"))</f>
        <v>0</v>
      </c>
      <c r="F47" s="57">
        <f>SUM(SUMIFS('2021'!$N$3:$N$500,'2021'!$K$3:$K$500,"*dele*",'2021'!$G$3:$G$500,"*alle*",'2021'!$D$3:$D$500,{"Konc*";"Scenisk*"},'2021'!$F$3:$F$500,"Udendørs",'2021'!$E$3:$E$500,"*ja*"),SUMIFS('2021'!$N$3:$N$500,'2021'!$K$3:$K$500,"*dele*",'2021'!$G$3:$G$500,"*opsøgende*",'2021'!$D$3:$D$500,{"Konc*";"Scenisk*"},'2021'!$F$3:$F$500,"Udendørs",'2021'!$E$3:$E$500,"*ja*"),SUMIFS('2021'!$N$3:$N$500,'2021'!$K$3:$K$500,"*dele*",'2021'!$G$3:$G$500,"*alle*",'2021'!$D$3:$D$500,{"Konc*";"Scenisk*"},'2021'!$F$3:$F$500,"Udendørs",'2021'!$E$3:$E$500,"*nej*",'2021'!$H$3:$H$500,"*ja*"),SUMIFS('2021'!$N$3:$N$500,'2021'!$K$3:$K$500,"*dele*",'2021'!$G$3:$G$500,"*opsøgende*",'2021'!$D$3:$D$500,{"Konc*";"Scenisk*"},'2021'!$F$3:$F$500,"Udendørs",'2021'!$E$3:$E$500,"*nej*",'2021'!$H$3:$H$500,"*ja*"),SUMIFS('2021'!$N$3:$N$500,'2021'!$K$3:$K$500,"*dele*",'2021'!$G$3:$G$500,"*børn*",'2021'!$D$3:$D$500,{"Konc*";"Scenisk*"},'2021'!$F$3:$F$500,"Udendørs"))</f>
        <v>0</v>
      </c>
      <c r="G47" s="57">
        <f>SUM(SUMIFS('2022'!$N$3:$N$500,'2022'!$K$3:$K$500,"*dele*",'2022'!$G$3:$G$500,"*alle*",'2022'!$D$3:$D$500,{"Konc*";"Scenisk*"},'2022'!$F$3:$F$500,"Udendørs",'2022'!$E$3:$E$500,"*ja*"),SUMIFS('2022'!$N$3:$N$500,'2022'!$K$3:$K$500,"*dele*",'2022'!$G$3:$G$500,"*opsøgende*",'2022'!$D$3:$D$500,{"Konc*";"Scenisk*"},'2022'!$F$3:$F$500,"Udendørs",'2022'!$E$3:$E$500,"*ja*"),SUMIFS('2022'!$N$3:$N$500,'2022'!$K$3:$K$500,"*dele*",'2022'!$G$3:$G$500,"*alle*",'2022'!$D$3:$D$500,{"Konc*";"Scenisk*"},'2022'!$F$3:$F$500,"Udendørs",'2022'!$E$3:$E$500,"*nej*",'2022'!$H$3:$H$500,"*ja*"),SUMIFS('2022'!$N$3:$N$500,'2022'!$K$3:$K$500,"*dele*",'2022'!$G$3:$G$500,"*opsøgende*",'2022'!$D$3:$D$500,{"Konc*";"Scenisk*"},'2022'!$F$3:$F$500,"Udendørs",'2022'!$E$3:$E$500,"*nej*",'2022'!$H$3:$H$500,"*ja*"),SUMIFS('2022'!$N$3:$N$500,'2022'!$K$3:$K$500,"*dele*",'2022'!$G$3:$G$500,"*børn*",'2022'!$D$3:$D$500,{"Konc*";"Scenisk*"},'2022'!$F$3:$F$500,"Udendørs"))</f>
        <v>0</v>
      </c>
      <c r="H47" s="57">
        <f>SUM(SUMIFS('2023'!$N$3:$N$500,'2023'!$K$3:$K$500,"*dele*",'2023'!$G$3:$G$500,"*alle*",'2023'!$D$3:$D$500,{"Konc*";"Scenisk*"},'2023'!$F$3:$F$500,"Udendørs",'2023'!$E$3:$E$500,"*ja*"),SUMIFS('2023'!$N$3:$N$500,'2023'!$K$3:$K$500,"*dele*",'2023'!$G$3:$G$500,"*opsøgende*",'2023'!$D$3:$D$500,{"Konc*";"Scenisk*"},'2023'!$F$3:$F$500,"Udendørs",'2023'!$E$3:$E$500,"*ja*"),SUMIFS('2023'!$N$3:$N$500,'2023'!$K$3:$K$500,"*dele*",'2023'!$G$3:$G$500,"*alle*",'2023'!$D$3:$D$500,{"Konc*";"Scenisk*"},'2023'!$F$3:$F$500,"Udendørs",'2023'!$E$3:$E$500,"*nej*",'2023'!$H$3:$H$500,"*ja*"),SUMIFS('2023'!$N$3:$N$500,'2023'!$K$3:$K$500,"*dele*",'2023'!$G$3:$G$500,"*opsøgende*",'2023'!$D$3:$D$500,{"Konc*";"Scenisk*"},'2023'!$F$3:$F$500,"Udendørs",'2023'!$E$3:$E$500,"*nej*",'2023'!$H$3:$H$500,"*ja*"),SUMIFS('2023'!$N$3:$N$500,'2023'!$K$3:$K$500,"*dele*",'2023'!$G$3:$G$500,"*børn*",'2023'!$D$3:$D$500,{"Konc*";"Scenisk*"},'2023'!$F$3:$F$500,"Udendørs"))</f>
        <v>0</v>
      </c>
      <c r="I47" s="57">
        <f>SUM(SUMIFS('2024'!$N$3:$N$500,'2024'!$K$3:$K$500,"*dele*",'2024'!$G$3:$G$500,"*alle*",'2024'!$D$3:$D$500,{"Konc*";"Scenisk*"},'2024'!$F$3:$F$500,"Udendørs",'2024'!$E$3:$E$500,"*ja*"),SUMIFS('2024'!$N$3:$N$500,'2024'!$K$3:$K$500,"*dele*",'2024'!$G$3:$G$500,"*opsøgende*",'2024'!$D$3:$D$500,{"Konc*";"Scenisk*"},'2024'!$F$3:$F$500,"Udendørs",'2024'!$E$3:$E$500,"*ja*"),SUMIFS('2024'!$N$3:$N$500,'2024'!$K$3:$K$500,"*dele*",'2024'!$G$3:$G$500,"*alle*",'2024'!$D$3:$D$500,{"Konc*";"Scenisk*"},'2024'!$F$3:$F$500,"Udendørs",'2024'!$E$3:$E$500,"*nej*",'2024'!$H$3:$H$500,"*ja*"),SUMIFS('2024'!$N$3:$N$500,'2024'!$K$3:$K$500,"*dele*",'2024'!$G$3:$G$500,"*opsøgende*",'2024'!$D$3:$D$500,{"Konc*";"Scenisk*"},'2024'!$F$3:$F$500,"Udendørs",'2024'!$E$3:$E$500,"*nej*",'2024'!$H$3:$H$500,"*ja*"),SUMIFS('2024'!$N$3:$N$500,'2024'!$K$3:$K$500,"*dele*",'2024'!$G$3:$G$500,"*børn*",'2024'!$D$3:$D$500,{"Konc*";"Scenisk*"},'2024'!$F$3:$F$500,"Udendørs"))</f>
        <v>0</v>
      </c>
      <c r="J47" s="57">
        <f>SUM(SUMIFS('2025'!$N$3:$N$500,'2025'!$K$3:$K$500,"*dele*",'2025'!$G$3:$G$500,"*alle*",'2025'!$D$3:$D$500,{"Konc*";"Scenisk*"},'2025'!$F$3:$F$500,"Udendørs",'2025'!$E$3:$E$500,"*ja*"),SUMIFS('2025'!$N$3:$N$500,'2025'!$K$3:$K$500,"*dele*",'2025'!$G$3:$G$500,"*opsøgende*",'2025'!$D$3:$D$500,{"Konc*";"Scenisk*"},'2025'!$F$3:$F$500,"Udendørs",'2025'!$E$3:$E$500,"*ja*"),SUMIFS('2025'!$N$3:$N$500,'2025'!$K$3:$K$500,"*dele*",'2025'!$G$3:$G$500,"*alle*",'2025'!$D$3:$D$500,{"Konc*";"Scenisk*"},'2025'!$F$3:$F$500,"Udendørs",'2025'!$E$3:$E$500,"*nej*",'2025'!$H$3:$H$500,"*ja*"),SUMIFS('2025'!$N$3:$N$500,'2025'!$K$3:$K$500,"*dele*",'2025'!$G$3:$G$500,"*opsøgende*",'2025'!$D$3:$D$500,{"Konc*";"Scenisk*"},'2025'!$F$3:$F$500,"Udendørs",'2025'!$E$3:$E$500,"*nej*",'2025'!$H$3:$H$500,"*ja*"),SUMIFS('2025'!$N$3:$N$500,'2025'!$K$3:$K$500,"*dele*",'2025'!$G$3:$G$500,"*børn*",'2025'!$D$3:$D$500,{"Konc*";"Scenisk*"},'2025'!$F$3:$F$500,"Udendørs"))</f>
        <v>0</v>
      </c>
      <c r="K47" s="57">
        <f>SUM(SUMIFS('2026'!$N$3:$N$500,'2026'!$K$3:$K$500,"*dele*",'2026'!$G$3:$G$500,"*alle*",'2026'!$D$3:$D$500,{"Konc*";"Scenisk*"},'2026'!$F$3:$F$500,"Udendørs",'2026'!$E$3:$E$500,"*ja*"),SUMIFS('2026'!$N$3:$N$500,'2026'!$K$3:$K$500,"*dele*",'2026'!$G$3:$G$500,"*opsøgende*",'2026'!$D$3:$D$500,{"Konc*";"Scenisk*"},'2026'!$F$3:$F$500,"Udendørs",'2026'!$E$3:$E$500,"*ja*"),SUMIFS('2026'!$N$3:$N$500,'2026'!$K$3:$K$500,"*dele*",'2026'!$G$3:$G$500,"*alle*",'2026'!$D$3:$D$500,{"Konc*";"Scenisk*"},'2026'!$F$3:$F$500,"Udendørs",'2026'!$E$3:$E$500,"*nej*",'2026'!$H$3:$H$500,"*ja*"),SUMIFS('2026'!$N$3:$N$500,'2026'!$K$3:$K$500,"*dele*",'2026'!$G$3:$G$500,"*opsøgende*",'2026'!$D$3:$D$500,{"Konc*";"Scenisk*"},'2026'!$F$3:$F$500,"Udendørs",'2026'!$E$3:$E$500,"*nej*",'2026'!$H$3:$H$500,"*ja*"),SUMIFS('2026'!$N$3:$N$500,'2026'!$K$3:$K$500,"*dele*",'2026'!$G$3:$G$500,"*børn*",'2026'!$D$3:$D$500,{"Konc*";"Scenisk*"},'2026'!$F$3:$F$500,"Udendørs"))</f>
        <v>0</v>
      </c>
      <c r="L47" s="57">
        <f>SUM(SUMIFS('2027'!$N$3:$N$500,'2027'!$K$3:$K$500,"*dele*",'2027'!$G$3:$G$500,"*alle*",'2027'!$D$3:$D$500,{"Konc*";"Scenisk*"},'2027'!$F$3:$F$500,"Udendørs",'2027'!$E$3:$E$500,"*ja*"),SUMIFS('2027'!$N$3:$N$500,'2027'!$K$3:$K$500,"*dele*",'2027'!$G$3:$G$500,"*opsøgende*",'2027'!$D$3:$D$500,{"Konc*";"Scenisk*"},'2027'!$F$3:$F$500,"Udendørs",'2027'!$E$3:$E$500,"*ja*"),SUMIFS('2027'!$N$3:$N$500,'2027'!$K$3:$K$500,"*dele*",'2027'!$G$3:$G$500,"*alle*",'2027'!$D$3:$D$500,{"Konc*";"Scenisk*"},'2027'!$F$3:$F$500,"Udendørs",'2027'!$E$3:$E$500,"*nej*",'2027'!$H$3:$H$500,"*ja*"),SUMIFS('2027'!$N$3:$N$500,'2027'!$K$3:$K$500,"*dele*",'2027'!$G$3:$G$500,"*opsøgende*",'2027'!$D$3:$D$500,{"Konc*";"Scenisk*"},'2027'!$F$3:$F$500,"Udendørs",'2027'!$E$3:$E$500,"*nej*",'2027'!$H$3:$H$500,"*ja*"),SUMIFS('2027'!$N$3:$N$500,'2027'!$K$3:$K$500,"*dele*",'2027'!$G$3:$G$500,"*børn*",'2027'!$D$3:$D$500,{"Konc*";"Scenisk*"},'2027'!$F$3:$F$500,"Udendørs"))</f>
        <v>0</v>
      </c>
      <c r="M47" s="57">
        <f>SUM(SUMIFS('2028'!$N$3:$N$500,'2028'!$K$3:$K$500,"*dele*",'2028'!$G$3:$G$500,"*alle*",'2028'!$D$3:$D$500,{"Konc*";"Scenisk*"},'2028'!$F$3:$F$500,"Udendørs",'2028'!$E$3:$E$500,"*ja*"),SUMIFS('2028'!$N$3:$N$500,'2028'!$K$3:$K$500,"*dele*",'2028'!$G$3:$G$500,"*opsøgende*",'2028'!$D$3:$D$500,{"Konc*";"Scenisk*"},'2028'!$F$3:$F$500,"Udendørs",'2028'!$E$3:$E$500,"*ja*"),SUMIFS('2028'!$N$3:$N$500,'2028'!$K$3:$K$500,"*dele*",'2028'!$G$3:$G$500,"*alle*",'2028'!$D$3:$D$500,{"Konc*";"Scenisk*"},'2028'!$F$3:$F$500,"Udendørs",'2028'!$E$3:$E$500,"*nej*",'2028'!$H$3:$H$500,"*ja*"),SUMIFS('2028'!$N$3:$N$500,'2028'!$K$3:$K$500,"*dele*",'2028'!$G$3:$G$500,"*opsøgende*",'2028'!$D$3:$D$500,{"Konc*";"Scenisk*"},'2028'!$F$3:$F$500,"Udendørs",'2028'!$E$3:$E$500,"*nej*",'2028'!$H$3:$H$500,"*ja*"),SUMIFS('2028'!$N$3:$N$500,'2028'!$K$3:$K$500,"*dele*",'2028'!$G$3:$G$500,"*børn*",'2028'!$D$3:$D$500,{"Konc*";"Scenisk*"},'2028'!$F$3:$F$500,"Udendørs"))</f>
        <v>0</v>
      </c>
    </row>
    <row r="48" spans="1:13" x14ac:dyDescent="0.2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</row>
    <row r="49" spans="2:13" x14ac:dyDescent="0.2">
      <c r="B49" s="83" t="s">
        <v>177</v>
      </c>
      <c r="C49" s="58">
        <f>SUM(C36,C46)</f>
        <v>0</v>
      </c>
      <c r="D49" s="58">
        <f t="shared" ref="D49:M49" si="6">SUM(D36,D46)</f>
        <v>0</v>
      </c>
      <c r="E49" s="58">
        <f t="shared" si="6"/>
        <v>0</v>
      </c>
      <c r="F49" s="58">
        <f t="shared" si="6"/>
        <v>0</v>
      </c>
      <c r="G49" s="58">
        <f t="shared" si="6"/>
        <v>0</v>
      </c>
      <c r="H49" s="58">
        <f t="shared" si="6"/>
        <v>0</v>
      </c>
      <c r="I49" s="58">
        <f t="shared" si="6"/>
        <v>0</v>
      </c>
      <c r="J49" s="58">
        <f t="shared" si="6"/>
        <v>0</v>
      </c>
      <c r="K49" s="58">
        <f t="shared" si="6"/>
        <v>0</v>
      </c>
      <c r="L49" s="58">
        <f t="shared" si="6"/>
        <v>0</v>
      </c>
      <c r="M49" s="58">
        <f t="shared" si="6"/>
        <v>0</v>
      </c>
    </row>
    <row r="50" spans="2:13" x14ac:dyDescent="0.2">
      <c r="B50" s="81" t="s">
        <v>161</v>
      </c>
      <c r="C50" s="52">
        <f>SUM(C37,C47)</f>
        <v>0</v>
      </c>
      <c r="D50" s="52">
        <f t="shared" ref="D50:M50" si="7">SUM(D37,D47)</f>
        <v>0</v>
      </c>
      <c r="E50" s="52">
        <f t="shared" si="7"/>
        <v>0</v>
      </c>
      <c r="F50" s="52">
        <f t="shared" si="7"/>
        <v>0</v>
      </c>
      <c r="G50" s="52">
        <f t="shared" si="7"/>
        <v>0</v>
      </c>
      <c r="H50" s="52">
        <f t="shared" si="7"/>
        <v>0</v>
      </c>
      <c r="I50" s="52">
        <f t="shared" si="7"/>
        <v>0</v>
      </c>
      <c r="J50" s="52">
        <f t="shared" si="7"/>
        <v>0</v>
      </c>
      <c r="K50" s="52">
        <f t="shared" si="7"/>
        <v>0</v>
      </c>
      <c r="L50" s="52">
        <f t="shared" si="7"/>
        <v>0</v>
      </c>
      <c r="M50" s="52">
        <f t="shared" si="7"/>
        <v>0</v>
      </c>
    </row>
  </sheetData>
  <sheetProtection password="CF33" sheet="1" objects="1" scenarios="1"/>
  <mergeCells count="1">
    <mergeCell ref="A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27"/>
  <sheetViews>
    <sheetView workbookViewId="0"/>
  </sheetViews>
  <sheetFormatPr defaultColWidth="8.85546875" defaultRowHeight="15" x14ac:dyDescent="0.25"/>
  <cols>
    <col min="1" max="1" width="2.42578125" style="29" customWidth="1"/>
    <col min="2" max="2" width="56" style="29" bestFit="1" customWidth="1"/>
    <col min="3" max="16384" width="8.85546875" style="29"/>
  </cols>
  <sheetData>
    <row r="1" spans="1:13" s="17" customFormat="1" ht="12.75" x14ac:dyDescent="0.2">
      <c r="A1" s="84" t="str">
        <f>Generelt!$A$2 &amp;" - Børn og unge til koncerter/forestillinger"</f>
        <v xml:space="preserve"> - Børn og unge til koncerter/forestillinger</v>
      </c>
      <c r="B1" s="75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s="17" customFormat="1" ht="63.6" customHeight="1" x14ac:dyDescent="0.2">
      <c r="A2" s="113" t="s">
        <v>209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17" customFormat="1" ht="12.75" x14ac:dyDescent="0.2">
      <c r="A3" s="32"/>
      <c r="B3" s="32"/>
      <c r="C3" s="76" t="s">
        <v>145</v>
      </c>
      <c r="D3" s="76" t="s">
        <v>146</v>
      </c>
      <c r="E3" s="76" t="s">
        <v>147</v>
      </c>
      <c r="F3" s="76" t="s">
        <v>148</v>
      </c>
      <c r="G3" s="76" t="s">
        <v>149</v>
      </c>
      <c r="H3" s="76" t="s">
        <v>150</v>
      </c>
      <c r="I3" s="76" t="s">
        <v>151</v>
      </c>
      <c r="J3" s="76" t="s">
        <v>152</v>
      </c>
      <c r="K3" s="76" t="s">
        <v>153</v>
      </c>
      <c r="L3" s="76" t="s">
        <v>154</v>
      </c>
      <c r="M3" s="76" t="s">
        <v>155</v>
      </c>
    </row>
    <row r="4" spans="1:13" s="17" customFormat="1" ht="12.75" x14ac:dyDescent="0.2">
      <c r="A4" s="31"/>
      <c r="B4" s="31"/>
    </row>
    <row r="5" spans="1:13" s="17" customFormat="1" ht="12.75" x14ac:dyDescent="0.2">
      <c r="A5" s="70" t="s">
        <v>112</v>
      </c>
      <c r="B5" s="77"/>
    </row>
    <row r="6" spans="1:13" s="17" customFormat="1" ht="12.75" x14ac:dyDescent="0.2">
      <c r="A6" s="69" t="s">
        <v>204</v>
      </c>
      <c r="B6" s="7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 s="17" customFormat="1" ht="12.75" x14ac:dyDescent="0.2">
      <c r="A7" s="77"/>
      <c r="B7" s="77" t="s">
        <v>192</v>
      </c>
      <c r="C7" s="57">
        <f>SUM(SUMIFS('2018'!$O$3:$O$500,'2018'!$K$3:$K$500,"Hele*",'2018'!$D$3:$D$500,"Konc*",'2018'!$G$3:$G$500,"*alle*",'2018'!$E$3:$E$500,"*ja*"),SUMIFS('2018'!$O$3:$O$500,'2018'!$K$3:$K$500,"Hele*",'2018'!$D$3:$D$500,"Konc*",'2018'!$G$3:$G$500,"*alle*",'2018'!$E$3:$E$500,"*nej*",'2018'!$H$3:$H$500,"*ja*"))</f>
        <v>0</v>
      </c>
      <c r="D7" s="57">
        <f>SUM(SUMIFS('2019'!$O$3:$O$500,'2019'!$K$3:$K$500,"Hele*",'2019'!$D$3:$D$500,"Konc*",'2019'!$G$3:$G$500,"*alle*",'2019'!$E$3:$E$500,"*ja*"),SUMIFS('2019'!$O$3:$O$500,'2019'!$K$3:$K$500,"Hele*",'2019'!$D$3:$D$500,"Konc*",'2019'!$G$3:$G$500,"*alle*",'2019'!$E$3:$E$500,"*nej*",'2019'!$H$3:$H$500,"*ja*"))</f>
        <v>0</v>
      </c>
      <c r="E7" s="57">
        <f>SUM(SUMIFS('2020'!$O$3:$O$500,'2020'!$K$3:$K$500,"Hele*",'2020'!$D$3:$D$500,"Konc*",'2020'!$G$3:$G$500,"*alle*",'2020'!$E$3:$E$500,"*ja*"),SUMIFS('2020'!$O$3:$O$500,'2020'!$K$3:$K$500,"Hele*",'2020'!$D$3:$D$500,"Konc*",'2020'!$G$3:$G$500,"*alle*",'2020'!$E$3:$E$500,"*nej*",'2020'!$H$3:$H$500,"*ja*"))</f>
        <v>0</v>
      </c>
      <c r="F7" s="57">
        <f>SUM(SUMIFS('2021'!$O$3:$O$500,'2021'!$K$3:$K$500,"Hele*",'2021'!$D$3:$D$500,"Konc*",'2021'!$G$3:$G$500,"*alle*",'2021'!$E$3:$E$500,"*ja*"),SUMIFS('2021'!$O$3:$O$500,'2021'!$K$3:$K$500,"Hele*",'2021'!$D$3:$D$500,"Konc*",'2021'!$G$3:$G$500,"*alle*",'2021'!$E$3:$E$500,"*nej*",'2021'!$H$3:$H$500,"*ja*"))</f>
        <v>0</v>
      </c>
      <c r="G7" s="57">
        <f>SUM(SUMIFS('2022'!$O$3:$O$500,'2022'!$K$3:$K$500,"Hele*",'2022'!$D$3:$D$500,"Konc*",'2022'!$G$3:$G$500,"*alle*",'2022'!$E$3:$E$500,"*ja*"),SUMIFS('2022'!$O$3:$O$500,'2022'!$K$3:$K$500,"Hele*",'2022'!$D$3:$D$500,"Konc*",'2022'!$G$3:$G$500,"*alle*",'2022'!$E$3:$E$500,"*nej*",'2022'!$H$3:$H$500,"*ja*"))</f>
        <v>0</v>
      </c>
      <c r="H7" s="57">
        <f>SUM(SUMIFS('2023'!$O$3:$O$500,'2023'!$K$3:$K$500,"Hele*",'2023'!$D$3:$D$500,"Konc*",'2023'!$G$3:$G$500,"*alle*",'2023'!$E$3:$E$500,"*ja*"),SUMIFS('2023'!$O$3:$O$500,'2023'!$K$3:$K$500,"Hele*",'2023'!$D$3:$D$500,"Konc*",'2023'!$G$3:$G$500,"*alle*",'2023'!$E$3:$E$500,"*nej*",'2023'!$H$3:$H$500,"*ja*"))</f>
        <v>0</v>
      </c>
      <c r="I7" s="57">
        <f>SUM(SUMIFS('2024'!$O$3:$O$500,'2024'!$K$3:$K$500,"Hele*",'2024'!$D$3:$D$500,"Konc*",'2024'!$G$3:$G$500,"*alle*",'2024'!$E$3:$E$500,"*ja*"),SUMIFS('2024'!$O$3:$O$500,'2024'!$K$3:$K$500,"Hele*",'2024'!$D$3:$D$500,"Konc*",'2024'!$G$3:$G$500,"*alle*",'2024'!$E$3:$E$500,"*nej*",'2024'!$H$3:$H$500,"*ja*"))</f>
        <v>0</v>
      </c>
      <c r="J7" s="57">
        <f>SUM(SUMIFS('2025'!$O$3:$O$500,'2025'!$K$3:$K$500,"Hele*",'2025'!$D$3:$D$500,"Konc*",'2025'!$G$3:$G$500,"*alle*",'2025'!$E$3:$E$500,"*ja*"),SUMIFS('2025'!$O$3:$O$500,'2025'!$K$3:$K$500,"Hele*",'2025'!$D$3:$D$500,"Konc*",'2025'!$G$3:$G$500,"*alle*",'2025'!$E$3:$E$500,"*nej*",'2025'!$H$3:$H$500,"*ja*"))</f>
        <v>0</v>
      </c>
      <c r="K7" s="57">
        <f>SUM(SUMIFS('2026'!$O$3:$O$500,'2026'!$K$3:$K$500,"Hele*",'2026'!$D$3:$D$500,"Konc*",'2026'!$G$3:$G$500,"*alle*",'2026'!$E$3:$E$500,"*ja*"),SUMIFS('2026'!$O$3:$O$500,'2026'!$K$3:$K$500,"Hele*",'2026'!$D$3:$D$500,"Konc*",'2026'!$G$3:$G$500,"*alle*",'2026'!$E$3:$E$500,"*nej*",'2026'!$H$3:$H$500,"*ja*"))</f>
        <v>0</v>
      </c>
      <c r="L7" s="57">
        <f>SUM(SUMIFS('2027'!$O$3:$O$500,'2027'!$K$3:$K$500,"Hele*",'2027'!$D$3:$D$500,"Konc*",'2027'!$G$3:$G$500,"*alle*",'2027'!$E$3:$E$500,"*ja*"),SUMIFS('2027'!$O$3:$O$500,'2027'!$K$3:$K$500,"Hele*",'2027'!$D$3:$D$500,"Konc*",'2027'!$G$3:$G$500,"*alle*",'2027'!$E$3:$E$500,"*nej*",'2027'!$H$3:$H$500,"*ja*"))</f>
        <v>0</v>
      </c>
      <c r="M7" s="57">
        <f>SUM(SUMIFS('2028'!$O$3:$O$500,'2028'!$K$3:$K$500,"Hele*",'2028'!$D$3:$D$500,"Konc*",'2028'!$G$3:$G$500,"*alle*",'2028'!$E$3:$E$500,"*ja*"),SUMIFS('2028'!$O$3:$O$500,'2028'!$K$3:$K$500,"Hele*",'2028'!$D$3:$D$500,"Konc*",'2028'!$G$3:$G$500,"*alle*",'2028'!$E$3:$E$500,"*nej*",'2028'!$H$3:$H$500,"*ja*"))</f>
        <v>0</v>
      </c>
    </row>
    <row r="8" spans="1:13" s="17" customFormat="1" ht="12.75" x14ac:dyDescent="0.2">
      <c r="A8" s="77"/>
      <c r="B8" s="79" t="s">
        <v>202</v>
      </c>
      <c r="C8" s="57">
        <f>SUMIFS('2018'!$O$3:$O$500,'2018'!$K$3:$K$500,"Hele*",'2018'!$D$3:$D$500,"Koncert*",'2018'!$G$3:$G$500,"*børn*")</f>
        <v>0</v>
      </c>
      <c r="D8" s="57">
        <f>SUMIFS('2019'!$O$3:$O$500,'2019'!$K$3:$K$500,"Hele*",'2019'!$D$3:$D$500,"Koncert*",'2019'!$G$3:$G$500,"*børn*")</f>
        <v>0</v>
      </c>
      <c r="E8" s="57">
        <f>SUMIFS('2020'!$O$3:$O$500,'2020'!$K$3:$K$500,"Hele*",'2020'!$D$3:$D$500,"Koncert*",'2020'!$G$3:$G$500,"*børn*")</f>
        <v>0</v>
      </c>
      <c r="F8" s="57">
        <f>SUMIFS('2021'!$O$3:$O$500,'2021'!$K$3:$K$500,"Hele*",'2021'!$D$3:$D$500,"Koncert*",'2021'!$G$3:$G$500,"*børn*")</f>
        <v>0</v>
      </c>
      <c r="G8" s="57">
        <f>SUMIFS('2022'!$O$3:$O$500,'2022'!$K$3:$K$500,"Hele*",'2022'!$D$3:$D$500,"Koncert*",'2022'!$G$3:$G$500,"*børn*")</f>
        <v>0</v>
      </c>
      <c r="H8" s="57">
        <f>SUMIFS('2023'!$O$3:$O$500,'2023'!$K$3:$K$500,"Hele*",'2023'!$D$3:$D$500,"Koncert*",'2023'!$G$3:$G$500,"*børn*")</f>
        <v>0</v>
      </c>
      <c r="I8" s="57">
        <f>SUMIFS('2024'!$O$3:$O$500,'2024'!$K$3:$K$500,"Hele*",'2024'!$D$3:$D$500,"Koncert*",'2024'!$G$3:$G$500,"*børn*")</f>
        <v>0</v>
      </c>
      <c r="J8" s="57">
        <f>SUMIFS('2025'!$O$3:$O$500,'2025'!$K$3:$K$500,"Hele*",'2025'!$D$3:$D$500,"Koncert*",'2025'!$G$3:$G$500,"*børn*")</f>
        <v>0</v>
      </c>
      <c r="K8" s="57">
        <f>SUMIFS('2026'!$O$3:$O$500,'2026'!$K$3:$K$500,"Hele*",'2026'!$D$3:$D$500,"Koncert*",'2026'!$G$3:$G$500,"*børn*")</f>
        <v>0</v>
      </c>
      <c r="L8" s="57">
        <f>SUMIFS('2027'!$O$3:$O$500,'2027'!$K$3:$K$500,"Hele*",'2027'!$D$3:$D$500,"Koncert*",'2027'!$G$3:$G$500,"*børn*")</f>
        <v>0</v>
      </c>
      <c r="M8" s="57">
        <f>SUMIFS('2028'!$O$3:$O$500,'2028'!$K$3:$K$500,"Hele*",'2028'!$D$3:$D$500,"Koncert*",'2028'!$G$3:$G$500,"*børn*")</f>
        <v>0</v>
      </c>
    </row>
    <row r="9" spans="1:13" s="17" customFormat="1" ht="12.75" x14ac:dyDescent="0.2">
      <c r="A9" s="77"/>
      <c r="B9" s="77" t="s">
        <v>193</v>
      </c>
      <c r="C9" s="57">
        <f>SUM(SUMIFS('2018'!$O$3:$O$500,'2018'!$K$3:$K$500,"Hele*",'2018'!$D$3:$D$500,"Konc*",'2018'!$G$3:$G$500,"*Opsøgende*",'2018'!$E$3:$E$500,"*ja*"),SUMIFS('2018'!$O$3:$O$500,'2018'!$K$3:$K$500,"Hele*",'2018'!$D$3:$D$500,"Konc*",'2018'!$G$3:$G$500,"*Opsøgende*",'2018'!$E$3:$E$500,"*nej*",'2018'!$H$3:$H$500,"*ja*"))</f>
        <v>0</v>
      </c>
      <c r="D9" s="57">
        <f>SUM(SUMIFS('2019'!$O$3:$O$500,'2019'!$K$3:$K$500,"Hele*",'2019'!$D$3:$D$500,"Konc*",'2019'!$G$3:$G$500,"*Opsøgende*",'2019'!$E$3:$E$500,"*ja*"),SUMIFS('2019'!$O$3:$O$500,'2019'!$K$3:$K$500,"Hele*",'2019'!$D$3:$D$500,"Konc*",'2019'!$G$3:$G$500,"*Opsøgende*",'2019'!$E$3:$E$500,"*nej*",'2019'!$H$3:$H$500,"*ja*"))</f>
        <v>0</v>
      </c>
      <c r="E9" s="57">
        <f>SUM(SUMIFS('2020'!$O$3:$O$500,'2020'!$K$3:$K$500,"Hele*",'2020'!$D$3:$D$500,"Konc*",'2020'!$G$3:$G$500,"*Opsøgende*",'2020'!$E$3:$E$500,"*ja*"),SUMIFS('2020'!$O$3:$O$500,'2020'!$K$3:$K$500,"Hele*",'2020'!$D$3:$D$500,"Konc*",'2020'!$G$3:$G$500,"*Opsøgende*",'2020'!$E$3:$E$500,"*nej*",'2020'!$H$3:$H$500,"*ja*"))</f>
        <v>0</v>
      </c>
      <c r="F9" s="57">
        <f>SUM(SUMIFS('2021'!$O$3:$O$500,'2021'!$K$3:$K$500,"Hele*",'2021'!$D$3:$D$500,"Konc*",'2021'!$G$3:$G$500,"*Opsøgende*",'2021'!$E$3:$E$500,"*ja*"),SUMIFS('2021'!$O$3:$O$500,'2021'!$K$3:$K$500,"Hele*",'2021'!$D$3:$D$500,"Konc*",'2021'!$G$3:$G$500,"*Opsøgende*",'2021'!$E$3:$E$500,"*nej*",'2021'!$H$3:$H$500,"*ja*"))</f>
        <v>0</v>
      </c>
      <c r="G9" s="57">
        <f>SUM(SUMIFS('2022'!$O$3:$O$500,'2022'!$K$3:$K$500,"Hele*",'2022'!$D$3:$D$500,"Konc*",'2022'!$G$3:$G$500,"*Opsøgende*",'2022'!$E$3:$E$500,"*ja*"),SUMIFS('2022'!$O$3:$O$500,'2022'!$K$3:$K$500,"Hele*",'2022'!$D$3:$D$500,"Konc*",'2022'!$G$3:$G$500,"*Opsøgende*",'2022'!$E$3:$E$500,"*nej*",'2022'!$H$3:$H$500,"*ja*"))</f>
        <v>0</v>
      </c>
      <c r="H9" s="57">
        <f>SUM(SUMIFS('2023'!$O$3:$O$500,'2023'!$K$3:$K$500,"Hele*",'2023'!$D$3:$D$500,"Konc*",'2023'!$G$3:$G$500,"*Opsøgende*",'2023'!$E$3:$E$500,"*ja*"),SUMIFS('2023'!$O$3:$O$500,'2023'!$K$3:$K$500,"Hele*",'2023'!$D$3:$D$500,"Konc*",'2023'!$G$3:$G$500,"*Opsøgende*",'2023'!$E$3:$E$500,"*nej*",'2023'!$H$3:$H$500,"*ja*"))</f>
        <v>0</v>
      </c>
      <c r="I9" s="57">
        <f>SUM(SUMIFS('2024'!$O$3:$O$500,'2024'!$K$3:$K$500,"Hele*",'2024'!$D$3:$D$500,"Konc*",'2024'!$G$3:$G$500,"*Opsøgende*",'2024'!$E$3:$E$500,"*ja*"),SUMIFS('2024'!$O$3:$O$500,'2024'!$K$3:$K$500,"Hele*",'2024'!$D$3:$D$500,"Konc*",'2024'!$G$3:$G$500,"*Opsøgende*",'2024'!$E$3:$E$500,"*nej*",'2024'!$H$3:$H$500,"*ja*"))</f>
        <v>0</v>
      </c>
      <c r="J9" s="57">
        <f>SUM(SUMIFS('2025'!$O$3:$O$500,'2025'!$K$3:$K$500,"Hele*",'2025'!$D$3:$D$500,"Konc*",'2025'!$G$3:$G$500,"*Opsøgende*",'2025'!$E$3:$E$500,"*ja*"),SUMIFS('2025'!$O$3:$O$500,'2025'!$K$3:$K$500,"Hele*",'2025'!$D$3:$D$500,"Konc*",'2025'!$G$3:$G$500,"*Opsøgende*",'2025'!$E$3:$E$500,"*nej*",'2025'!$H$3:$H$500,"*ja*"))</f>
        <v>0</v>
      </c>
      <c r="K9" s="57">
        <f>SUM(SUMIFS('2026'!$O$3:$O$500,'2026'!$K$3:$K$500,"Hele*",'2026'!$D$3:$D$500,"Konc*",'2026'!$G$3:$G$500,"*Opsøgende*",'2026'!$E$3:$E$500,"*ja*"),SUMIFS('2026'!$O$3:$O$500,'2026'!$K$3:$K$500,"Hele*",'2026'!$D$3:$D$500,"Konc*",'2026'!$G$3:$G$500,"*Opsøgende*",'2026'!$E$3:$E$500,"*nej*",'2026'!$H$3:$H$500,"*ja*"))</f>
        <v>0</v>
      </c>
      <c r="L9" s="57">
        <f>SUM(SUMIFS('2027'!$O$3:$O$500,'2027'!$K$3:$K$500,"Hele*",'2027'!$D$3:$D$500,"Konc*",'2027'!$G$3:$G$500,"*Opsøgende*",'2027'!$E$3:$E$500,"*ja*"),SUMIFS('2027'!$O$3:$O$500,'2027'!$K$3:$K$500,"Hele*",'2027'!$D$3:$D$500,"Konc*",'2027'!$G$3:$G$500,"*Opsøgende*",'2027'!$E$3:$E$500,"*nej*",'2027'!$H$3:$H$500,"*ja*"))</f>
        <v>0</v>
      </c>
      <c r="M9" s="57">
        <f>SUM(SUMIFS('2028'!$O$3:$O$500,'2028'!$K$3:$K$500,"Hele*",'2028'!$D$3:$D$500,"Konc*",'2028'!$G$3:$G$500,"*Opsøgende*",'2028'!$E$3:$E$500,"*ja*"),SUMIFS('2028'!$O$3:$O$500,'2028'!$K$3:$K$500,"Hele*",'2028'!$D$3:$D$500,"Konc*",'2028'!$G$3:$G$500,"*Opsøgende*",'2028'!$E$3:$E$500,"*nej*",'2028'!$H$3:$H$500,"*ja*"))</f>
        <v>0</v>
      </c>
    </row>
    <row r="10" spans="1:13" s="17" customFormat="1" ht="12.75" x14ac:dyDescent="0.2">
      <c r="A10" s="77"/>
      <c r="B10" s="77" t="s">
        <v>194</v>
      </c>
      <c r="C10" s="57">
        <f>SUM(SUMIFS('2018'!$O$3:$O$500,'2018'!$K$3:$K$500,"Hele*",'2018'!$D$3:$D$500,"Scenisk*",'2018'!$G$3:$G$500,"*alle*",'2018'!$E$3:$E$500,"*ja*"),SUMIFS('2018'!$O$3:$O$500,'2018'!$K$3:$K$500,"Hele*",'2018'!$D$3:$D$500,"Scenisk*",'2018'!$G$3:$G$500,"*alle*",'2018'!$E$3:$E$500,"*nej*",'2018'!$H$3:$H$500,"*ja*"))</f>
        <v>0</v>
      </c>
      <c r="D10" s="57">
        <f>SUM(SUMIFS('2019'!$O$3:$O$500,'2019'!$K$3:$K$500,"Hele*",'2019'!$D$3:$D$500,"Scenisk*",'2019'!$G$3:$G$500,"*alle*",'2019'!$E$3:$E$500,"*ja*"),SUMIFS('2019'!$O$3:$O$500,'2019'!$K$3:$K$500,"Hele*",'2019'!$D$3:$D$500,"Scenisk*",'2019'!$G$3:$G$500,"*alle*",'2019'!$E$3:$E$500,"*nej*",'2019'!$H$3:$H$500,"*ja*"))</f>
        <v>0</v>
      </c>
      <c r="E10" s="57">
        <f>SUM(SUMIFS('2020'!$O$3:$O$500,'2020'!$K$3:$K$500,"Hele*",'2020'!$D$3:$D$500,"Scenisk*",'2020'!$G$3:$G$500,"*alle*",'2020'!$E$3:$E$500,"*ja*"),SUMIFS('2020'!$O$3:$O$500,'2020'!$K$3:$K$500,"Hele*",'2020'!$D$3:$D$500,"Scenisk*",'2020'!$G$3:$G$500,"*alle*",'2020'!$E$3:$E$500,"*nej*",'2020'!$H$3:$H$500,"*ja*"))</f>
        <v>0</v>
      </c>
      <c r="F10" s="57">
        <f>SUM(SUMIFS('2021'!$O$3:$O$500,'2021'!$K$3:$K$500,"Hele*",'2021'!$D$3:$D$500,"Scenisk*",'2021'!$G$3:$G$500,"*alle*",'2021'!$E$3:$E$500,"*ja*"),SUMIFS('2021'!$O$3:$O$500,'2021'!$K$3:$K$500,"Hele*",'2021'!$D$3:$D$500,"Scenisk*",'2021'!$G$3:$G$500,"*alle*",'2021'!$E$3:$E$500,"*nej*",'2021'!$H$3:$H$500,"*ja*"))</f>
        <v>0</v>
      </c>
      <c r="G10" s="57">
        <f>SUM(SUMIFS('2022'!$O$3:$O$500,'2022'!$K$3:$K$500,"Hele*",'2022'!$D$3:$D$500,"Scenisk*",'2022'!$G$3:$G$500,"*alle*",'2022'!$E$3:$E$500,"*ja*"),SUMIFS('2022'!$O$3:$O$500,'2022'!$K$3:$K$500,"Hele*",'2022'!$D$3:$D$500,"Scenisk*",'2022'!$G$3:$G$500,"*alle*",'2022'!$E$3:$E$500,"*nej*",'2022'!$H$3:$H$500,"*ja*"))</f>
        <v>0</v>
      </c>
      <c r="H10" s="57">
        <f>SUM(SUMIFS('2023'!$O$3:$O$500,'2023'!$K$3:$K$500,"Hele*",'2023'!$D$3:$D$500,"Scenisk*",'2023'!$G$3:$G$500,"*alle*",'2023'!$E$3:$E$500,"*ja*"),SUMIFS('2023'!$O$3:$O$500,'2023'!$K$3:$K$500,"Hele*",'2023'!$D$3:$D$500,"Scenisk*",'2023'!$G$3:$G$500,"*alle*",'2023'!$E$3:$E$500,"*nej*",'2023'!$H$3:$H$500,"*ja*"))</f>
        <v>0</v>
      </c>
      <c r="I10" s="57">
        <f>SUM(SUMIFS('2024'!$O$3:$O$500,'2024'!$K$3:$K$500,"Hele*",'2024'!$D$3:$D$500,"Scenisk*",'2024'!$G$3:$G$500,"*alle*",'2024'!$E$3:$E$500,"*ja*"),SUMIFS('2024'!$O$3:$O$500,'2024'!$K$3:$K$500,"Hele*",'2024'!$D$3:$D$500,"Scenisk*",'2024'!$G$3:$G$500,"*alle*",'2024'!$E$3:$E$500,"*nej*",'2024'!$H$3:$H$500,"*ja*"))</f>
        <v>0</v>
      </c>
      <c r="J10" s="57">
        <f>SUM(SUMIFS('2025'!$O$3:$O$500,'2025'!$K$3:$K$500,"Hele*",'2025'!$D$3:$D$500,"Scenisk*",'2025'!$G$3:$G$500,"*alle*",'2025'!$E$3:$E$500,"*ja*"),SUMIFS('2025'!$O$3:$O$500,'2025'!$K$3:$K$500,"Hele*",'2025'!$D$3:$D$500,"Scenisk*",'2025'!$G$3:$G$500,"*alle*",'2025'!$E$3:$E$500,"*nej*",'2025'!$H$3:$H$500,"*ja*"))</f>
        <v>0</v>
      </c>
      <c r="K10" s="57">
        <f>SUM(SUMIFS('2026'!$O$3:$O$500,'2026'!$K$3:$K$500,"Hele*",'2026'!$D$3:$D$500,"Scenisk*",'2026'!$G$3:$G$500,"*alle*",'2026'!$E$3:$E$500,"*ja*"),SUMIFS('2026'!$O$3:$O$500,'2026'!$K$3:$K$500,"Hele*",'2026'!$D$3:$D$500,"Scenisk*",'2026'!$G$3:$G$500,"*alle*",'2026'!$E$3:$E$500,"*nej*",'2026'!$H$3:$H$500,"*ja*"))</f>
        <v>0</v>
      </c>
      <c r="L10" s="57">
        <f>SUM(SUMIFS('2027'!$O$3:$O$500,'2027'!$K$3:$K$500,"Hele*",'2027'!$D$3:$D$500,"Scenisk*",'2027'!$G$3:$G$500,"*alle*",'2027'!$E$3:$E$500,"*ja*"),SUMIFS('2027'!$O$3:$O$500,'2027'!$K$3:$K$500,"Hele*",'2027'!$D$3:$D$500,"Scenisk*",'2027'!$G$3:$G$500,"*alle*",'2027'!$E$3:$E$500,"*nej*",'2027'!$H$3:$H$500,"*ja*"))</f>
        <v>0</v>
      </c>
      <c r="M10" s="57">
        <f>SUM(SUMIFS('2028'!$O$3:$O$500,'2028'!$K$3:$K$500,"Hele*",'2028'!$D$3:$D$500,"Scenisk*",'2028'!$G$3:$G$500,"*alle*",'2028'!$E$3:$E$500,"*ja*"),SUMIFS('2028'!$O$3:$O$500,'2028'!$K$3:$K$500,"Hele*",'2028'!$D$3:$D$500,"Scenisk*",'2028'!$G$3:$G$500,"*alle*",'2028'!$E$3:$E$500,"*nej*",'2028'!$H$3:$H$500,"*ja*"))</f>
        <v>0</v>
      </c>
    </row>
    <row r="11" spans="1:13" s="17" customFormat="1" ht="12.75" x14ac:dyDescent="0.2">
      <c r="A11" s="77"/>
      <c r="B11" s="80" t="s">
        <v>203</v>
      </c>
      <c r="C11" s="57">
        <f>SUMIFS('2018'!$O$3:$O$500,'2018'!$K$3:$K$500,"Hele*",'2018'!$D$3:$D$500,"Scenisk*",'2018'!$G$3:$G$500,"*børn*")</f>
        <v>0</v>
      </c>
      <c r="D11" s="57">
        <f>SUMIFS('2019'!$O$3:$O$500,'2019'!$K$3:$K$500,"Hele*",'2019'!$D$3:$D$500,"Scenisk*",'2019'!$G$3:$G$500,"*børn*")</f>
        <v>0</v>
      </c>
      <c r="E11" s="57">
        <f>SUMIFS('2020'!$O$3:$O$500,'2020'!$K$3:$K$500,"Hele*",'2020'!$D$3:$D$500,"Scenisk*",'2020'!$G$3:$G$500,"*børn*")</f>
        <v>0</v>
      </c>
      <c r="F11" s="57">
        <f>SUMIFS('2021'!$O$3:$O$500,'2021'!$K$3:$K$500,"Hele*",'2021'!$D$3:$D$500,"Scenisk*",'2021'!$G$3:$G$500,"*børn*")</f>
        <v>0</v>
      </c>
      <c r="G11" s="57">
        <f>SUMIFS('2022'!$O$3:$O$500,'2022'!$K$3:$K$500,"Hele*",'2022'!$D$3:$D$500,"Scenisk*",'2022'!$G$3:$G$500,"*børn*")</f>
        <v>0</v>
      </c>
      <c r="H11" s="57">
        <f>SUMIFS('2023'!$O$3:$O$500,'2023'!$K$3:$K$500,"Hele*",'2023'!$D$3:$D$500,"Scenisk*",'2023'!$G$3:$G$500,"*børn*")</f>
        <v>0</v>
      </c>
      <c r="I11" s="57">
        <f>SUMIFS('2024'!$O$3:$O$500,'2024'!$K$3:$K$500,"Hele*",'2024'!$D$3:$D$500,"Scenisk*",'2024'!$G$3:$G$500,"*børn*")</f>
        <v>0</v>
      </c>
      <c r="J11" s="57">
        <f>SUMIFS('2025'!$O$3:$O$500,'2025'!$K$3:$K$500,"Hele*",'2025'!$D$3:$D$500,"Scenisk*",'2025'!$G$3:$G$500,"*børn*")</f>
        <v>0</v>
      </c>
      <c r="K11" s="57">
        <f>SUMIFS('2026'!$O$3:$O$500,'2026'!$K$3:$K$500,"Hele*",'2026'!$D$3:$D$500,"Scenisk*",'2026'!$G$3:$G$500,"*børn*")</f>
        <v>0</v>
      </c>
      <c r="L11" s="57">
        <f>SUMIFS('2027'!$O$3:$O$500,'2027'!$K$3:$K$500,"Hele*",'2027'!$D$3:$D$500,"Scenisk*",'2027'!$G$3:$G$500,"*børn*")</f>
        <v>0</v>
      </c>
      <c r="M11" s="57">
        <f>SUMIFS('2028'!$O$3:$O$500,'2028'!$K$3:$K$500,"Hele*",'2028'!$D$3:$D$500,"Scenisk*",'2028'!$G$3:$G$500,"*børn*")</f>
        <v>0</v>
      </c>
    </row>
    <row r="12" spans="1:13" s="17" customFormat="1" ht="12.75" x14ac:dyDescent="0.2">
      <c r="A12" s="77"/>
      <c r="B12" s="77" t="s">
        <v>195</v>
      </c>
      <c r="C12" s="57">
        <f>SUM(SUMIFS('2018'!$O$3:$O$500,'2018'!$K$3:$K$500,"Hele*",'2018'!$D$3:$D$500,"Scenisk*",'2018'!$G$3:$G$500,"*Opsøgende*",'2018'!$E$3:$E$500,"*ja*"),SUMIFS('2018'!$O$3:$O$500,'2018'!$K$3:$K$500,"Hele*",'2018'!$D$3:$D$500,"Scenisk*",'2018'!$G$3:$G$500,"*Opsøgende*",'2018'!$E$3:$E$500,"*nej*",'2018'!$H$3:$H$500,"*ja*"))</f>
        <v>0</v>
      </c>
      <c r="D12" s="57">
        <f>SUM(SUMIFS('2019'!$O$3:$O$500,'2019'!$K$3:$K$500,"Hele*",'2019'!$D$3:$D$500,"Scenisk*",'2019'!$G$3:$G$500,"*Opsøgende*",'2019'!$E$3:$E$500,"*ja*"),SUMIFS('2019'!$O$3:$O$500,'2019'!$K$3:$K$500,"Hele*",'2019'!$D$3:$D$500,"Scenisk*",'2019'!$G$3:$G$500,"*Opsøgende*",'2019'!$E$3:$E$500,"*nej*",'2019'!$H$3:$H$500,"*ja*"))</f>
        <v>0</v>
      </c>
      <c r="E12" s="57">
        <f>SUM(SUMIFS('2020'!$O$3:$O$500,'2020'!$K$3:$K$500,"Hele*",'2020'!$D$3:$D$500,"Scenisk*",'2020'!$G$3:$G$500,"*Opsøgende*",'2020'!$E$3:$E$500,"*ja*"),SUMIFS('2020'!$O$3:$O$500,'2020'!$K$3:$K$500,"Hele*",'2020'!$D$3:$D$500,"Scenisk*",'2020'!$G$3:$G$500,"*Opsøgende*",'2020'!$E$3:$E$500,"*nej*",'2020'!$H$3:$H$500,"*ja*"))</f>
        <v>0</v>
      </c>
      <c r="F12" s="57">
        <f>SUM(SUMIFS('2021'!$O$3:$O$500,'2021'!$K$3:$K$500,"Hele*",'2021'!$D$3:$D$500,"Scenisk*",'2021'!$G$3:$G$500,"*Opsøgende*",'2021'!$E$3:$E$500,"*ja*"),SUMIFS('2021'!$O$3:$O$500,'2021'!$K$3:$K$500,"Hele*",'2021'!$D$3:$D$500,"Scenisk*",'2021'!$G$3:$G$500,"*Opsøgende*",'2021'!$E$3:$E$500,"*nej*",'2021'!$H$3:$H$500,"*ja*"))</f>
        <v>0</v>
      </c>
      <c r="G12" s="57">
        <f>SUM(SUMIFS('2022'!$O$3:$O$500,'2022'!$K$3:$K$500,"Hele*",'2022'!$D$3:$D$500,"Scenisk*",'2022'!$G$3:$G$500,"*Opsøgende*",'2022'!$E$3:$E$500,"*ja*"),SUMIFS('2022'!$O$3:$O$500,'2022'!$K$3:$K$500,"Hele*",'2022'!$D$3:$D$500,"Scenisk*",'2022'!$G$3:$G$500,"*Opsøgende*",'2022'!$E$3:$E$500,"*nej*",'2022'!$H$3:$H$500,"*ja*"))</f>
        <v>0</v>
      </c>
      <c r="H12" s="57">
        <f>SUM(SUMIFS('2023'!$O$3:$O$500,'2023'!$K$3:$K$500,"Hele*",'2023'!$D$3:$D$500,"Scenisk*",'2023'!$G$3:$G$500,"*Opsøgende*",'2023'!$E$3:$E$500,"*ja*"),SUMIFS('2023'!$O$3:$O$500,'2023'!$K$3:$K$500,"Hele*",'2023'!$D$3:$D$500,"Scenisk*",'2023'!$G$3:$G$500,"*Opsøgende*",'2023'!$E$3:$E$500,"*nej*",'2023'!$H$3:$H$500,"*ja*"))</f>
        <v>0</v>
      </c>
      <c r="I12" s="57">
        <f>SUM(SUMIFS('2024'!$O$3:$O$500,'2024'!$K$3:$K$500,"Hele*",'2024'!$D$3:$D$500,"Scenisk*",'2024'!$G$3:$G$500,"*Opsøgende*",'2024'!$E$3:$E$500,"*ja*"),SUMIFS('2024'!$O$3:$O$500,'2024'!$K$3:$K$500,"Hele*",'2024'!$D$3:$D$500,"Scenisk*",'2024'!$G$3:$G$500,"*Opsøgende*",'2024'!$E$3:$E$500,"*nej*",'2024'!$H$3:$H$500,"*ja*"))</f>
        <v>0</v>
      </c>
      <c r="J12" s="57">
        <f>SUM(SUMIFS('2025'!$O$3:$O$500,'2025'!$K$3:$K$500,"Hele*",'2025'!$D$3:$D$500,"Scenisk*",'2025'!$G$3:$G$500,"*Opsøgende*",'2025'!$E$3:$E$500,"*ja*"),SUMIFS('2025'!$O$3:$O$500,'2025'!$K$3:$K$500,"Hele*",'2025'!$D$3:$D$500,"Scenisk*",'2025'!$G$3:$G$500,"*Opsøgende*",'2025'!$E$3:$E$500,"*nej*",'2025'!$H$3:$H$500,"*ja*"))</f>
        <v>0</v>
      </c>
      <c r="K12" s="57">
        <f>SUM(SUMIFS('2026'!$O$3:$O$500,'2026'!$K$3:$K$500,"Hele*",'2026'!$D$3:$D$500,"Scenisk*",'2026'!$G$3:$G$500,"*Opsøgende*",'2026'!$E$3:$E$500,"*ja*"),SUMIFS('2026'!$O$3:$O$500,'2026'!$K$3:$K$500,"Hele*",'2026'!$D$3:$D$500,"Scenisk*",'2026'!$G$3:$G$500,"*Opsøgende*",'2026'!$E$3:$E$500,"*nej*",'2026'!$H$3:$H$500,"*ja*"))</f>
        <v>0</v>
      </c>
      <c r="L12" s="57">
        <f>SUM(SUMIFS('2027'!$O$3:$O$500,'2027'!$K$3:$K$500,"Hele*",'2027'!$D$3:$D$500,"Scenisk*",'2027'!$G$3:$G$500,"*Opsøgende*",'2027'!$E$3:$E$500,"*ja*"),SUMIFS('2027'!$O$3:$O$500,'2027'!$K$3:$K$500,"Hele*",'2027'!$D$3:$D$500,"Scenisk*",'2027'!$G$3:$G$500,"*Opsøgende*",'2027'!$E$3:$E$500,"*nej*",'2027'!$H$3:$H$500,"*ja*"))</f>
        <v>0</v>
      </c>
      <c r="M12" s="57">
        <f>SUM(SUMIFS('2028'!$O$3:$O$500,'2028'!$K$3:$K$500,"Hele*",'2028'!$D$3:$D$500,"Scenisk*",'2028'!$G$3:$G$500,"*Opsøgende*",'2028'!$E$3:$E$500,"*ja*"),SUMIFS('2028'!$O$3:$O$500,'2028'!$K$3:$K$500,"Hele*",'2028'!$D$3:$D$500,"Scenisk*",'2028'!$G$3:$G$500,"*Opsøgende*",'2028'!$E$3:$E$500,"*nej*",'2028'!$H$3:$H$500,"*ja*"))</f>
        <v>0</v>
      </c>
    </row>
    <row r="13" spans="1:13" s="17" customFormat="1" ht="12.75" x14ac:dyDescent="0.2">
      <c r="A13" s="77"/>
      <c r="B13" s="69" t="s">
        <v>118</v>
      </c>
      <c r="C13" s="58">
        <f>SUM(C7:C12)</f>
        <v>0</v>
      </c>
      <c r="D13" s="58">
        <f t="shared" ref="D13:M13" si="0">SUM(D7:D12)</f>
        <v>0</v>
      </c>
      <c r="E13" s="58">
        <f t="shared" si="0"/>
        <v>0</v>
      </c>
      <c r="F13" s="58">
        <f t="shared" si="0"/>
        <v>0</v>
      </c>
      <c r="G13" s="58">
        <f t="shared" si="0"/>
        <v>0</v>
      </c>
      <c r="H13" s="58">
        <f t="shared" si="0"/>
        <v>0</v>
      </c>
      <c r="I13" s="58">
        <f t="shared" si="0"/>
        <v>0</v>
      </c>
      <c r="J13" s="58">
        <f t="shared" si="0"/>
        <v>0</v>
      </c>
      <c r="K13" s="58">
        <f t="shared" si="0"/>
        <v>0</v>
      </c>
      <c r="L13" s="58">
        <f t="shared" si="0"/>
        <v>0</v>
      </c>
      <c r="M13" s="58">
        <f t="shared" si="0"/>
        <v>0</v>
      </c>
    </row>
    <row r="14" spans="1:13" s="17" customFormat="1" ht="12.75" x14ac:dyDescent="0.2">
      <c r="A14" s="77"/>
      <c r="B14" s="85" t="s">
        <v>207</v>
      </c>
      <c r="C14" s="57">
        <f>SUM(SUMIFS('2018'!$O$3:$O$500,'2018'!$K$3:$K$500,"*hele*",'2018'!$G$3:$G$500,"*alle*",'2018'!$D$3:$D$500,{"Konc*";"Scenisk*"},'2018'!$F$3:$F$500,"Udendørs",'2018'!$E$3:$E$500,"*ja*"),SUMIFS('2018'!$O$3:$O$500,'2018'!$K$3:$K$500,"*hele*",'2018'!$G$3:$G$500,"*opsøgende*",'2018'!$D$3:$D$500,{"Konc*";"Scenisk*"},'2018'!$F$3:$F$500,"Udendørs",'2018'!$E$3:$E$500,"*ja*"),SUMIFS('2018'!$O$3:$O$500,'2018'!$K$3:$K$500,"*hele*",'2018'!$G$3:$G$500,"*alle*",'2018'!$D$3:$D$500,{"Konc*";"Scenisk*"},'2018'!$F$3:$F$500,"Udendørs",'2018'!$E$3:$E$500,"*nej*",'2018'!$H$3:$H$500,"*ja*"),SUMIFS('2018'!$O$3:$O$500,'2018'!$K$3:$K$500,"*hele*",'2018'!$G$3:$G$500,"*opsøgende*",'2018'!$D$3:$D$500,{"Konc*";"Scenisk*"},'2018'!$F$3:$F$500,"Udendørs",'2018'!$E$3:$E$500,"*nej*",'2018'!$H$3:$H$500,"*ja*"),SUMIFS('2018'!$O$3:$O$500,'2018'!$K$3:$K$500,"*hele*",'2018'!$G$3:$G$500,"*børn*",'2018'!$D$3:$D$500,{"Konc*";"Scenisk*"},'2018'!$F$3:$F$500,"Udendørs"))</f>
        <v>0</v>
      </c>
      <c r="D14" s="57">
        <f>SUM(SUMIFS('2019'!$O$3:$O$500,'2019'!$K$3:$K$500,"*hele*",'2019'!$G$3:$G$500,"*alle*",'2019'!$D$3:$D$500,{"Konc*";"Scenisk*"},'2019'!$F$3:$F$500,"Udendørs",'2019'!$E$3:$E$500,"*ja*"),SUMIFS('2019'!$O$3:$O$500,'2019'!$K$3:$K$500,"*hele*",'2019'!$G$3:$G$500,"*opsøgende*",'2019'!$D$3:$D$500,{"Konc*";"Scenisk*"},'2019'!$F$3:$F$500,"Udendørs",'2019'!$E$3:$E$500,"*ja*"),SUMIFS('2019'!$O$3:$O$500,'2019'!$K$3:$K$500,"*hele*",'2019'!$G$3:$G$500,"*alle*",'2019'!$D$3:$D$500,{"Konc*";"Scenisk*"},'2019'!$F$3:$F$500,"Udendørs",'2019'!$E$3:$E$500,"*nej*",'2019'!$H$3:$H$500,"*ja*"),SUMIFS('2019'!$O$3:$O$500,'2019'!$K$3:$K$500,"*hele*",'2019'!$G$3:$G$500,"*opsøgende*",'2019'!$D$3:$D$500,{"Konc*";"Scenisk*"},'2019'!$F$3:$F$500,"Udendørs",'2019'!$E$3:$E$500,"*nej*",'2019'!$H$3:$H$500,"*ja*"),SUMIFS('2019'!$O$3:$O$500,'2019'!$K$3:$K$500,"*hele*",'2019'!$G$3:$G$500,"*børn*",'2019'!$D$3:$D$500,{"Konc*";"Scenisk*"},'2019'!$F$3:$F$500,"Udendørs"))</f>
        <v>0</v>
      </c>
      <c r="E14" s="57">
        <f>SUM(SUMIFS('2020'!$O$3:$O$500,'2020'!$K$3:$K$500,"*hele*",'2020'!$G$3:$G$500,"*alle*",'2020'!$D$3:$D$500,{"Konc*";"Scenisk*"},'2020'!$F$3:$F$500,"Udendørs",'2020'!$E$3:$E$500,"*ja*"),SUMIFS('2020'!$O$3:$O$500,'2020'!$K$3:$K$500,"*hele*",'2020'!$G$3:$G$500,"*opsøgende*",'2020'!$D$3:$D$500,{"Konc*";"Scenisk*"},'2020'!$F$3:$F$500,"Udendørs",'2020'!$E$3:$E$500,"*ja*"),SUMIFS('2020'!$O$3:$O$500,'2020'!$K$3:$K$500,"*hele*",'2020'!$G$3:$G$500,"*alle*",'2020'!$D$3:$D$500,{"Konc*";"Scenisk*"},'2020'!$F$3:$F$500,"Udendørs",'2020'!$E$3:$E$500,"*nej*",'2020'!$H$3:$H$500,"*ja*"),SUMIFS('2020'!$O$3:$O$500,'2020'!$K$3:$K$500,"*hele*",'2020'!$G$3:$G$500,"*opsøgende*",'2020'!$D$3:$D$500,{"Konc*";"Scenisk*"},'2020'!$F$3:$F$500,"Udendørs",'2020'!$E$3:$E$500,"*nej*",'2020'!$H$3:$H$500,"*ja*"),SUMIFS('2020'!$O$3:$O$500,'2020'!$K$3:$K$500,"*hele*",'2020'!$G$3:$G$500,"*børn*",'2020'!$D$3:$D$500,{"Konc*";"Scenisk*"},'2020'!$F$3:$F$500,"Udendørs"))</f>
        <v>0</v>
      </c>
      <c r="F14" s="57">
        <f>SUM(SUMIFS('2021'!$O$3:$O$500,'2021'!$K$3:$K$500,"*hele*",'2021'!$G$3:$G$500,"*alle*",'2021'!$D$3:$D$500,{"Konc*";"Scenisk*"},'2021'!$F$3:$F$500,"Udendørs",'2021'!$E$3:$E$500,"*ja*"),SUMIFS('2021'!$O$3:$O$500,'2021'!$K$3:$K$500,"*hele*",'2021'!$G$3:$G$500,"*opsøgende*",'2021'!$D$3:$D$500,{"Konc*";"Scenisk*"},'2021'!$F$3:$F$500,"Udendørs",'2021'!$E$3:$E$500,"*ja*"),SUMIFS('2021'!$O$3:$O$500,'2021'!$K$3:$K$500,"*hele*",'2021'!$G$3:$G$500,"*alle*",'2021'!$D$3:$D$500,{"Konc*";"Scenisk*"},'2021'!$F$3:$F$500,"Udendørs",'2021'!$E$3:$E$500,"*nej*",'2021'!$H$3:$H$500,"*ja*"),SUMIFS('2021'!$O$3:$O$500,'2021'!$K$3:$K$500,"*hele*",'2021'!$G$3:$G$500,"*opsøgende*",'2021'!$D$3:$D$500,{"Konc*";"Scenisk*"},'2021'!$F$3:$F$500,"Udendørs",'2021'!$E$3:$E$500,"*nej*",'2021'!$H$3:$H$500,"*ja*"),SUMIFS('2021'!$O$3:$O$500,'2021'!$K$3:$K$500,"*hele*",'2021'!$G$3:$G$500,"*børn*",'2021'!$D$3:$D$500,{"Konc*";"Scenisk*"},'2021'!$F$3:$F$500,"Udendørs"))</f>
        <v>0</v>
      </c>
      <c r="G14" s="57">
        <f>SUM(SUMIFS('2022'!$O$3:$O$500,'2022'!$K$3:$K$500,"*hele*",'2022'!$G$3:$G$500,"*alle*",'2022'!$D$3:$D$500,{"Konc*";"Scenisk*"},'2022'!$F$3:$F$500,"Udendørs",'2022'!$E$3:$E$500,"*ja*"),SUMIFS('2022'!$O$3:$O$500,'2022'!$K$3:$K$500,"*hele*",'2022'!$G$3:$G$500,"*opsøgende*",'2022'!$D$3:$D$500,{"Konc*";"Scenisk*"},'2022'!$F$3:$F$500,"Udendørs",'2022'!$E$3:$E$500,"*ja*"),SUMIFS('2022'!$O$3:$O$500,'2022'!$K$3:$K$500,"*hele*",'2022'!$G$3:$G$500,"*alle*",'2022'!$D$3:$D$500,{"Konc*";"Scenisk*"},'2022'!$F$3:$F$500,"Udendørs",'2022'!$E$3:$E$500,"*nej*",'2022'!$H$3:$H$500,"*ja*"),SUMIFS('2022'!$O$3:$O$500,'2022'!$K$3:$K$500,"*hele*",'2022'!$G$3:$G$500,"*opsøgende*",'2022'!$D$3:$D$500,{"Konc*";"Scenisk*"},'2022'!$F$3:$F$500,"Udendørs",'2022'!$E$3:$E$500,"*nej*",'2022'!$H$3:$H$500,"*ja*"),SUMIFS('2022'!$O$3:$O$500,'2022'!$K$3:$K$500,"*hele*",'2022'!$G$3:$G$500,"*børn*",'2022'!$D$3:$D$500,{"Konc*";"Scenisk*"},'2022'!$F$3:$F$500,"Udendørs"))</f>
        <v>0</v>
      </c>
      <c r="H14" s="57">
        <f>SUM(SUMIFS('2023'!$O$3:$O$500,'2023'!$K$3:$K$500,"*hele*",'2023'!$G$3:$G$500,"*alle*",'2023'!$D$3:$D$500,{"Konc*";"Scenisk*"},'2023'!$F$3:$F$500,"Udendørs",'2023'!$E$3:$E$500,"*ja*"),SUMIFS('2023'!$O$3:$O$500,'2023'!$K$3:$K$500,"*hele*",'2023'!$G$3:$G$500,"*opsøgende*",'2023'!$D$3:$D$500,{"Konc*";"Scenisk*"},'2023'!$F$3:$F$500,"Udendørs",'2023'!$E$3:$E$500,"*ja*"),SUMIFS('2023'!$O$3:$O$500,'2023'!$K$3:$K$500,"*hele*",'2023'!$G$3:$G$500,"*alle*",'2023'!$D$3:$D$500,{"Konc*";"Scenisk*"},'2023'!$F$3:$F$500,"Udendørs",'2023'!$E$3:$E$500,"*nej*",'2023'!$H$3:$H$500,"*ja*"),SUMIFS('2023'!$O$3:$O$500,'2023'!$K$3:$K$500,"*hele*",'2023'!$G$3:$G$500,"*opsøgende*",'2023'!$D$3:$D$500,{"Konc*";"Scenisk*"},'2023'!$F$3:$F$500,"Udendørs",'2023'!$E$3:$E$500,"*nej*",'2023'!$H$3:$H$500,"*ja*"),SUMIFS('2023'!$O$3:$O$500,'2023'!$K$3:$K$500,"*hele*",'2023'!$G$3:$G$500,"*børn*",'2023'!$D$3:$D$500,{"Konc*";"Scenisk*"},'2023'!$F$3:$F$500,"Udendørs"))</f>
        <v>0</v>
      </c>
      <c r="I14" s="57">
        <f>SUM(SUMIFS('2024'!$O$3:$O$500,'2024'!$K$3:$K$500,"*hele*",'2024'!$G$3:$G$500,"*alle*",'2024'!$D$3:$D$500,{"Konc*";"Scenisk*"},'2024'!$F$3:$F$500,"Udendørs",'2024'!$E$3:$E$500,"*ja*"),SUMIFS('2024'!$O$3:$O$500,'2024'!$K$3:$K$500,"*hele*",'2024'!$G$3:$G$500,"*opsøgende*",'2024'!$D$3:$D$500,{"Konc*";"Scenisk*"},'2024'!$F$3:$F$500,"Udendørs",'2024'!$E$3:$E$500,"*ja*"),SUMIFS('2024'!$O$3:$O$500,'2024'!$K$3:$K$500,"*hele*",'2024'!$G$3:$G$500,"*alle*",'2024'!$D$3:$D$500,{"Konc*";"Scenisk*"},'2024'!$F$3:$F$500,"Udendørs",'2024'!$E$3:$E$500,"*nej*",'2024'!$H$3:$H$500,"*ja*"),SUMIFS('2024'!$O$3:$O$500,'2024'!$K$3:$K$500,"*hele*",'2024'!$G$3:$G$500,"*opsøgende*",'2024'!$D$3:$D$500,{"Konc*";"Scenisk*"},'2024'!$F$3:$F$500,"Udendørs",'2024'!$E$3:$E$500,"*nej*",'2024'!$H$3:$H$500,"*ja*"),SUMIFS('2024'!$O$3:$O$500,'2024'!$K$3:$K$500,"*hele*",'2024'!$G$3:$G$500,"*børn*",'2024'!$D$3:$D$500,{"Konc*";"Scenisk*"},'2024'!$F$3:$F$500,"Udendørs"))</f>
        <v>0</v>
      </c>
      <c r="J14" s="57">
        <f>SUM(SUMIFS('2025'!$O$3:$O$500,'2025'!$K$3:$K$500,"*hele*",'2025'!$G$3:$G$500,"*alle*",'2025'!$D$3:$D$500,{"Konc*";"Scenisk*"},'2025'!$F$3:$F$500,"Udendørs",'2025'!$E$3:$E$500,"*ja*"),SUMIFS('2025'!$O$3:$O$500,'2025'!$K$3:$K$500,"*hele*",'2025'!$G$3:$G$500,"*opsøgende*",'2025'!$D$3:$D$500,{"Konc*";"Scenisk*"},'2025'!$F$3:$F$500,"Udendørs",'2025'!$E$3:$E$500,"*ja*"),SUMIFS('2025'!$O$3:$O$500,'2025'!$K$3:$K$500,"*hele*",'2025'!$G$3:$G$500,"*alle*",'2025'!$D$3:$D$500,{"Konc*";"Scenisk*"},'2025'!$F$3:$F$500,"Udendørs",'2025'!$E$3:$E$500,"*nej*",'2025'!$H$3:$H$500,"*ja*"),SUMIFS('2025'!$O$3:$O$500,'2025'!$K$3:$K$500,"*hele*",'2025'!$G$3:$G$500,"*opsøgende*",'2025'!$D$3:$D$500,{"Konc*";"Scenisk*"},'2025'!$F$3:$F$500,"Udendørs",'2025'!$E$3:$E$500,"*nej*",'2025'!$H$3:$H$500,"*ja*"),SUMIFS('2025'!$O$3:$O$500,'2025'!$K$3:$K$500,"*hele*",'2025'!$G$3:$G$500,"*børn*",'2025'!$D$3:$D$500,{"Konc*";"Scenisk*"},'2025'!$F$3:$F$500,"Udendørs"))</f>
        <v>0</v>
      </c>
      <c r="K14" s="57">
        <f>SUM(SUMIFS('2026'!$O$3:$O$500,'2026'!$K$3:$K$500,"*hele*",'2026'!$G$3:$G$500,"*alle*",'2026'!$D$3:$D$500,{"Konc*";"Scenisk*"},'2026'!$F$3:$F$500,"Udendørs",'2026'!$E$3:$E$500,"*ja*"),SUMIFS('2026'!$O$3:$O$500,'2026'!$K$3:$K$500,"*hele*",'2026'!$G$3:$G$500,"*opsøgende*",'2026'!$D$3:$D$500,{"Konc*";"Scenisk*"},'2026'!$F$3:$F$500,"Udendørs",'2026'!$E$3:$E$500,"*ja*"),SUMIFS('2026'!$O$3:$O$500,'2026'!$K$3:$K$500,"*hele*",'2026'!$G$3:$G$500,"*alle*",'2026'!$D$3:$D$500,{"Konc*";"Scenisk*"},'2026'!$F$3:$F$500,"Udendørs",'2026'!$E$3:$E$500,"*nej*",'2026'!$H$3:$H$500,"*ja*"),SUMIFS('2026'!$O$3:$O$500,'2026'!$K$3:$K$500,"*hele*",'2026'!$G$3:$G$500,"*opsøgende*",'2026'!$D$3:$D$500,{"Konc*";"Scenisk*"},'2026'!$F$3:$F$500,"Udendørs",'2026'!$E$3:$E$500,"*nej*",'2026'!$H$3:$H$500,"*ja*"),SUMIFS('2026'!$O$3:$O$500,'2026'!$K$3:$K$500,"*hele*",'2026'!$G$3:$G$500,"*børn*",'2026'!$D$3:$D$500,{"Konc*";"Scenisk*"},'2026'!$F$3:$F$500,"Udendørs"))</f>
        <v>0</v>
      </c>
      <c r="L14" s="57">
        <f>SUM(SUMIFS('2027'!$O$3:$O$500,'2027'!$K$3:$K$500,"*hele*",'2027'!$G$3:$G$500,"*alle*",'2027'!$D$3:$D$500,{"Konc*";"Scenisk*"},'2027'!$F$3:$F$500,"Udendørs",'2027'!$E$3:$E$500,"*ja*"),SUMIFS('2027'!$O$3:$O$500,'2027'!$K$3:$K$500,"*hele*",'2027'!$G$3:$G$500,"*opsøgende*",'2027'!$D$3:$D$500,{"Konc*";"Scenisk*"},'2027'!$F$3:$F$500,"Udendørs",'2027'!$E$3:$E$500,"*ja*"),SUMIFS('2027'!$O$3:$O$500,'2027'!$K$3:$K$500,"*hele*",'2027'!$G$3:$G$500,"*alle*",'2027'!$D$3:$D$500,{"Konc*";"Scenisk*"},'2027'!$F$3:$F$500,"Udendørs",'2027'!$E$3:$E$500,"*nej*",'2027'!$H$3:$H$500,"*ja*"),SUMIFS('2027'!$O$3:$O$500,'2027'!$K$3:$K$500,"*hele*",'2027'!$G$3:$G$500,"*opsøgende*",'2027'!$D$3:$D$500,{"Konc*";"Scenisk*"},'2027'!$F$3:$F$500,"Udendørs",'2027'!$E$3:$E$500,"*nej*",'2027'!$H$3:$H$500,"*ja*"),SUMIFS('2027'!$O$3:$O$500,'2027'!$K$3:$K$500,"*hele*",'2027'!$G$3:$G$500,"*børn*",'2027'!$D$3:$D$500,{"Konc*";"Scenisk*"},'2027'!$F$3:$F$500,"Udendørs"))</f>
        <v>0</v>
      </c>
      <c r="M14" s="57">
        <f>SUM(SUMIFS('2028'!$O$3:$O$500,'2028'!$K$3:$K$500,"*hele*",'2028'!$G$3:$G$500,"*alle*",'2028'!$D$3:$D$500,{"Konc*";"Scenisk*"},'2028'!$F$3:$F$500,"Udendørs",'2028'!$E$3:$E$500,"*ja*"),SUMIFS('2028'!$O$3:$O$500,'2028'!$K$3:$K$500,"*hele*",'2028'!$G$3:$G$500,"*opsøgende*",'2028'!$D$3:$D$500,{"Konc*";"Scenisk*"},'2028'!$F$3:$F$500,"Udendørs",'2028'!$E$3:$E$500,"*ja*"),SUMIFS('2028'!$O$3:$O$500,'2028'!$K$3:$K$500,"*hele*",'2028'!$G$3:$G$500,"*alle*",'2028'!$D$3:$D$500,{"Konc*";"Scenisk*"},'2028'!$F$3:$F$500,"Udendørs",'2028'!$E$3:$E$500,"*nej*",'2028'!$H$3:$H$500,"*ja*"),SUMIFS('2028'!$O$3:$O$500,'2028'!$K$3:$K$500,"*hele*",'2028'!$G$3:$G$500,"*opsøgende*",'2028'!$D$3:$D$500,{"Konc*";"Scenisk*"},'2028'!$F$3:$F$500,"Udendørs",'2028'!$E$3:$E$500,"*nej*",'2028'!$H$3:$H$500,"*ja*"),SUMIFS('2028'!$O$3:$O$500,'2028'!$K$3:$K$500,"*hele*",'2028'!$G$3:$G$500,"*børn*",'2028'!$D$3:$D$500,{"Konc*";"Scenisk*"},'2028'!$F$3:$F$500,"Udendørs"))</f>
        <v>0</v>
      </c>
    </row>
    <row r="15" spans="1:13" s="17" customFormat="1" ht="12.75" x14ac:dyDescent="0.2">
      <c r="A15" s="31"/>
      <c r="B15" s="31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s="17" customFormat="1" ht="12.75" x14ac:dyDescent="0.2">
      <c r="A16" s="69" t="s">
        <v>205</v>
      </c>
      <c r="B16" s="7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1:13" s="17" customFormat="1" ht="12.75" x14ac:dyDescent="0.2">
      <c r="A17" s="77"/>
      <c r="B17" s="77" t="s">
        <v>192</v>
      </c>
      <c r="C17" s="57">
        <f>SUM(SUMIFS('2018'!$O$3:$O$500,'2018'!$K$3:$K$500,"dele*",'2018'!$D$3:$D$500,"Konc*",'2018'!$G$3:$G$500,"*alle*",'2018'!$E$3:$E$500,"*ja*"),SUMIFS('2018'!$O$3:$O$500,'2018'!$K$3:$K$500,"dele*",'2018'!$D$3:$D$500,"Konc*",'2018'!$G$3:$G$500,"*alle*",'2018'!$E$3:$E$500,"*nej*",'2018'!$H$3:$H$500,"*ja*"))</f>
        <v>0</v>
      </c>
      <c r="D17" s="57">
        <f>SUM(SUMIFS('2019'!$O$3:$O$500,'2019'!$K$3:$K$500,"dele*",'2019'!$D$3:$D$500,"Konc*",'2019'!$G$3:$G$500,"*alle*",'2019'!$E$3:$E$500,"*ja*"),SUMIFS('2019'!$O$3:$O$500,'2019'!$K$3:$K$500,"dele*",'2019'!$D$3:$D$500,"Konc*",'2019'!$G$3:$G$500,"*alle*",'2019'!$E$3:$E$500,"*nej*",'2019'!$H$3:$H$500,"*ja*"))</f>
        <v>0</v>
      </c>
      <c r="E17" s="57">
        <f>SUM(SUMIFS('2020'!$O$3:$O$500,'2020'!$K$3:$K$500,"dele*",'2020'!$D$3:$D$500,"Konc*",'2020'!$G$3:$G$500,"*alle*",'2020'!$E$3:$E$500,"*ja*"),SUMIFS('2020'!$O$3:$O$500,'2020'!$K$3:$K$500,"dele*",'2020'!$D$3:$D$500,"Konc*",'2020'!$G$3:$G$500,"*alle*",'2020'!$E$3:$E$500,"*nej*",'2020'!$H$3:$H$500,"*ja*"))</f>
        <v>0</v>
      </c>
      <c r="F17" s="57">
        <f>SUM(SUMIFS('2021'!$O$3:$O$500,'2021'!$K$3:$K$500,"dele*",'2021'!$D$3:$D$500,"Konc*",'2021'!$G$3:$G$500,"*alle*",'2021'!$E$3:$E$500,"*ja*"),SUMIFS('2021'!$O$3:$O$500,'2021'!$K$3:$K$500,"dele*",'2021'!$D$3:$D$500,"Konc*",'2021'!$G$3:$G$500,"*alle*",'2021'!$E$3:$E$500,"*nej*",'2021'!$H$3:$H$500,"*ja*"))</f>
        <v>0</v>
      </c>
      <c r="G17" s="57">
        <f>SUM(SUMIFS('2022'!$O$3:$O$500,'2022'!$K$3:$K$500,"dele*",'2022'!$D$3:$D$500,"Konc*",'2022'!$G$3:$G$500,"*alle*",'2022'!$E$3:$E$500,"*ja*"),SUMIFS('2022'!$O$3:$O$500,'2022'!$K$3:$K$500,"dele*",'2022'!$D$3:$D$500,"Konc*",'2022'!$G$3:$G$500,"*alle*",'2022'!$E$3:$E$500,"*nej*",'2022'!$H$3:$H$500,"*ja*"))</f>
        <v>0</v>
      </c>
      <c r="H17" s="57">
        <f>SUM(SUMIFS('2023'!$O$3:$O$500,'2023'!$K$3:$K$500,"dele*",'2023'!$D$3:$D$500,"Konc*",'2023'!$G$3:$G$500,"*alle*",'2023'!$E$3:$E$500,"*ja*"),SUMIFS('2023'!$O$3:$O$500,'2023'!$K$3:$K$500,"dele*",'2023'!$D$3:$D$500,"Konc*",'2023'!$G$3:$G$500,"*alle*",'2023'!$E$3:$E$500,"*nej*",'2023'!$H$3:$H$500,"*ja*"))</f>
        <v>0</v>
      </c>
      <c r="I17" s="57">
        <f>SUM(SUMIFS('2024'!$O$3:$O$500,'2024'!$K$3:$K$500,"dele*",'2024'!$D$3:$D$500,"Konc*",'2024'!$G$3:$G$500,"*alle*",'2024'!$E$3:$E$500,"*ja*"),SUMIFS('2024'!$O$3:$O$500,'2024'!$K$3:$K$500,"dele*",'2024'!$D$3:$D$500,"Konc*",'2024'!$G$3:$G$500,"*alle*",'2024'!$E$3:$E$500,"*nej*",'2024'!$H$3:$H$500,"*ja*"))</f>
        <v>0</v>
      </c>
      <c r="J17" s="57">
        <f>SUM(SUMIFS('2025'!$O$3:$O$500,'2025'!$K$3:$K$500,"dele*",'2025'!$D$3:$D$500,"Konc*",'2025'!$G$3:$G$500,"*alle*",'2025'!$E$3:$E$500,"*ja*"),SUMIFS('2025'!$O$3:$O$500,'2025'!$K$3:$K$500,"dele*",'2025'!$D$3:$D$500,"Konc*",'2025'!$G$3:$G$500,"*alle*",'2025'!$E$3:$E$500,"*nej*",'2025'!$H$3:$H$500,"*ja*"))</f>
        <v>0</v>
      </c>
      <c r="K17" s="57">
        <f>SUM(SUMIFS('2026'!$O$3:$O$500,'2026'!$K$3:$K$500,"dele*",'2026'!$D$3:$D$500,"Konc*",'2026'!$G$3:$G$500,"*alle*",'2026'!$E$3:$E$500,"*ja*"),SUMIFS('2026'!$O$3:$O$500,'2026'!$K$3:$K$500,"dele*",'2026'!$D$3:$D$500,"Konc*",'2026'!$G$3:$G$500,"*alle*",'2026'!$E$3:$E$500,"*nej*",'2026'!$H$3:$H$500,"*ja*"))</f>
        <v>0</v>
      </c>
      <c r="L17" s="57">
        <f>SUM(SUMIFS('2027'!$O$3:$O$500,'2027'!$K$3:$K$500,"dele*",'2027'!$D$3:$D$500,"Konc*",'2027'!$G$3:$G$500,"*alle*",'2027'!$E$3:$E$500,"*ja*"),SUMIFS('2027'!$O$3:$O$500,'2027'!$K$3:$K$500,"dele*",'2027'!$D$3:$D$500,"Konc*",'2027'!$G$3:$G$500,"*alle*",'2027'!$E$3:$E$500,"*nej*",'2027'!$H$3:$H$500,"*ja*"))</f>
        <v>0</v>
      </c>
      <c r="M17" s="57">
        <f>SUM(SUMIFS('2028'!$O$3:$O$500,'2028'!$K$3:$K$500,"dele*",'2028'!$D$3:$D$500,"Konc*",'2028'!$G$3:$G$500,"*alle*",'2028'!$E$3:$E$500,"*ja*"),SUMIFS('2028'!$O$3:$O$500,'2028'!$K$3:$K$500,"dele*",'2028'!$D$3:$D$500,"Konc*",'2028'!$G$3:$G$500,"*alle*",'2028'!$E$3:$E$500,"*nej*",'2028'!$H$3:$H$500,"*ja*"))</f>
        <v>0</v>
      </c>
    </row>
    <row r="18" spans="1:13" s="17" customFormat="1" ht="12.75" x14ac:dyDescent="0.2">
      <c r="A18" s="77"/>
      <c r="B18" s="79" t="s">
        <v>202</v>
      </c>
      <c r="C18" s="57">
        <f>SUMIFS('2018'!$O$3:$O$500,'2018'!$K$3:$K$500,"dele*",'2018'!$D$3:$D$500,"Koncert*",'2018'!$G$3:$G$500,"*børn*")</f>
        <v>0</v>
      </c>
      <c r="D18" s="57">
        <f>SUMIFS('2019'!$O$3:$O$500,'2019'!$K$3:$K$500,"dele*",'2019'!$D$3:$D$500,"Koncert*",'2019'!$G$3:$G$500,"*børn*")</f>
        <v>0</v>
      </c>
      <c r="E18" s="57">
        <f>SUMIFS('2020'!$O$3:$O$500,'2020'!$K$3:$K$500,"dele*",'2020'!$D$3:$D$500,"Koncert*",'2020'!$G$3:$G$500,"*børn*")</f>
        <v>0</v>
      </c>
      <c r="F18" s="57">
        <f>SUMIFS('2021'!$O$3:$O$500,'2021'!$K$3:$K$500,"dele*",'2021'!$D$3:$D$500,"Koncert*",'2021'!$G$3:$G$500,"*børn*")</f>
        <v>0</v>
      </c>
      <c r="G18" s="57">
        <f>SUMIFS('2022'!$O$3:$O$500,'2022'!$K$3:$K$500,"dele*",'2022'!$D$3:$D$500,"Koncert*",'2022'!$G$3:$G$500,"*børn*")</f>
        <v>0</v>
      </c>
      <c r="H18" s="57">
        <f>SUMIFS('2023'!$O$3:$O$500,'2023'!$K$3:$K$500,"dele*",'2023'!$D$3:$D$500,"Koncert*",'2023'!$G$3:$G$500,"*børn*")</f>
        <v>0</v>
      </c>
      <c r="I18" s="57">
        <f>SUMIFS('2024'!$O$3:$O$500,'2024'!$K$3:$K$500,"dele*",'2024'!$D$3:$D$500,"Koncert*",'2024'!$G$3:$G$500,"*børn*")</f>
        <v>0</v>
      </c>
      <c r="J18" s="57">
        <f>SUMIFS('2025'!$O$3:$O$500,'2025'!$K$3:$K$500,"dele*",'2025'!$D$3:$D$500,"Koncert*",'2025'!$G$3:$G$500,"*børn*")</f>
        <v>0</v>
      </c>
      <c r="K18" s="57">
        <f>SUMIFS('2026'!$O$3:$O$500,'2026'!$K$3:$K$500,"dele*",'2026'!$D$3:$D$500,"Koncert*",'2026'!$G$3:$G$500,"*børn*")</f>
        <v>0</v>
      </c>
      <c r="L18" s="57">
        <f>SUMIFS('2027'!$O$3:$O$500,'2027'!$K$3:$K$500,"dele*",'2027'!$D$3:$D$500,"Koncert*",'2027'!$G$3:$G$500,"*børn*")</f>
        <v>0</v>
      </c>
      <c r="M18" s="57">
        <f>SUMIFS('2028'!$O$3:$O$500,'2028'!$K$3:$K$500,"dele*",'2028'!$D$3:$D$500,"Koncert*",'2028'!$G$3:$G$500,"*børn*")</f>
        <v>0</v>
      </c>
    </row>
    <row r="19" spans="1:13" s="17" customFormat="1" ht="12.75" x14ac:dyDescent="0.2">
      <c r="A19" s="77"/>
      <c r="B19" s="77" t="s">
        <v>193</v>
      </c>
      <c r="C19" s="57">
        <f>SUM(SUMIFS('2018'!$O$3:$O$500,'2018'!$K$3:$K$500,"dele*",'2018'!$D$3:$D$500,"Konc*",'2018'!$G$3:$G$500,"*Opsøgende*",'2018'!$E$3:$E$500,"*ja*"),SUMIFS('2018'!$O$3:$O$500,'2018'!$K$3:$K$500,"dele*",'2018'!$D$3:$D$500,"Konc*",'2018'!$G$3:$G$500,"*Opsøgende*",'2018'!$E$3:$E$500,"*nej*",'2018'!$H$3:$H$500,"*ja*"))</f>
        <v>0</v>
      </c>
      <c r="D19" s="57">
        <f>SUM(SUMIFS('2019'!$O$3:$O$500,'2019'!$K$3:$K$500,"dele*",'2019'!$D$3:$D$500,"Konc*",'2019'!$G$3:$G$500,"*Opsøgende*",'2019'!$E$3:$E$500,"*ja*"),SUMIFS('2019'!$O$3:$O$500,'2019'!$K$3:$K$500,"dele*",'2019'!$D$3:$D$500,"Konc*",'2019'!$G$3:$G$500,"*Opsøgende*",'2019'!$E$3:$E$500,"*nej*",'2019'!$H$3:$H$500,"*ja*"))</f>
        <v>0</v>
      </c>
      <c r="E19" s="57">
        <f>SUM(SUMIFS('2020'!$O$3:$O$500,'2020'!$K$3:$K$500,"dele*",'2020'!$D$3:$D$500,"Konc*",'2020'!$G$3:$G$500,"*Opsøgende*",'2020'!$E$3:$E$500,"*ja*"),SUMIFS('2020'!$O$3:$O$500,'2020'!$K$3:$K$500,"dele*",'2020'!$D$3:$D$500,"Konc*",'2020'!$G$3:$G$500,"*Opsøgende*",'2020'!$E$3:$E$500,"*nej*",'2020'!$H$3:$H$500,"*ja*"))</f>
        <v>0</v>
      </c>
      <c r="F19" s="57">
        <f>SUM(SUMIFS('2021'!$O$3:$O$500,'2021'!$K$3:$K$500,"dele*",'2021'!$D$3:$D$500,"Konc*",'2021'!$G$3:$G$500,"*Opsøgende*",'2021'!$E$3:$E$500,"*ja*"),SUMIFS('2021'!$O$3:$O$500,'2021'!$K$3:$K$500,"dele*",'2021'!$D$3:$D$500,"Konc*",'2021'!$G$3:$G$500,"*Opsøgende*",'2021'!$E$3:$E$500,"*nej*",'2021'!$H$3:$H$500,"*ja*"))</f>
        <v>0</v>
      </c>
      <c r="G19" s="57">
        <f>SUM(SUMIFS('2022'!$O$3:$O$500,'2022'!$K$3:$K$500,"dele*",'2022'!$D$3:$D$500,"Konc*",'2022'!$G$3:$G$500,"*Opsøgende*",'2022'!$E$3:$E$500,"*ja*"),SUMIFS('2022'!$O$3:$O$500,'2022'!$K$3:$K$500,"dele*",'2022'!$D$3:$D$500,"Konc*",'2022'!$G$3:$G$500,"*Opsøgende*",'2022'!$E$3:$E$500,"*nej*",'2022'!$H$3:$H$500,"*ja*"))</f>
        <v>0</v>
      </c>
      <c r="H19" s="57">
        <f>SUM(SUMIFS('2023'!$O$3:$O$500,'2023'!$K$3:$K$500,"dele*",'2023'!$D$3:$D$500,"Konc*",'2023'!$G$3:$G$500,"*Opsøgende*",'2023'!$E$3:$E$500,"*ja*"),SUMIFS('2023'!$O$3:$O$500,'2023'!$K$3:$K$500,"dele*",'2023'!$D$3:$D$500,"Konc*",'2023'!$G$3:$G$500,"*Opsøgende*",'2023'!$E$3:$E$500,"*nej*",'2023'!$H$3:$H$500,"*ja*"))</f>
        <v>0</v>
      </c>
      <c r="I19" s="57">
        <f>SUM(SUMIFS('2024'!$O$3:$O$500,'2024'!$K$3:$K$500,"dele*",'2024'!$D$3:$D$500,"Konc*",'2024'!$G$3:$G$500,"*Opsøgende*",'2024'!$E$3:$E$500,"*ja*"),SUMIFS('2024'!$O$3:$O$500,'2024'!$K$3:$K$500,"dele*",'2024'!$D$3:$D$500,"Konc*",'2024'!$G$3:$G$500,"*Opsøgende*",'2024'!$E$3:$E$500,"*nej*",'2024'!$H$3:$H$500,"*ja*"))</f>
        <v>0</v>
      </c>
      <c r="J19" s="57">
        <f>SUM(SUMIFS('2025'!$O$3:$O$500,'2025'!$K$3:$K$500,"dele*",'2025'!$D$3:$D$500,"Konc*",'2025'!$G$3:$G$500,"*Opsøgende*",'2025'!$E$3:$E$500,"*ja*"),SUMIFS('2025'!$O$3:$O$500,'2025'!$K$3:$K$500,"dele*",'2025'!$D$3:$D$500,"Konc*",'2025'!$G$3:$G$500,"*Opsøgende*",'2025'!$E$3:$E$500,"*nej*",'2025'!$H$3:$H$500,"*ja*"))</f>
        <v>0</v>
      </c>
      <c r="K19" s="57">
        <f>SUM(SUMIFS('2026'!$O$3:$O$500,'2026'!$K$3:$K$500,"dele*",'2026'!$D$3:$D$500,"Konc*",'2026'!$G$3:$G$500,"*Opsøgende*",'2026'!$E$3:$E$500,"*ja*"),SUMIFS('2026'!$O$3:$O$500,'2026'!$K$3:$K$500,"dele*",'2026'!$D$3:$D$500,"Konc*",'2026'!$G$3:$G$500,"*Opsøgende*",'2026'!$E$3:$E$500,"*nej*",'2026'!$H$3:$H$500,"*ja*"))</f>
        <v>0</v>
      </c>
      <c r="L19" s="57">
        <f>SUM(SUMIFS('2027'!$O$3:$O$500,'2027'!$K$3:$K$500,"dele*",'2027'!$D$3:$D$500,"Konc*",'2027'!$G$3:$G$500,"*Opsøgende*",'2027'!$E$3:$E$500,"*ja*"),SUMIFS('2027'!$O$3:$O$500,'2027'!$K$3:$K$500,"dele*",'2027'!$D$3:$D$500,"Konc*",'2027'!$G$3:$G$500,"*Opsøgende*",'2027'!$E$3:$E$500,"*nej*",'2027'!$H$3:$H$500,"*ja*"))</f>
        <v>0</v>
      </c>
      <c r="M19" s="57">
        <f>SUM(SUMIFS('2028'!$O$3:$O$500,'2028'!$K$3:$K$500,"dele*",'2028'!$D$3:$D$500,"Konc*",'2028'!$G$3:$G$500,"*Opsøgende*",'2028'!$E$3:$E$500,"*ja*"),SUMIFS('2028'!$O$3:$O$500,'2028'!$K$3:$K$500,"dele*",'2028'!$D$3:$D$500,"Konc*",'2028'!$G$3:$G$500,"*Opsøgende*",'2028'!$E$3:$E$500,"*nej*",'2028'!$H$3:$H$500,"*ja*"))</f>
        <v>0</v>
      </c>
    </row>
    <row r="20" spans="1:13" s="17" customFormat="1" ht="12.75" x14ac:dyDescent="0.2">
      <c r="A20" s="77"/>
      <c r="B20" s="77" t="s">
        <v>194</v>
      </c>
      <c r="C20" s="57">
        <f>SUM(SUMIFS('2018'!$O$3:$O$500,'2018'!$K$3:$K$500,"dele*",'2018'!$D$3:$D$500,"Scenisk*",'2018'!$G$3:$G$500,"*alle*",'2018'!$E$3:$E$500,"*ja*"),SUMIFS('2018'!$O$3:$O$500,'2018'!$K$3:$K$500,"dele*",'2018'!$D$3:$D$500,"Scenisk*",'2018'!$G$3:$G$500,"*alle*",'2018'!$E$3:$E$500,"*nej*",'2018'!$H$3:$H$500,"*ja*"))</f>
        <v>0</v>
      </c>
      <c r="D20" s="57">
        <f>SUM(SUMIFS('2019'!$O$3:$O$500,'2019'!$K$3:$K$500,"dele*",'2019'!$D$3:$D$500,"Scenisk*",'2019'!$G$3:$G$500,"*alle*",'2019'!$E$3:$E$500,"*ja*"),SUMIFS('2019'!$O$3:$O$500,'2019'!$K$3:$K$500,"dele*",'2019'!$D$3:$D$500,"Scenisk*",'2019'!$G$3:$G$500,"*alle*",'2019'!$E$3:$E$500,"*nej*",'2019'!$H$3:$H$500,"*ja*"))</f>
        <v>0</v>
      </c>
      <c r="E20" s="57">
        <f>SUM(SUMIFS('2020'!$O$3:$O$500,'2020'!$K$3:$K$500,"dele*",'2020'!$D$3:$D$500,"Scenisk*",'2020'!$G$3:$G$500,"*alle*",'2020'!$E$3:$E$500,"*ja*"),SUMIFS('2020'!$O$3:$O$500,'2020'!$K$3:$K$500,"dele*",'2020'!$D$3:$D$500,"Scenisk*",'2020'!$G$3:$G$500,"*alle*",'2020'!$E$3:$E$500,"*nej*",'2020'!$H$3:$H$500,"*ja*"))</f>
        <v>0</v>
      </c>
      <c r="F20" s="57">
        <f>SUM(SUMIFS('2021'!$O$3:$O$500,'2021'!$K$3:$K$500,"dele*",'2021'!$D$3:$D$500,"Scenisk*",'2021'!$G$3:$G$500,"*alle*",'2021'!$E$3:$E$500,"*ja*"),SUMIFS('2021'!$O$3:$O$500,'2021'!$K$3:$K$500,"dele*",'2021'!$D$3:$D$500,"Scenisk*",'2021'!$G$3:$G$500,"*alle*",'2021'!$E$3:$E$500,"*nej*",'2021'!$H$3:$H$500,"*ja*"))</f>
        <v>0</v>
      </c>
      <c r="G20" s="57">
        <f>SUM(SUMIFS('2022'!$O$3:$O$500,'2022'!$K$3:$K$500,"dele*",'2022'!$D$3:$D$500,"Scenisk*",'2022'!$G$3:$G$500,"*alle*",'2022'!$E$3:$E$500,"*ja*"),SUMIFS('2022'!$O$3:$O$500,'2022'!$K$3:$K$500,"dele*",'2022'!$D$3:$D$500,"Scenisk*",'2022'!$G$3:$G$500,"*alle*",'2022'!$E$3:$E$500,"*nej*",'2022'!$H$3:$H$500,"*ja*"))</f>
        <v>0</v>
      </c>
      <c r="H20" s="57">
        <f>SUM(SUMIFS('2023'!$O$3:$O$500,'2023'!$K$3:$K$500,"dele*",'2023'!$D$3:$D$500,"Scenisk*",'2023'!$G$3:$G$500,"*alle*",'2023'!$E$3:$E$500,"*ja*"),SUMIFS('2023'!$O$3:$O$500,'2023'!$K$3:$K$500,"dele*",'2023'!$D$3:$D$500,"Scenisk*",'2023'!$G$3:$G$500,"*alle*",'2023'!$E$3:$E$500,"*nej*",'2023'!$H$3:$H$500,"*ja*"))</f>
        <v>0</v>
      </c>
      <c r="I20" s="57">
        <f>SUM(SUMIFS('2024'!$O$3:$O$500,'2024'!$K$3:$K$500,"dele*",'2024'!$D$3:$D$500,"Scenisk*",'2024'!$G$3:$G$500,"*alle*",'2024'!$E$3:$E$500,"*ja*"),SUMIFS('2024'!$O$3:$O$500,'2024'!$K$3:$K$500,"dele*",'2024'!$D$3:$D$500,"Scenisk*",'2024'!$G$3:$G$500,"*alle*",'2024'!$E$3:$E$500,"*nej*",'2024'!$H$3:$H$500,"*ja*"))</f>
        <v>0</v>
      </c>
      <c r="J20" s="57">
        <f>SUM(SUMIFS('2025'!$O$3:$O$500,'2025'!$K$3:$K$500,"dele*",'2025'!$D$3:$D$500,"Scenisk*",'2025'!$G$3:$G$500,"*alle*",'2025'!$E$3:$E$500,"*ja*"),SUMIFS('2025'!$O$3:$O$500,'2025'!$K$3:$K$500,"dele*",'2025'!$D$3:$D$500,"Scenisk*",'2025'!$G$3:$G$500,"*alle*",'2025'!$E$3:$E$500,"*nej*",'2025'!$H$3:$H$500,"*ja*"))</f>
        <v>0</v>
      </c>
      <c r="K20" s="57">
        <f>SUM(SUMIFS('2026'!$O$3:$O$500,'2026'!$K$3:$K$500,"dele*",'2026'!$D$3:$D$500,"Scenisk*",'2026'!$G$3:$G$500,"*alle*",'2026'!$E$3:$E$500,"*ja*"),SUMIFS('2026'!$O$3:$O$500,'2026'!$K$3:$K$500,"dele*",'2026'!$D$3:$D$500,"Scenisk*",'2026'!$G$3:$G$500,"*alle*",'2026'!$E$3:$E$500,"*nej*",'2026'!$H$3:$H$500,"*ja*"))</f>
        <v>0</v>
      </c>
      <c r="L20" s="57">
        <f>SUM(SUMIFS('2027'!$O$3:$O$500,'2027'!$K$3:$K$500,"dele*",'2027'!$D$3:$D$500,"Scenisk*",'2027'!$G$3:$G$500,"*alle*",'2027'!$E$3:$E$500,"*ja*"),SUMIFS('2027'!$O$3:$O$500,'2027'!$K$3:$K$500,"dele*",'2027'!$D$3:$D$500,"Scenisk*",'2027'!$G$3:$G$500,"*alle*",'2027'!$E$3:$E$500,"*nej*",'2027'!$H$3:$H$500,"*ja*"))</f>
        <v>0</v>
      </c>
      <c r="M20" s="57">
        <f>SUM(SUMIFS('2028'!$O$3:$O$500,'2028'!$K$3:$K$500,"dele*",'2028'!$D$3:$D$500,"Scenisk*",'2028'!$G$3:$G$500,"*alle*",'2028'!$E$3:$E$500,"*ja*"),SUMIFS('2028'!$O$3:$O$500,'2028'!$K$3:$K$500,"dele*",'2028'!$D$3:$D$500,"Scenisk*",'2028'!$G$3:$G$500,"*alle*",'2028'!$E$3:$E$500,"*nej*",'2028'!$H$3:$H$500,"*ja*"))</f>
        <v>0</v>
      </c>
    </row>
    <row r="21" spans="1:13" s="17" customFormat="1" ht="12.75" x14ac:dyDescent="0.2">
      <c r="A21" s="77"/>
      <c r="B21" s="80" t="s">
        <v>203</v>
      </c>
      <c r="C21" s="57">
        <f>SUMIFS('2018'!$O$3:$O$500,'2018'!$K$3:$K$500,"dele*",'2018'!$D$3:$D$500,"Scenisk*",'2018'!$G$3:$G$500,"*børn*")</f>
        <v>0</v>
      </c>
      <c r="D21" s="57">
        <f>SUMIFS('2019'!$O$3:$O$500,'2019'!$K$3:$K$500,"dele*",'2019'!$D$3:$D$500,"Scenisk*",'2019'!$G$3:$G$500,"*børn*")</f>
        <v>0</v>
      </c>
      <c r="E21" s="57">
        <f>SUMIFS('2020'!$O$3:$O$500,'2020'!$K$3:$K$500,"dele*",'2020'!$D$3:$D$500,"Scenisk*",'2020'!$G$3:$G$500,"*børn*")</f>
        <v>0</v>
      </c>
      <c r="F21" s="57">
        <f>SUMIFS('2021'!$O$3:$O$500,'2021'!$K$3:$K$500,"dele*",'2021'!$D$3:$D$500,"Scenisk*",'2021'!$G$3:$G$500,"*børn*")</f>
        <v>0</v>
      </c>
      <c r="G21" s="57">
        <f>SUMIFS('2022'!$O$3:$O$500,'2022'!$K$3:$K$500,"dele*",'2022'!$D$3:$D$500,"Scenisk*",'2022'!$G$3:$G$500,"*børn*")</f>
        <v>0</v>
      </c>
      <c r="H21" s="57">
        <f>SUMIFS('2023'!$O$3:$O$500,'2023'!$K$3:$K$500,"dele*",'2023'!$D$3:$D$500,"Scenisk*",'2023'!$G$3:$G$500,"*børn*")</f>
        <v>0</v>
      </c>
      <c r="I21" s="57">
        <f>SUMIFS('2024'!$O$3:$O$500,'2024'!$K$3:$K$500,"dele*",'2024'!$D$3:$D$500,"Scenisk*",'2024'!$G$3:$G$500,"*børn*")</f>
        <v>0</v>
      </c>
      <c r="J21" s="57">
        <f>SUMIFS('2025'!$O$3:$O$500,'2025'!$K$3:$K$500,"dele*",'2025'!$D$3:$D$500,"Scenisk*",'2025'!$G$3:$G$500,"*børn*")</f>
        <v>0</v>
      </c>
      <c r="K21" s="57">
        <f>SUMIFS('2026'!$O$3:$O$500,'2026'!$K$3:$K$500,"dele*",'2026'!$D$3:$D$500,"Scenisk*",'2026'!$G$3:$G$500,"*børn*")</f>
        <v>0</v>
      </c>
      <c r="L21" s="57">
        <f>SUMIFS('2027'!$O$3:$O$500,'2027'!$K$3:$K$500,"dele*",'2027'!$D$3:$D$500,"Scenisk*",'2027'!$G$3:$G$500,"*børn*")</f>
        <v>0</v>
      </c>
      <c r="M21" s="57">
        <f>SUMIFS('2028'!$O$3:$O$500,'2028'!$K$3:$K$500,"dele*",'2028'!$D$3:$D$500,"Scenisk*",'2028'!$G$3:$G$500,"*børn*")</f>
        <v>0</v>
      </c>
    </row>
    <row r="22" spans="1:13" s="17" customFormat="1" ht="12.75" x14ac:dyDescent="0.2">
      <c r="A22" s="77"/>
      <c r="B22" s="77" t="s">
        <v>195</v>
      </c>
      <c r="C22" s="57">
        <f>SUM(SUMIFS('2018'!$O$3:$O$500,'2018'!$K$3:$K$500,"dele*",'2018'!$D$3:$D$500,"Scenisk*",'2018'!$G$3:$G$500,"*Opsøgende*",'2018'!$E$3:$E$500,"*ja*"),SUMIFS('2018'!$O$3:$O$500,'2018'!$K$3:$K$500,"dele*",'2018'!$D$3:$D$500,"Scenisk*",'2018'!$G$3:$G$500,"*Opsøgende*",'2018'!$E$3:$E$500,"*nej*",'2018'!$H$3:$H$500,"*ja*"))</f>
        <v>0</v>
      </c>
      <c r="D22" s="57">
        <f>SUM(SUMIFS('2019'!$O$3:$O$500,'2019'!$K$3:$K$500,"dele*",'2019'!$D$3:$D$500,"Scenisk*",'2019'!$G$3:$G$500,"*Opsøgende*",'2019'!$E$3:$E$500,"*ja*"),SUMIFS('2019'!$O$3:$O$500,'2019'!$K$3:$K$500,"dele*",'2019'!$D$3:$D$500,"Scenisk*",'2019'!$G$3:$G$500,"*Opsøgende*",'2019'!$E$3:$E$500,"*nej*",'2019'!$H$3:$H$500,"*ja*"))</f>
        <v>0</v>
      </c>
      <c r="E22" s="57">
        <f>SUM(SUMIFS('2020'!$O$3:$O$500,'2020'!$K$3:$K$500,"dele*",'2020'!$D$3:$D$500,"Scenisk*",'2020'!$G$3:$G$500,"*Opsøgende*",'2020'!$E$3:$E$500,"*ja*"),SUMIFS('2020'!$O$3:$O$500,'2020'!$K$3:$K$500,"dele*",'2020'!$D$3:$D$500,"Scenisk*",'2020'!$G$3:$G$500,"*Opsøgende*",'2020'!$E$3:$E$500,"*nej*",'2020'!$H$3:$H$500,"*ja*"))</f>
        <v>0</v>
      </c>
      <c r="F22" s="57">
        <f>SUM(SUMIFS('2021'!$O$3:$O$500,'2021'!$K$3:$K$500,"dele*",'2021'!$D$3:$D$500,"Scenisk*",'2021'!$G$3:$G$500,"*Opsøgende*",'2021'!$E$3:$E$500,"*ja*"),SUMIFS('2021'!$O$3:$O$500,'2021'!$K$3:$K$500,"dele*",'2021'!$D$3:$D$500,"Scenisk*",'2021'!$G$3:$G$500,"*Opsøgende*",'2021'!$E$3:$E$500,"*nej*",'2021'!$H$3:$H$500,"*ja*"))</f>
        <v>0</v>
      </c>
      <c r="G22" s="57">
        <f>SUM(SUMIFS('2022'!$O$3:$O$500,'2022'!$K$3:$K$500,"dele*",'2022'!$D$3:$D$500,"Scenisk*",'2022'!$G$3:$G$500,"*Opsøgende*",'2022'!$E$3:$E$500,"*ja*"),SUMIFS('2022'!$O$3:$O$500,'2022'!$K$3:$K$500,"dele*",'2022'!$D$3:$D$500,"Scenisk*",'2022'!$G$3:$G$500,"*Opsøgende*",'2022'!$E$3:$E$500,"*nej*",'2022'!$H$3:$H$500,"*ja*"))</f>
        <v>0</v>
      </c>
      <c r="H22" s="57">
        <f>SUM(SUMIFS('2023'!$O$3:$O$500,'2023'!$K$3:$K$500,"dele*",'2023'!$D$3:$D$500,"Scenisk*",'2023'!$G$3:$G$500,"*Opsøgende*",'2023'!$E$3:$E$500,"*ja*"),SUMIFS('2023'!$O$3:$O$500,'2023'!$K$3:$K$500,"dele*",'2023'!$D$3:$D$500,"Scenisk*",'2023'!$G$3:$G$500,"*Opsøgende*",'2023'!$E$3:$E$500,"*nej*",'2023'!$H$3:$H$500,"*ja*"))</f>
        <v>0</v>
      </c>
      <c r="I22" s="57">
        <f>SUM(SUMIFS('2024'!$O$3:$O$500,'2024'!$K$3:$K$500,"dele*",'2024'!$D$3:$D$500,"Scenisk*",'2024'!$G$3:$G$500,"*Opsøgende*",'2024'!$E$3:$E$500,"*ja*"),SUMIFS('2024'!$O$3:$O$500,'2024'!$K$3:$K$500,"dele*",'2024'!$D$3:$D$500,"Scenisk*",'2024'!$G$3:$G$500,"*Opsøgende*",'2024'!$E$3:$E$500,"*nej*",'2024'!$H$3:$H$500,"*ja*"))</f>
        <v>0</v>
      </c>
      <c r="J22" s="57">
        <f>SUM(SUMIFS('2025'!$O$3:$O$500,'2025'!$K$3:$K$500,"dele*",'2025'!$D$3:$D$500,"Scenisk*",'2025'!$G$3:$G$500,"*Opsøgende*",'2025'!$E$3:$E$500,"*ja*"),SUMIFS('2025'!$O$3:$O$500,'2025'!$K$3:$K$500,"dele*",'2025'!$D$3:$D$500,"Scenisk*",'2025'!$G$3:$G$500,"*Opsøgende*",'2025'!$E$3:$E$500,"*nej*",'2025'!$H$3:$H$500,"*ja*"))</f>
        <v>0</v>
      </c>
      <c r="K22" s="57">
        <f>SUM(SUMIFS('2026'!$O$3:$O$500,'2026'!$K$3:$K$500,"dele*",'2026'!$D$3:$D$500,"Scenisk*",'2026'!$G$3:$G$500,"*Opsøgende*",'2026'!$E$3:$E$500,"*ja*"),SUMIFS('2026'!$O$3:$O$500,'2026'!$K$3:$K$500,"dele*",'2026'!$D$3:$D$500,"Scenisk*",'2026'!$G$3:$G$500,"*Opsøgende*",'2026'!$E$3:$E$500,"*nej*",'2026'!$H$3:$H$500,"*ja*"))</f>
        <v>0</v>
      </c>
      <c r="L22" s="57">
        <f>SUM(SUMIFS('2027'!$O$3:$O$500,'2027'!$K$3:$K$500,"dele*",'2027'!$D$3:$D$500,"Scenisk*",'2027'!$G$3:$G$500,"*Opsøgende*",'2027'!$E$3:$E$500,"*ja*"),SUMIFS('2027'!$O$3:$O$500,'2027'!$K$3:$K$500,"dele*",'2027'!$D$3:$D$500,"Scenisk*",'2027'!$G$3:$G$500,"*Opsøgende*",'2027'!$E$3:$E$500,"*nej*",'2027'!$H$3:$H$500,"*ja*"))</f>
        <v>0</v>
      </c>
      <c r="M22" s="57">
        <f>SUM(SUMIFS('2028'!$O$3:$O$500,'2028'!$K$3:$K$500,"dele*",'2028'!$D$3:$D$500,"Scenisk*",'2028'!$G$3:$G$500,"*Opsøgende*",'2028'!$E$3:$E$500,"*ja*"),SUMIFS('2028'!$O$3:$O$500,'2028'!$K$3:$K$500,"dele*",'2028'!$D$3:$D$500,"Scenisk*",'2028'!$G$3:$G$500,"*Opsøgende*",'2028'!$E$3:$E$500,"*nej*",'2028'!$H$3:$H$500,"*ja*"))</f>
        <v>0</v>
      </c>
    </row>
    <row r="23" spans="1:13" s="17" customFormat="1" ht="12.75" x14ac:dyDescent="0.2">
      <c r="A23" s="77"/>
      <c r="B23" s="69" t="s">
        <v>120</v>
      </c>
      <c r="C23" s="58">
        <f>SUM(C17:C22)</f>
        <v>0</v>
      </c>
      <c r="D23" s="58">
        <f t="shared" ref="D23:M23" si="1">SUM(D17:D22)</f>
        <v>0</v>
      </c>
      <c r="E23" s="58">
        <f t="shared" si="1"/>
        <v>0</v>
      </c>
      <c r="F23" s="58">
        <f t="shared" si="1"/>
        <v>0</v>
      </c>
      <c r="G23" s="58">
        <f t="shared" si="1"/>
        <v>0</v>
      </c>
      <c r="H23" s="58">
        <f t="shared" si="1"/>
        <v>0</v>
      </c>
      <c r="I23" s="58">
        <f t="shared" si="1"/>
        <v>0</v>
      </c>
      <c r="J23" s="58">
        <f t="shared" si="1"/>
        <v>0</v>
      </c>
      <c r="K23" s="58">
        <f t="shared" si="1"/>
        <v>0</v>
      </c>
      <c r="L23" s="58">
        <f t="shared" si="1"/>
        <v>0</v>
      </c>
      <c r="M23" s="58">
        <f t="shared" si="1"/>
        <v>0</v>
      </c>
    </row>
    <row r="24" spans="1:13" s="17" customFormat="1" ht="12.75" x14ac:dyDescent="0.2">
      <c r="A24" s="77"/>
      <c r="B24" s="85" t="s">
        <v>207</v>
      </c>
      <c r="C24" s="57">
        <f>SUM(SUMIFS('2018'!$O$3:$O$500,'2018'!$K$3:$K$500,"*dele*",'2018'!$G$3:$G$500,"*alle*",'2018'!$D$3:$D$500,{"Konc*";"Scenisk*"},'2018'!$F$3:$F$500,"Udendørs",'2018'!$E$3:$E$500,"*ja*"),SUMIFS('2018'!$O$3:$O$500,'2018'!$K$3:$K$500,"*dele*",'2018'!$G$3:$G$500,"*opsøgende*",'2018'!$D$3:$D$500,{"Konc*";"Scenisk*"},'2018'!$F$3:$F$500,"Udendørs",'2018'!$E$3:$E$500,"*ja*"),SUMIFS('2018'!$O$3:$O$500,'2018'!$K$3:$K$500,"*dele*",'2018'!$G$3:$G$500,"*alle*",'2018'!$D$3:$D$500,{"Konc*";"Scenisk*"},'2018'!$F$3:$F$500,"Udendørs",'2018'!$E$3:$E$500,"*nej*",'2018'!$H$3:$H$500,"*ja*"),SUMIFS('2018'!$O$3:$O$500,'2018'!$K$3:$K$500,"*dele*",'2018'!$G$3:$G$500,"*opsøgende*",'2018'!$D$3:$D$500,{"Konc*";"Scenisk*"},'2018'!$F$3:$F$500,"Udendørs",'2018'!$E$3:$E$500,"*nej*",'2018'!$H$3:$H$500,"*ja*"),SUMIFS('2018'!$O$3:$O$500,'2018'!$K$3:$K$500,"*dele*",'2018'!$G$3:$G$500,"*børn*",'2018'!$D$3:$D$500,{"Konc*";"Scenisk*"},'2018'!$F$3:$F$500,"Udendørs"))</f>
        <v>0</v>
      </c>
      <c r="D24" s="57">
        <f>SUM(SUMIFS('2019'!$O$3:$O$500,'2019'!$K$3:$K$500,"*dele*",'2019'!$G$3:$G$500,"*alle*",'2019'!$D$3:$D$500,{"Konc*";"Scenisk*"},'2019'!$F$3:$F$500,"Udendørs",'2019'!$E$3:$E$500,"*ja*"),SUMIFS('2019'!$O$3:$O$500,'2019'!$K$3:$K$500,"*dele*",'2019'!$G$3:$G$500,"*opsøgende*",'2019'!$D$3:$D$500,{"Konc*";"Scenisk*"},'2019'!$F$3:$F$500,"Udendørs",'2019'!$E$3:$E$500,"*ja*"),SUMIFS('2019'!$O$3:$O$500,'2019'!$K$3:$K$500,"*dele*",'2019'!$G$3:$G$500,"*alle*",'2019'!$D$3:$D$500,{"Konc*";"Scenisk*"},'2019'!$F$3:$F$500,"Udendørs",'2019'!$E$3:$E$500,"*nej*",'2019'!$H$3:$H$500,"*ja*"),SUMIFS('2019'!$O$3:$O$500,'2019'!$K$3:$K$500,"*dele*",'2019'!$G$3:$G$500,"*opsøgende*",'2019'!$D$3:$D$500,{"Konc*";"Scenisk*"},'2019'!$F$3:$F$500,"Udendørs",'2019'!$E$3:$E$500,"*nej*",'2019'!$H$3:$H$500,"*ja*"),SUMIFS('2019'!$O$3:$O$500,'2019'!$K$3:$K$500,"*dele*",'2019'!$G$3:$G$500,"*børn*",'2019'!$D$3:$D$500,{"Konc*";"Scenisk*"},'2019'!$F$3:$F$500,"Udendørs"))</f>
        <v>0</v>
      </c>
      <c r="E24" s="57">
        <f>SUM(SUMIFS('2020'!$O$3:$O$500,'2020'!$K$3:$K$500,"*dele*",'2020'!$G$3:$G$500,"*alle*",'2020'!$D$3:$D$500,{"Konc*";"Scenisk*"},'2020'!$F$3:$F$500,"Udendørs",'2020'!$E$3:$E$500,"*ja*"),SUMIFS('2020'!$O$3:$O$500,'2020'!$K$3:$K$500,"*dele*",'2020'!$G$3:$G$500,"*opsøgende*",'2020'!$D$3:$D$500,{"Konc*";"Scenisk*"},'2020'!$F$3:$F$500,"Udendørs",'2020'!$E$3:$E$500,"*ja*"),SUMIFS('2020'!$O$3:$O$500,'2020'!$K$3:$K$500,"*dele*",'2020'!$G$3:$G$500,"*alle*",'2020'!$D$3:$D$500,{"Konc*";"Scenisk*"},'2020'!$F$3:$F$500,"Udendørs",'2020'!$E$3:$E$500,"*nej*",'2020'!$H$3:$H$500,"*ja*"),SUMIFS('2020'!$O$3:$O$500,'2020'!$K$3:$K$500,"*dele*",'2020'!$G$3:$G$500,"*opsøgende*",'2020'!$D$3:$D$500,{"Konc*";"Scenisk*"},'2020'!$F$3:$F$500,"Udendørs",'2020'!$E$3:$E$500,"*nej*",'2020'!$H$3:$H$500,"*ja*"),SUMIFS('2020'!$O$3:$O$500,'2020'!$K$3:$K$500,"*dele*",'2020'!$G$3:$G$500,"*børn*",'2020'!$D$3:$D$500,{"Konc*";"Scenisk*"},'2020'!$F$3:$F$500,"Udendørs"))</f>
        <v>0</v>
      </c>
      <c r="F24" s="57">
        <f>SUM(SUMIFS('2021'!$O$3:$O$500,'2021'!$K$3:$K$500,"*dele*",'2021'!$G$3:$G$500,"*alle*",'2021'!$D$3:$D$500,{"Konc*";"Scenisk*"},'2021'!$F$3:$F$500,"Udendørs",'2021'!$E$3:$E$500,"*ja*"),SUMIFS('2021'!$O$3:$O$500,'2021'!$K$3:$K$500,"*dele*",'2021'!$G$3:$G$500,"*opsøgende*",'2021'!$D$3:$D$500,{"Konc*";"Scenisk*"},'2021'!$F$3:$F$500,"Udendørs",'2021'!$E$3:$E$500,"*ja*"),SUMIFS('2021'!$O$3:$O$500,'2021'!$K$3:$K$500,"*dele*",'2021'!$G$3:$G$500,"*alle*",'2021'!$D$3:$D$500,{"Konc*";"Scenisk*"},'2021'!$F$3:$F$500,"Udendørs",'2021'!$E$3:$E$500,"*nej*",'2021'!$H$3:$H$500,"*ja*"),SUMIFS('2021'!$O$3:$O$500,'2021'!$K$3:$K$500,"*dele*",'2021'!$G$3:$G$500,"*opsøgende*",'2021'!$D$3:$D$500,{"Konc*";"Scenisk*"},'2021'!$F$3:$F$500,"Udendørs",'2021'!$E$3:$E$500,"*nej*",'2021'!$H$3:$H$500,"*ja*"),SUMIFS('2021'!$O$3:$O$500,'2021'!$K$3:$K$500,"*dele*",'2021'!$G$3:$G$500,"*børn*",'2021'!$D$3:$D$500,{"Konc*";"Scenisk*"},'2021'!$F$3:$F$500,"Udendørs"))</f>
        <v>0</v>
      </c>
      <c r="G24" s="57">
        <f>SUM(SUMIFS('2022'!$O$3:$O$500,'2022'!$K$3:$K$500,"*dele*",'2022'!$G$3:$G$500,"*alle*",'2022'!$D$3:$D$500,{"Konc*";"Scenisk*"},'2022'!$F$3:$F$500,"Udendørs",'2022'!$E$3:$E$500,"*ja*"),SUMIFS('2022'!$O$3:$O$500,'2022'!$K$3:$K$500,"*dele*",'2022'!$G$3:$G$500,"*opsøgende*",'2022'!$D$3:$D$500,{"Konc*";"Scenisk*"},'2022'!$F$3:$F$500,"Udendørs",'2022'!$E$3:$E$500,"*ja*"),SUMIFS('2022'!$O$3:$O$500,'2022'!$K$3:$K$500,"*dele*",'2022'!$G$3:$G$500,"*alle*",'2022'!$D$3:$D$500,{"Konc*";"Scenisk*"},'2022'!$F$3:$F$500,"Udendørs",'2022'!$E$3:$E$500,"*nej*",'2022'!$H$3:$H$500,"*ja*"),SUMIFS('2022'!$O$3:$O$500,'2022'!$K$3:$K$500,"*dele*",'2022'!$G$3:$G$500,"*opsøgende*",'2022'!$D$3:$D$500,{"Konc*";"Scenisk*"},'2022'!$F$3:$F$500,"Udendørs",'2022'!$E$3:$E$500,"*nej*",'2022'!$H$3:$H$500,"*ja*"),SUMIFS('2022'!$O$3:$O$500,'2022'!$K$3:$K$500,"*dele*",'2022'!$G$3:$G$500,"*børn*",'2022'!$D$3:$D$500,{"Konc*";"Scenisk*"},'2022'!$F$3:$F$500,"Udendørs"))</f>
        <v>0</v>
      </c>
      <c r="H24" s="57">
        <f>SUM(SUMIFS('2023'!$O$3:$O$500,'2023'!$K$3:$K$500,"*dele*",'2023'!$G$3:$G$500,"*alle*",'2023'!$D$3:$D$500,{"Konc*";"Scenisk*"},'2023'!$F$3:$F$500,"Udendørs",'2023'!$E$3:$E$500,"*ja*"),SUMIFS('2023'!$O$3:$O$500,'2023'!$K$3:$K$500,"*dele*",'2023'!$G$3:$G$500,"*opsøgende*",'2023'!$D$3:$D$500,{"Konc*";"Scenisk*"},'2023'!$F$3:$F$500,"Udendørs",'2023'!$E$3:$E$500,"*ja*"),SUMIFS('2023'!$O$3:$O$500,'2023'!$K$3:$K$500,"*dele*",'2023'!$G$3:$G$500,"*alle*",'2023'!$D$3:$D$500,{"Konc*";"Scenisk*"},'2023'!$F$3:$F$500,"Udendørs",'2023'!$E$3:$E$500,"*nej*",'2023'!$H$3:$H$500,"*ja*"),SUMIFS('2023'!$O$3:$O$500,'2023'!$K$3:$K$500,"*dele*",'2023'!$G$3:$G$500,"*opsøgende*",'2023'!$D$3:$D$500,{"Konc*";"Scenisk*"},'2023'!$F$3:$F$500,"Udendørs",'2023'!$E$3:$E$500,"*nej*",'2023'!$H$3:$H$500,"*ja*"),SUMIFS('2023'!$O$3:$O$500,'2023'!$K$3:$K$500,"*dele*",'2023'!$G$3:$G$500,"*børn*",'2023'!$D$3:$D$500,{"Konc*";"Scenisk*"},'2023'!$F$3:$F$500,"Udendørs"))</f>
        <v>0</v>
      </c>
      <c r="I24" s="57">
        <f>SUM(SUMIFS('2024'!$O$3:$O$500,'2024'!$K$3:$K$500,"*dele*",'2024'!$G$3:$G$500,"*alle*",'2024'!$D$3:$D$500,{"Konc*";"Scenisk*"},'2024'!$F$3:$F$500,"Udendørs",'2024'!$E$3:$E$500,"*ja*"),SUMIFS('2024'!$O$3:$O$500,'2024'!$K$3:$K$500,"*dele*",'2024'!$G$3:$G$500,"*opsøgende*",'2024'!$D$3:$D$500,{"Konc*";"Scenisk*"},'2024'!$F$3:$F$500,"Udendørs",'2024'!$E$3:$E$500,"*ja*"),SUMIFS('2024'!$O$3:$O$500,'2024'!$K$3:$K$500,"*dele*",'2024'!$G$3:$G$500,"*alle*",'2024'!$D$3:$D$500,{"Konc*";"Scenisk*"},'2024'!$F$3:$F$500,"Udendørs",'2024'!$E$3:$E$500,"*nej*",'2024'!$H$3:$H$500,"*ja*"),SUMIFS('2024'!$O$3:$O$500,'2024'!$K$3:$K$500,"*dele*",'2024'!$G$3:$G$500,"*opsøgende*",'2024'!$D$3:$D$500,{"Konc*";"Scenisk*"},'2024'!$F$3:$F$500,"Udendørs",'2024'!$E$3:$E$500,"*nej*",'2024'!$H$3:$H$500,"*ja*"),SUMIFS('2024'!$O$3:$O$500,'2024'!$K$3:$K$500,"*dele*",'2024'!$G$3:$G$500,"*børn*",'2024'!$D$3:$D$500,{"Konc*";"Scenisk*"},'2024'!$F$3:$F$500,"Udendørs"))</f>
        <v>0</v>
      </c>
      <c r="J24" s="57">
        <f>SUM(SUMIFS('2025'!$O$3:$O$500,'2025'!$K$3:$K$500,"*dele*",'2025'!$G$3:$G$500,"*alle*",'2025'!$D$3:$D$500,{"Konc*";"Scenisk*"},'2025'!$F$3:$F$500,"Udendørs",'2025'!$E$3:$E$500,"*ja*"),SUMIFS('2025'!$O$3:$O$500,'2025'!$K$3:$K$500,"*dele*",'2025'!$G$3:$G$500,"*opsøgende*",'2025'!$D$3:$D$500,{"Konc*";"Scenisk*"},'2025'!$F$3:$F$500,"Udendørs",'2025'!$E$3:$E$500,"*ja*"),SUMIFS('2025'!$O$3:$O$500,'2025'!$K$3:$K$500,"*dele*",'2025'!$G$3:$G$500,"*alle*",'2025'!$D$3:$D$500,{"Konc*";"Scenisk*"},'2025'!$F$3:$F$500,"Udendørs",'2025'!$E$3:$E$500,"*nej*",'2025'!$H$3:$H$500,"*ja*"),SUMIFS('2025'!$O$3:$O$500,'2025'!$K$3:$K$500,"*dele*",'2025'!$G$3:$G$500,"*opsøgende*",'2025'!$D$3:$D$500,{"Konc*";"Scenisk*"},'2025'!$F$3:$F$500,"Udendørs",'2025'!$E$3:$E$500,"*nej*",'2025'!$H$3:$H$500,"*ja*"),SUMIFS('2025'!$O$3:$O$500,'2025'!$K$3:$K$500,"*dele*",'2025'!$G$3:$G$500,"*børn*",'2025'!$D$3:$D$500,{"Konc*";"Scenisk*"},'2025'!$F$3:$F$500,"Udendørs"))</f>
        <v>0</v>
      </c>
      <c r="K24" s="57">
        <f>SUM(SUMIFS('2026'!$O$3:$O$500,'2026'!$K$3:$K$500,"*dele*",'2026'!$G$3:$G$500,"*alle*",'2026'!$D$3:$D$500,{"Konc*";"Scenisk*"},'2026'!$F$3:$F$500,"Udendørs",'2026'!$E$3:$E$500,"*ja*"),SUMIFS('2026'!$O$3:$O$500,'2026'!$K$3:$K$500,"*dele*",'2026'!$G$3:$G$500,"*opsøgende*",'2026'!$D$3:$D$500,{"Konc*";"Scenisk*"},'2026'!$F$3:$F$500,"Udendørs",'2026'!$E$3:$E$500,"*ja*"),SUMIFS('2026'!$O$3:$O$500,'2026'!$K$3:$K$500,"*dele*",'2026'!$G$3:$G$500,"*alle*",'2026'!$D$3:$D$500,{"Konc*";"Scenisk*"},'2026'!$F$3:$F$500,"Udendørs",'2026'!$E$3:$E$500,"*nej*",'2026'!$H$3:$H$500,"*ja*"),SUMIFS('2026'!$O$3:$O$500,'2026'!$K$3:$K$500,"*dele*",'2026'!$G$3:$G$500,"*opsøgende*",'2026'!$D$3:$D$500,{"Konc*";"Scenisk*"},'2026'!$F$3:$F$500,"Udendørs",'2026'!$E$3:$E$500,"*nej*",'2026'!$H$3:$H$500,"*ja*"),SUMIFS('2026'!$O$3:$O$500,'2026'!$K$3:$K$500,"*dele*",'2026'!$G$3:$G$500,"*børn*",'2026'!$D$3:$D$500,{"Konc*";"Scenisk*"},'2026'!$F$3:$F$500,"Udendørs"))</f>
        <v>0</v>
      </c>
      <c r="L24" s="57">
        <f>SUM(SUMIFS('2027'!$O$3:$O$500,'2027'!$K$3:$K$500,"*dele*",'2027'!$G$3:$G$500,"*alle*",'2027'!$D$3:$D$500,{"Konc*";"Scenisk*"},'2027'!$F$3:$F$500,"Udendørs",'2027'!$E$3:$E$500,"*ja*"),SUMIFS('2027'!$O$3:$O$500,'2027'!$K$3:$K$500,"*dele*",'2027'!$G$3:$G$500,"*opsøgende*",'2027'!$D$3:$D$500,{"Konc*";"Scenisk*"},'2027'!$F$3:$F$500,"Udendørs",'2027'!$E$3:$E$500,"*ja*"),SUMIFS('2027'!$O$3:$O$500,'2027'!$K$3:$K$500,"*dele*",'2027'!$G$3:$G$500,"*alle*",'2027'!$D$3:$D$500,{"Konc*";"Scenisk*"},'2027'!$F$3:$F$500,"Udendørs",'2027'!$E$3:$E$500,"*nej*",'2027'!$H$3:$H$500,"*ja*"),SUMIFS('2027'!$O$3:$O$500,'2027'!$K$3:$K$500,"*dele*",'2027'!$G$3:$G$500,"*opsøgende*",'2027'!$D$3:$D$500,{"Konc*";"Scenisk*"},'2027'!$F$3:$F$500,"Udendørs",'2027'!$E$3:$E$500,"*nej*",'2027'!$H$3:$H$500,"*ja*"),SUMIFS('2027'!$O$3:$O$500,'2027'!$K$3:$K$500,"*dele*",'2027'!$G$3:$G$500,"*børn*",'2027'!$D$3:$D$500,{"Konc*";"Scenisk*"},'2027'!$F$3:$F$500,"Udendørs"))</f>
        <v>0</v>
      </c>
      <c r="M24" s="57">
        <f>SUM(SUMIFS('2028'!$O$3:$O$500,'2028'!$K$3:$K$500,"*dele*",'2028'!$G$3:$G$500,"*alle*",'2028'!$D$3:$D$500,{"Konc*";"Scenisk*"},'2028'!$F$3:$F$500,"Udendørs",'2028'!$E$3:$E$500,"*ja*"),SUMIFS('2028'!$O$3:$O$500,'2028'!$K$3:$K$500,"*dele*",'2028'!$G$3:$G$500,"*opsøgende*",'2028'!$D$3:$D$500,{"Konc*";"Scenisk*"},'2028'!$F$3:$F$500,"Udendørs",'2028'!$E$3:$E$500,"*ja*"),SUMIFS('2028'!$O$3:$O$500,'2028'!$K$3:$K$500,"*dele*",'2028'!$G$3:$G$500,"*alle*",'2028'!$D$3:$D$500,{"Konc*";"Scenisk*"},'2028'!$F$3:$F$500,"Udendørs",'2028'!$E$3:$E$500,"*nej*",'2028'!$H$3:$H$500,"*ja*"),SUMIFS('2028'!$O$3:$O$500,'2028'!$K$3:$K$500,"*dele*",'2028'!$G$3:$G$500,"*opsøgende*",'2028'!$D$3:$D$500,{"Konc*";"Scenisk*"},'2028'!$F$3:$F$500,"Udendørs",'2028'!$E$3:$E$500,"*nej*",'2028'!$H$3:$H$500,"*ja*"),SUMIFS('2028'!$O$3:$O$500,'2028'!$K$3:$K$500,"*dele*",'2028'!$G$3:$G$500,"*børn*",'2028'!$D$3:$D$500,{"Konc*";"Scenisk*"},'2028'!$F$3:$F$500,"Udendørs"))</f>
        <v>0</v>
      </c>
    </row>
    <row r="25" spans="1:13" s="17" customFormat="1" ht="12.75" x14ac:dyDescent="0.2">
      <c r="A25" s="31"/>
      <c r="B25" s="31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  <row r="26" spans="1:13" s="17" customFormat="1" ht="12.75" x14ac:dyDescent="0.2">
      <c r="A26" s="31"/>
      <c r="B26" s="83" t="s">
        <v>206</v>
      </c>
      <c r="C26" s="58">
        <f>SUM(C13,C23)</f>
        <v>0</v>
      </c>
      <c r="D26" s="58">
        <f t="shared" ref="D26:M27" si="2">SUM(D13,D23)</f>
        <v>0</v>
      </c>
      <c r="E26" s="58">
        <f t="shared" si="2"/>
        <v>0</v>
      </c>
      <c r="F26" s="58">
        <f t="shared" si="2"/>
        <v>0</v>
      </c>
      <c r="G26" s="58">
        <f t="shared" si="2"/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</row>
    <row r="27" spans="1:13" s="17" customFormat="1" ht="12.75" x14ac:dyDescent="0.2">
      <c r="A27" s="31"/>
      <c r="B27" s="85" t="s">
        <v>207</v>
      </c>
      <c r="C27" s="52">
        <f>SUM(C14,C24)</f>
        <v>0</v>
      </c>
      <c r="D27" s="52">
        <f t="shared" si="2"/>
        <v>0</v>
      </c>
      <c r="E27" s="52">
        <f t="shared" si="2"/>
        <v>0</v>
      </c>
      <c r="F27" s="52">
        <f t="shared" si="2"/>
        <v>0</v>
      </c>
      <c r="G27" s="52">
        <f t="shared" si="2"/>
        <v>0</v>
      </c>
      <c r="H27" s="52">
        <f t="shared" si="2"/>
        <v>0</v>
      </c>
      <c r="I27" s="52">
        <f t="shared" si="2"/>
        <v>0</v>
      </c>
      <c r="J27" s="52">
        <f t="shared" si="2"/>
        <v>0</v>
      </c>
      <c r="K27" s="52">
        <f t="shared" si="2"/>
        <v>0</v>
      </c>
      <c r="L27" s="52">
        <f t="shared" si="2"/>
        <v>0</v>
      </c>
      <c r="M27" s="52">
        <f t="shared" si="2"/>
        <v>0</v>
      </c>
    </row>
  </sheetData>
  <sheetProtection password="CF33" sheet="1" objects="1" scenarios="1"/>
  <mergeCells count="1">
    <mergeCell ref="A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114"/>
  <sheetViews>
    <sheetView zoomScaleNormal="100" workbookViewId="0"/>
  </sheetViews>
  <sheetFormatPr defaultColWidth="8.85546875" defaultRowHeight="12.75" x14ac:dyDescent="0.2"/>
  <cols>
    <col min="1" max="1" width="2.7109375" style="17" customWidth="1"/>
    <col min="2" max="2" width="84.85546875" style="17" customWidth="1"/>
    <col min="3" max="24" width="11" style="17" customWidth="1"/>
    <col min="25" max="16384" width="8.85546875" style="17"/>
  </cols>
  <sheetData>
    <row r="1" spans="1:24" x14ac:dyDescent="0.2">
      <c r="A1" s="84" t="str">
        <f>"Geografiske nøgletal til årsrapporten - " &amp;Generelt!$A$2</f>
        <v xml:space="preserve">Geografiske nøgletal til årsrapporten - 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ht="73.900000000000006" customHeight="1" x14ac:dyDescent="0.2">
      <c r="A2" s="113" t="s">
        <v>210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24" x14ac:dyDescent="0.2">
      <c r="A3" s="19"/>
      <c r="B3" s="60"/>
      <c r="C3" s="114">
        <v>2018</v>
      </c>
      <c r="D3" s="114"/>
      <c r="E3" s="114">
        <v>2019</v>
      </c>
      <c r="F3" s="114"/>
      <c r="G3" s="114">
        <v>2020</v>
      </c>
      <c r="H3" s="114"/>
      <c r="I3" s="114">
        <v>2021</v>
      </c>
      <c r="J3" s="114"/>
      <c r="K3" s="114">
        <v>2022</v>
      </c>
      <c r="L3" s="114"/>
      <c r="M3" s="114">
        <v>2023</v>
      </c>
      <c r="N3" s="114"/>
      <c r="O3" s="114">
        <v>2024</v>
      </c>
      <c r="P3" s="114"/>
      <c r="Q3" s="114">
        <v>2025</v>
      </c>
      <c r="R3" s="114"/>
      <c r="S3" s="114">
        <v>2026</v>
      </c>
      <c r="T3" s="114"/>
      <c r="U3" s="114">
        <v>2027</v>
      </c>
      <c r="V3" s="114"/>
      <c r="W3" s="114">
        <v>2028</v>
      </c>
      <c r="X3" s="114"/>
    </row>
    <row r="4" spans="1:24" x14ac:dyDescent="0.2">
      <c r="A4" s="19"/>
      <c r="B4" s="19" t="s">
        <v>179</v>
      </c>
      <c r="C4" s="92">
        <f>COUNTIF(GeografiMellemregning!$D$3:$D$100,"&gt;0")</f>
        <v>0</v>
      </c>
      <c r="D4" s="92"/>
      <c r="E4" s="92">
        <f>COUNTIF(GeografiMellemregning!$H$3:$H$100,"&gt;0")</f>
        <v>0</v>
      </c>
      <c r="F4" s="92"/>
      <c r="G4" s="92">
        <f>COUNTIF(GeografiMellemregning!$L$3:$L$100,"&gt;0")</f>
        <v>0</v>
      </c>
      <c r="H4" s="92"/>
      <c r="I4" s="92">
        <f>COUNTIF(GeografiMellemregning!$P$3:$P$100,"&gt;0")</f>
        <v>0</v>
      </c>
      <c r="J4" s="92"/>
      <c r="K4" s="92">
        <f>COUNTIF(GeografiMellemregning!$T$3:$T$100,"&gt;0")</f>
        <v>0</v>
      </c>
      <c r="L4" s="92"/>
      <c r="M4" s="92">
        <f>COUNTIF(GeografiMellemregning!$X$3:$X$100,"&gt;0")</f>
        <v>0</v>
      </c>
      <c r="N4" s="92"/>
      <c r="O4" s="92">
        <f>COUNTIF(GeografiMellemregning!$AB$3:$AB$100,"&gt;0")</f>
        <v>0</v>
      </c>
      <c r="P4" s="92"/>
      <c r="Q4" s="92">
        <f>COUNTIF(GeografiMellemregning!$AF$3:$AF$100,"&gt;0")</f>
        <v>0</v>
      </c>
      <c r="R4" s="92"/>
      <c r="S4" s="92">
        <f>COUNTIF(GeografiMellemregning!$AJ$3:$AJ$100,"&gt;0")</f>
        <v>0</v>
      </c>
      <c r="T4" s="92"/>
      <c r="U4" s="92">
        <f>COUNTIF(GeografiMellemregning!$AN$3:$AN$100,"&gt;0")</f>
        <v>0</v>
      </c>
      <c r="V4" s="92"/>
      <c r="W4" s="92">
        <f>COUNTIF(GeografiMellemregning!$AR$3:$AR$100,"&gt;0")</f>
        <v>0</v>
      </c>
      <c r="X4" s="93"/>
    </row>
    <row r="5" spans="1:24" x14ac:dyDescent="0.2">
      <c r="B5" s="19" t="s">
        <v>178</v>
      </c>
      <c r="C5" s="92">
        <f>COUNTIF(GeografiMellemregning!$E$3:$E$100,"&gt;0")</f>
        <v>0</v>
      </c>
      <c r="D5" s="92"/>
      <c r="E5" s="92">
        <f>COUNTIF(GeografiMellemregning!$I$3:$I$100,"&gt;0")</f>
        <v>0</v>
      </c>
      <c r="F5" s="92"/>
      <c r="G5" s="92">
        <f>COUNTIF(GeografiMellemregning!$M$3:$M$100,"&gt;0")</f>
        <v>0</v>
      </c>
      <c r="H5" s="92"/>
      <c r="I5" s="92">
        <f>COUNTIF(GeografiMellemregning!$Q$3:$Q$100,"&gt;0")</f>
        <v>0</v>
      </c>
      <c r="J5" s="92"/>
      <c r="K5" s="92">
        <f>COUNTIF(GeografiMellemregning!$U$3:$U$100,"&gt;0")</f>
        <v>0</v>
      </c>
      <c r="L5" s="92"/>
      <c r="M5" s="92">
        <f>COUNTIF(GeografiMellemregning!$Y$3:$Y$100,"&gt;0")</f>
        <v>0</v>
      </c>
      <c r="N5" s="92"/>
      <c r="O5" s="92">
        <f>COUNTIF(GeografiMellemregning!$AC$3:$AC$100,"&gt;0")</f>
        <v>0</v>
      </c>
      <c r="P5" s="92"/>
      <c r="Q5" s="92">
        <f>COUNTIF(GeografiMellemregning!$AG$3:$AG$100,"&gt;0")</f>
        <v>0</v>
      </c>
      <c r="R5" s="92"/>
      <c r="S5" s="92">
        <f>COUNTIF(GeografiMellemregning!$AK$3:$AK$100,"&gt;0")</f>
        <v>0</v>
      </c>
      <c r="T5" s="92"/>
      <c r="U5" s="92">
        <f>COUNTIF(GeografiMellemregning!$AO$3:$AO$100,"&gt;0")</f>
        <v>0</v>
      </c>
      <c r="V5" s="92"/>
      <c r="W5" s="92">
        <f>COUNTIF(GeografiMellemregning!$AS$3:$AS$100,"&gt;0")</f>
        <v>0</v>
      </c>
      <c r="X5" s="94"/>
    </row>
    <row r="6" spans="1:24" x14ac:dyDescent="0.2">
      <c r="A6" s="19"/>
      <c r="B6" s="60" t="s">
        <v>180</v>
      </c>
      <c r="C6" s="95">
        <f>COUNTIF(GeografiMellemregning!$F$3:$F$100,"&gt;0")</f>
        <v>0</v>
      </c>
      <c r="D6" s="95"/>
      <c r="E6" s="95">
        <f>COUNTIF(GeografiMellemregning!$J$3:$J$100,"&gt;0")</f>
        <v>0</v>
      </c>
      <c r="F6" s="95"/>
      <c r="G6" s="95">
        <f>COUNTIF(GeografiMellemregning!$N$3:$N$100,"&gt;0")</f>
        <v>0</v>
      </c>
      <c r="H6" s="95"/>
      <c r="I6" s="95">
        <f>COUNTIF(GeografiMellemregning!$R$3:$R$100,"&gt;0")</f>
        <v>0</v>
      </c>
      <c r="J6" s="95"/>
      <c r="K6" s="95">
        <f>COUNTIF(GeografiMellemregning!$V$3:$V$100,"&gt;0")</f>
        <v>0</v>
      </c>
      <c r="L6" s="95"/>
      <c r="M6" s="95">
        <f>COUNTIF(GeografiMellemregning!$Z$3:$Z$100,"&gt;0")</f>
        <v>0</v>
      </c>
      <c r="N6" s="95"/>
      <c r="O6" s="95">
        <f>COUNTIF(GeografiMellemregning!$AD$3:$AD$100,"&gt;0")</f>
        <v>0</v>
      </c>
      <c r="P6" s="95"/>
      <c r="Q6" s="95">
        <f>COUNTIF(GeografiMellemregning!$AH$3:$AH$100,"&gt;0")</f>
        <v>0</v>
      </c>
      <c r="R6" s="95"/>
      <c r="S6" s="95">
        <f>COUNTIF(GeografiMellemregning!$AL$3:$AL$100,"&gt;0")</f>
        <v>0</v>
      </c>
      <c r="T6" s="95"/>
      <c r="U6" s="95">
        <f>COUNTIF(GeografiMellemregning!$AP$3:$AP$100,"&gt;0")</f>
        <v>0</v>
      </c>
      <c r="V6" s="95"/>
      <c r="W6" s="95">
        <f>COUNTIF(GeografiMellemregning!$AT$3:$AT$100,"&gt;0")</f>
        <v>0</v>
      </c>
      <c r="X6" s="96"/>
    </row>
    <row r="7" spans="1:24" x14ac:dyDescent="0.2">
      <c r="B7" s="74"/>
    </row>
    <row r="8" spans="1:24" x14ac:dyDescent="0.2">
      <c r="A8" s="26" t="s">
        <v>170</v>
      </c>
      <c r="B8" s="60"/>
      <c r="C8" s="60"/>
      <c r="D8" s="60"/>
      <c r="E8" s="60"/>
      <c r="F8" s="60"/>
      <c r="G8" s="60"/>
      <c r="H8" s="60"/>
      <c r="I8" s="60"/>
      <c r="J8" s="60"/>
      <c r="K8" s="86"/>
    </row>
    <row r="9" spans="1:24" x14ac:dyDescent="0.2">
      <c r="A9" s="16"/>
      <c r="C9" s="114">
        <v>2018</v>
      </c>
      <c r="D9" s="114"/>
      <c r="E9" s="114">
        <v>2019</v>
      </c>
      <c r="F9" s="114"/>
      <c r="G9" s="114">
        <v>2020</v>
      </c>
      <c r="H9" s="114"/>
      <c r="I9" s="114">
        <v>2021</v>
      </c>
      <c r="J9" s="114"/>
      <c r="K9" s="114">
        <v>2022</v>
      </c>
      <c r="L9" s="114"/>
      <c r="M9" s="114">
        <v>2023</v>
      </c>
      <c r="N9" s="114"/>
      <c r="O9" s="114">
        <v>2024</v>
      </c>
      <c r="P9" s="114"/>
      <c r="Q9" s="114">
        <v>2025</v>
      </c>
      <c r="R9" s="114"/>
      <c r="S9" s="114">
        <v>2026</v>
      </c>
      <c r="T9" s="114"/>
      <c r="U9" s="114">
        <v>2027</v>
      </c>
      <c r="V9" s="114"/>
      <c r="W9" s="114">
        <v>2028</v>
      </c>
      <c r="X9" s="114"/>
    </row>
    <row r="10" spans="1:24" ht="25.5" x14ac:dyDescent="0.2">
      <c r="A10" s="19"/>
      <c r="B10" s="87" t="s">
        <v>168</v>
      </c>
      <c r="C10" s="88" t="s">
        <v>186</v>
      </c>
      <c r="D10" s="36" t="s">
        <v>185</v>
      </c>
      <c r="E10" s="88" t="s">
        <v>186</v>
      </c>
      <c r="F10" s="36" t="s">
        <v>185</v>
      </c>
      <c r="G10" s="36" t="s">
        <v>186</v>
      </c>
      <c r="H10" s="36" t="s">
        <v>185</v>
      </c>
      <c r="I10" s="36" t="s">
        <v>186</v>
      </c>
      <c r="J10" s="36" t="s">
        <v>185</v>
      </c>
      <c r="K10" s="36" t="s">
        <v>186</v>
      </c>
      <c r="L10" s="36" t="s">
        <v>185</v>
      </c>
      <c r="M10" s="36" t="s">
        <v>186</v>
      </c>
      <c r="N10" s="36" t="s">
        <v>185</v>
      </c>
      <c r="O10" s="36" t="s">
        <v>186</v>
      </c>
      <c r="P10" s="36" t="s">
        <v>185</v>
      </c>
      <c r="Q10" s="36" t="s">
        <v>186</v>
      </c>
      <c r="R10" s="36" t="s">
        <v>185</v>
      </c>
      <c r="S10" s="36" t="s">
        <v>186</v>
      </c>
      <c r="T10" s="36" t="s">
        <v>185</v>
      </c>
      <c r="U10" s="36" t="s">
        <v>186</v>
      </c>
      <c r="V10" s="36" t="s">
        <v>185</v>
      </c>
      <c r="W10" s="36" t="s">
        <v>186</v>
      </c>
      <c r="X10" s="36" t="s">
        <v>185</v>
      </c>
    </row>
    <row r="11" spans="1:24" x14ac:dyDescent="0.2">
      <c r="B11" s="106" t="s">
        <v>105</v>
      </c>
      <c r="C11" s="97">
        <f>SUM(COUNTIFS('2018'!$B$3:$B$500,$B11,'2018'!$D$3:$D$500,"*",'2018'!$G$3:$G$500,{"*alle*";"*Opsøgende*"},'2018'!$E$3:$E$500,"*ja*"),COUNTIFS('2018'!$B$3:$B$500,$B11,'2018'!$D$3:$D$500,"*",'2018'!$G$3:$G$500,{"*alle*";"*Opsøgende*"},'2018'!$E$3:$E$500,"*nej*",'2018'!$H$3:$H$500,"*ja*"),COUNTIFS('2018'!$B$3:$B$500,$B11,'2018'!$D$3:$D$500,"*",'2018'!$G$3:$G$500,"*børn*"))</f>
        <v>0</v>
      </c>
      <c r="D11" s="52">
        <f>SUM(SUMIFS('2018'!$N$3:$N$500,'2018'!$B$3:$B$500,$B11,'2018'!$D$3:$D$500,"*",'2018'!$G$3:$G$500,{"*alle*";"*Opsøgende*"},'2018'!$E$3:$E$500,"*ja*"),SUMIFS('2018'!$N$3:$N$500,'2018'!$B$3:$B$500,$B11,'2018'!$D$3:$D$500,"*",'2018'!$G$3:$G$500,{"*alle*";"*Opsøgende*"},'2018'!$E$3:$E$500,"*nej*",'2018'!$H$3:$H$500,"*ja*"),SUMIFS('2018'!$N$3:$N$500,'2018'!$B$3:$B$500,$B11,'2018'!$D$3:$D$500,"*",'2018'!$G$3:$G$500,"*børn*"))</f>
        <v>0</v>
      </c>
      <c r="E11" s="97">
        <f>SUM(COUNTIFS('2019'!$B$3:$B$500,$B11,'2019'!$D$3:$D$500,"*",'2019'!$G$3:$G$500,{"*alle*";"*Opsøgende*"},'2019'!$E$3:$E$500,"*ja*"),COUNTIFS('2019'!$B$3:$B$500,$B11,'2019'!$D$3:$D$500,"*",'2019'!$G$3:$G$500,{"*alle*";"*Opsøgende*"},'2019'!$E$3:$E$500,"*nej*",'2019'!$H$3:$H$500,"*ja*"),COUNTIFS('2019'!$B$3:$B$500,$B11,'2019'!$D$3:$D$500,"*",'2019'!$G$3:$G$500,"*børn*"))</f>
        <v>0</v>
      </c>
      <c r="F11" s="52">
        <f>SUM(SUMIFS('2019'!$N$3:$N$500,'2019'!$B$3:$B$500,$B11,'2019'!$D$3:$D$500,"*",'2019'!$G$3:$G$500,{"*alle*";"*Opsøgende*"},'2019'!$E$3:$E$500,"*ja*"),SUMIFS('2019'!$N$3:$N$500,'2019'!$B$3:$B$500,$B11,'2019'!$D$3:$D$500,"*",'2019'!$G$3:$G$500,{"*alle*";"*Opsøgende*"},'2019'!$E$3:$E$500,"*nej*",'2019'!$H$3:$H$500,"*ja*"),SUMIFS('2019'!$N$3:$N$500,'2019'!$B$3:$B$500,$B11,'2019'!$D$3:$D$500,"*",'2019'!$G$3:$G$500,"*børn*"))</f>
        <v>0</v>
      </c>
      <c r="G11" s="97">
        <f>SUM(COUNTIFS('2020'!$B$3:$B$500,$B11,'2020'!$D$3:$D$500,"*",'2020'!$G$3:$G$500,{"*alle*";"*Opsøgende*"},'2020'!$E$3:$E$500,"*ja*"),COUNTIFS('2020'!$B$3:$B$500,$B11,'2020'!$D$3:$D$500,"*",'2020'!$G$3:$G$500,{"*alle*";"*Opsøgende*"},'2020'!$E$3:$E$500,"*nej*",'2020'!$H$3:$H$500,"*ja*"),COUNTIFS('2020'!$B$3:$B$500,$B11,'2020'!$D$3:$D$500,"*",'2020'!$G$3:$G$500,"*børn*"))</f>
        <v>0</v>
      </c>
      <c r="H11" s="52">
        <f>SUM(SUMIFS('2020'!$N$3:$N$500,'2020'!$B$3:$B$500,$B11,'2020'!$D$3:$D$500,"*",'2020'!$G$3:$G$500,{"*alle*";"*Opsøgende*"},'2020'!$E$3:$E$500,"*ja*"),SUMIFS('2020'!$N$3:$N$500,'2020'!$B$3:$B$500,$B11,'2020'!$D$3:$D$500,"*",'2020'!$G$3:$G$500,{"*alle*";"*Opsøgende*"},'2020'!$E$3:$E$500,"*nej*",'2020'!$H$3:$H$500,"*ja*"),SUMIFS('2020'!$N$3:$N$500,'2020'!$B$3:$B$500,$B11,'2020'!$D$3:$D$500,"*",'2020'!$G$3:$G$500,"*børn*"))</f>
        <v>0</v>
      </c>
      <c r="I11" s="97">
        <f>SUM(COUNTIFS('2021'!$B$3:$B$500,$B11,'2021'!$D$3:$D$500,"*",'2021'!$G$3:$G$500,{"*alle*";"*Opsøgende*"},'2021'!$E$3:$E$500,"*ja*"),COUNTIFS('2021'!$B$3:$B$500,$B11,'2021'!$D$3:$D$500,"*",'2021'!$G$3:$G$500,{"*alle*";"*Opsøgende*"},'2021'!$E$3:$E$500,"*nej*",'2021'!$H$3:$H$500,"*ja*"),COUNTIFS('2021'!$B$3:$B$500,$B11,'2021'!$D$3:$D$500,"*",'2021'!$G$3:$G$500,"*børn*"))</f>
        <v>0</v>
      </c>
      <c r="J11" s="52">
        <f>SUM(SUMIFS('2021'!$N$3:$N$500,'2021'!$B$3:$B$500,$B11,'2021'!$D$3:$D$500,"*",'2021'!$G$3:$G$500,{"*alle*";"*Opsøgende*"},'2021'!$E$3:$E$500,"*ja*"),SUMIFS('2021'!$N$3:$N$500,'2021'!$B$3:$B$500,$B11,'2021'!$D$3:$D$500,"*",'2021'!$G$3:$G$500,{"*alle*";"*Opsøgende*"},'2021'!$E$3:$E$500,"*nej*",'2021'!$H$3:$H$500,"*ja*"),SUMIFS('2021'!$N$3:$N$500,'2021'!$B$3:$B$500,$B11,'2021'!$D$3:$D$500,"*",'2021'!$G$3:$G$500,"*børn*"))</f>
        <v>0</v>
      </c>
      <c r="K11" s="97">
        <f>SUM(COUNTIFS('2022'!$B$3:$B$500,$B11,'2022'!$D$3:$D$500,"*",'2022'!$G$3:$G$500,{"*alle*";"*Opsøgende*"},'2022'!$E$3:$E$500,"*ja*"),COUNTIFS('2022'!$B$3:$B$500,$B11,'2022'!$D$3:$D$500,"*",'2022'!$G$3:$G$500,{"*alle*";"*Opsøgende*"},'2022'!$E$3:$E$500,"*nej*",'2022'!$H$3:$H$500,"*ja*"),COUNTIFS('2022'!$B$3:$B$500,$B11,'2022'!$D$3:$D$500,"*",'2022'!$G$3:$G$500,"*børn*"))</f>
        <v>0</v>
      </c>
      <c r="L11" s="52">
        <f>SUM(SUMIFS('2022'!$N$3:$N$500,'2022'!$B$3:$B$500,$B11,'2022'!$D$3:$D$500,"*",'2022'!$G$3:$G$500,{"*alle*";"*Opsøgende*"},'2022'!$E$3:$E$500,"*ja*"),SUMIFS('2022'!$N$3:$N$500,'2022'!$B$3:$B$500,$B11,'2022'!$D$3:$D$500,"*",'2022'!$G$3:$G$500,{"*alle*";"*Opsøgende*"},'2022'!$E$3:$E$500,"*nej*",'2022'!$H$3:$H$500,"*ja*"),SUMIFS('2022'!$N$3:$N$500,'2022'!$B$3:$B$500,$B11,'2022'!$D$3:$D$500,"*",'2022'!$G$3:$G$500,"*børn*"))</f>
        <v>0</v>
      </c>
      <c r="M11" s="97">
        <f>SUM(COUNTIFS('2023'!$B$3:$B$500,$B11,'2023'!$D$3:$D$500,"*",'2023'!$G$3:$G$500,{"*alle*";"*Opsøgende*"},'2023'!$E$3:$E$500,"*ja*"),COUNTIFS('2023'!$B$3:$B$500,$B11,'2023'!$D$3:$D$500,"*",'2023'!$G$3:$G$500,{"*alle*";"*Opsøgende*"},'2023'!$E$3:$E$500,"*nej*",'2023'!$H$3:$H$500,"*ja*"),COUNTIFS('2023'!$B$3:$B$500,$B11,'2023'!$D$3:$D$500,"*",'2023'!$G$3:$G$500,"*børn*"))</f>
        <v>0</v>
      </c>
      <c r="N11" s="52">
        <f>SUM(SUMIFS('2023'!$N$3:$N$500,'2023'!$B$3:$B$500,$B11,'2023'!$D$3:$D$500,"*",'2023'!$G$3:$G$500,{"*alle*";"*Opsøgende*"},'2023'!$E$3:$E$500,"*ja*"),SUMIFS('2023'!$N$3:$N$500,'2023'!$B$3:$B$500,$B11,'2023'!$D$3:$D$500,"*",'2023'!$G$3:$G$500,{"*alle*";"*Opsøgende*"},'2023'!$E$3:$E$500,"*nej*",'2023'!$H$3:$H$500,"*ja*"),SUMIFS('2023'!$N$3:$N$500,'2023'!$B$3:$B$500,$B11,'2023'!$D$3:$D$500,"*",'2023'!$G$3:$G$500,"*børn*"))</f>
        <v>0</v>
      </c>
      <c r="O11" s="97">
        <f>SUM(COUNTIFS('2024'!$B$3:$B$500,$B11,'2024'!$D$3:$D$500,"*",'2024'!$G$3:$G$500,{"*alle*";"*Opsøgende*"},'2024'!$E$3:$E$500,"*ja*"),COUNTIFS('2024'!$B$3:$B$500,$B11,'2024'!$D$3:$D$500,"*",'2024'!$G$3:$G$500,{"*alle*";"*Opsøgende*"},'2024'!$E$3:$E$500,"*nej*",'2024'!$H$3:$H$500,"*ja*"),COUNTIFS('2024'!$B$3:$B$500,$B11,'2024'!$D$3:$D$500,"*",'2024'!$G$3:$G$500,"*børn*"))</f>
        <v>0</v>
      </c>
      <c r="P11" s="52">
        <f>SUM(SUMIFS('2024'!$N$3:$N$500,'2024'!$B$3:$B$500,$B11,'2024'!$D$3:$D$500,"*",'2024'!$G$3:$G$500,{"*alle*";"*Opsøgende*"},'2024'!$E$3:$E$500,"*ja*"),SUMIFS('2024'!$N$3:$N$500,'2024'!$B$3:$B$500,$B11,'2024'!$D$3:$D$500,"*",'2024'!$G$3:$G$500,{"*alle*";"*Opsøgende*"},'2024'!$E$3:$E$500,"*nej*",'2024'!$H$3:$H$500,"*ja*"),SUMIFS('2024'!$N$3:$N$500,'2024'!$B$3:$B$500,$B11,'2024'!$D$3:$D$500,"*",'2024'!$G$3:$G$500,"*børn*"))</f>
        <v>0</v>
      </c>
      <c r="Q11" s="97">
        <f>SUM(COUNTIFS('2025'!$B$3:$B$500,$B11,'2025'!$D$3:$D$500,"*",'2025'!$G$3:$G$500,{"*alle*";"*Opsøgende*"},'2025'!$E$3:$E$500,"*ja*"),COUNTIFS('2025'!$B$3:$B$500,$B11,'2025'!$D$3:$D$500,"*",'2025'!$G$3:$G$500,{"*alle*";"*Opsøgende*"},'2025'!$E$3:$E$500,"*nej*",'2025'!$H$3:$H$500,"*ja*"),COUNTIFS('2025'!$B$3:$B$500,$B11,'2025'!$D$3:$D$500,"*",'2025'!$G$3:$G$500,"*børn*"))</f>
        <v>0</v>
      </c>
      <c r="R11" s="52">
        <f>SUM(SUMIFS('2025'!$N$3:$N$500,'2025'!$B$3:$B$500,$B11,'2025'!$D$3:$D$500,"*",'2025'!$G$3:$G$500,{"*alle*";"*Opsøgende*"},'2025'!$E$3:$E$500,"*ja*"),SUMIFS('2025'!$N$3:$N$500,'2025'!$B$3:$B$500,$B11,'2025'!$D$3:$D$500,"*",'2025'!$G$3:$G$500,{"*alle*";"*Opsøgende*"},'2025'!$E$3:$E$500,"*nej*",'2025'!$H$3:$H$500,"*ja*"),SUMIFS('2025'!$N$3:$N$500,'2025'!$B$3:$B$500,$B11,'2025'!$D$3:$D$500,"*",'2025'!$G$3:$G$500,"*børn*"))</f>
        <v>0</v>
      </c>
      <c r="S11" s="97">
        <f>SUM(COUNTIFS('2026'!$B$3:$B$500,$B11,'2026'!$D$3:$D$500,"*",'2026'!$G$3:$G$500,{"*alle*";"*Opsøgende*"},'2026'!$E$3:$E$500,"*ja*"),COUNTIFS('2026'!$B$3:$B$500,$B11,'2026'!$D$3:$D$500,"*",'2026'!$G$3:$G$500,{"*alle*";"*Opsøgende*"},'2026'!$E$3:$E$500,"*nej*",'2026'!$H$3:$H$500,"*ja*"),COUNTIFS('2026'!$B$3:$B$500,$B11,'2026'!$D$3:$D$500,"*",'2026'!$G$3:$G$500,"*børn*"))</f>
        <v>0</v>
      </c>
      <c r="T11" s="52">
        <f>SUM(SUMIFS('2026'!$N$3:$N$500,'2026'!$B$3:$B$500,$B11,'2026'!$D$3:$D$500,"*",'2026'!$G$3:$G$500,{"*alle*";"*Opsøgende*"},'2026'!$E$3:$E$500,"*ja*"),SUMIFS('2026'!$N$3:$N$500,'2026'!$B$3:$B$500,$B11,'2026'!$D$3:$D$500,"*",'2026'!$G$3:$G$500,{"*alle*";"*Opsøgende*"},'2026'!$E$3:$E$500,"*nej*",'2026'!$H$3:$H$500,"*ja*"),SUMIFS('2026'!$N$3:$N$500,'2026'!$B$3:$B$500,$B11,'2026'!$D$3:$D$500,"*",'2026'!$G$3:$G$500,"*børn*"))</f>
        <v>0</v>
      </c>
      <c r="U11" s="97">
        <f>SUM(COUNTIFS('2027'!$B$3:$B$500,$B11,'2027'!$D$3:$D$500,"*",'2027'!$G$3:$G$500,{"*alle*";"*Opsøgende*"},'2027'!$E$3:$E$500,"*ja*"),COUNTIFS('2027'!$B$3:$B$500,$B11,'2027'!$D$3:$D$500,"*",'2027'!$G$3:$G$500,{"*alle*";"*Opsøgende*"},'2027'!$E$3:$E$500,"*nej*",'2027'!$H$3:$H$500,"*ja*"),COUNTIFS('2027'!$B$3:$B$500,$B11,'2027'!$D$3:$D$500,"*",'2027'!$G$3:$G$500,"*børn*"))</f>
        <v>0</v>
      </c>
      <c r="V11" s="52">
        <f>SUM(SUMIFS('2027'!$N$3:$N$500,'2027'!$B$3:$B$500,$B11,'2027'!$D$3:$D$500,"*",'2027'!$G$3:$G$500,{"*alle*";"*Opsøgende*"},'2027'!$E$3:$E$500,"*ja*"),SUMIFS('2027'!$N$3:$N$500,'2027'!$B$3:$B$500,$B11,'2027'!$D$3:$D$500,"*",'2027'!$G$3:$G$500,{"*alle*";"*Opsøgende*"},'2027'!$E$3:$E$500,"*nej*",'2027'!$H$3:$H$500,"*ja*"),SUMIFS('2027'!$N$3:$N$500,'2027'!$B$3:$B$500,$B11,'2027'!$D$3:$D$500,"*",'2027'!$G$3:$G$500,"*børn*"))</f>
        <v>0</v>
      </c>
      <c r="W11" s="97">
        <f>SUM(COUNTIFS('2028'!$B$3:$B$500,$B11,'2028'!$D$3:$D$500,"*",'2028'!$G$3:$G$500,{"*alle*";"*Opsøgende*"},'2028'!$E$3:$E$500,"*ja*"),COUNTIFS('2028'!$B$3:$B$500,$B11,'2028'!$D$3:$D$500,"*",'2028'!$G$3:$G$500,{"*alle*";"*Opsøgende*"},'2028'!$E$3:$E$500,"*nej*",'2028'!$H$3:$H$500,"*ja*"),COUNTIFS('2028'!$B$3:$B$500,$B11,'2028'!$D$3:$D$500,"*",'2028'!$G$3:$G$500,"*børn*"))</f>
        <v>0</v>
      </c>
      <c r="X11" s="52">
        <f>SUM(SUMIFS('2028'!$N$3:$N$500,'2028'!$B$3:$B$500,$B11,'2028'!$D$3:$D$500,"*",'2028'!$G$3:$G$500,{"*alle*";"*Opsøgende*"},'2028'!$E$3:$E$500,"*ja*"),SUMIFS('2028'!$N$3:$N$500,'2028'!$B$3:$B$500,$B11,'2028'!$D$3:$D$500,"*",'2028'!$G$3:$G$500,{"*alle*";"*Opsøgende*"},'2028'!$E$3:$E$500,"*nej*",'2028'!$H$3:$H$500,"*ja*"),SUMIFS('2028'!$N$3:$N$500,'2028'!$B$3:$B$500,$B11,'2028'!$D$3:$D$500,"*",'2028'!$G$3:$G$500,"*børn*"))</f>
        <v>0</v>
      </c>
    </row>
    <row r="12" spans="1:24" x14ac:dyDescent="0.2">
      <c r="B12" s="106" t="s">
        <v>123</v>
      </c>
      <c r="C12" s="52">
        <f>SUM(COUNTIFS('2018'!$B$3:$B$500,$B12,'2018'!$D$3:$D$500,"*",'2018'!$G$3:$G$500,{"*alle*";"*Opsøgende*"},'2018'!$E$3:$E$500,"*ja*"),COUNTIFS('2018'!$B$3:$B$500,$B12,'2018'!$D$3:$D$500,"*",'2018'!$G$3:$G$500,{"*alle*";"*Opsøgende*"},'2018'!$E$3:$E$500,"*nej*",'2018'!$H$3:$H$500,"*ja*"),COUNTIFS('2018'!$B$3:$B$500,$B12,'2018'!$D$3:$D$500,"*",'2018'!$G$3:$G$500,"*børn*"))</f>
        <v>0</v>
      </c>
      <c r="D12" s="52">
        <f>SUM(SUMIFS('2018'!$N$3:$N$500,'2018'!$B$3:$B$500,$B12,'2018'!$D$3:$D$500,"*",'2018'!$G$3:$G$500,{"*alle*";"*Opsøgende*"},'2018'!$E$3:$E$500,"*ja*"),SUMIFS('2018'!$N$3:$N$500,'2018'!$B$3:$B$500,$B12,'2018'!$D$3:$D$500,"*",'2018'!$G$3:$G$500,{"*alle*";"*Opsøgende*"},'2018'!$E$3:$E$500,"*nej*",'2018'!$H$3:$H$500,"*ja*"),SUMIFS('2018'!$N$3:$N$500,'2018'!$B$3:$B$500,$B12,'2018'!$D$3:$D$500,"*",'2018'!$G$3:$G$500,"*børn*"))</f>
        <v>0</v>
      </c>
      <c r="E12" s="52">
        <f>SUM(COUNTIFS('2019'!$B$3:$B$500,$B12,'2019'!$D$3:$D$500,"*",'2019'!$G$3:$G$500,{"*alle*";"*Opsøgende*"},'2019'!$E$3:$E$500,"*ja*"),COUNTIFS('2019'!$B$3:$B$500,$B12,'2019'!$D$3:$D$500,"*",'2019'!$G$3:$G$500,{"*alle*";"*Opsøgende*"},'2019'!$E$3:$E$500,"*nej*",'2019'!$H$3:$H$500,"*ja*"),COUNTIFS('2019'!$B$3:$B$500,$B12,'2019'!$D$3:$D$500,"*",'2019'!$G$3:$G$500,"*børn*"))</f>
        <v>0</v>
      </c>
      <c r="F12" s="52">
        <f>SUM(SUMIFS('2019'!$N$3:$N$500,'2019'!$B$3:$B$500,$B12,'2019'!$D$3:$D$500,"*",'2019'!$G$3:$G$500,{"*alle*";"*Opsøgende*"},'2019'!$E$3:$E$500,"*ja*"),SUMIFS('2019'!$N$3:$N$500,'2019'!$B$3:$B$500,$B12,'2019'!$D$3:$D$500,"*",'2019'!$G$3:$G$500,{"*alle*";"*Opsøgende*"},'2019'!$E$3:$E$500,"*nej*",'2019'!$H$3:$H$500,"*ja*"),SUMIFS('2019'!$N$3:$N$500,'2019'!$B$3:$B$500,$B12,'2019'!$D$3:$D$500,"*",'2019'!$G$3:$G$500,"*børn*"))</f>
        <v>0</v>
      </c>
      <c r="G12" s="52">
        <f>SUM(COUNTIFS('2020'!$B$3:$B$500,$B12,'2020'!$D$3:$D$500,"*",'2020'!$G$3:$G$500,{"*alle*";"*Opsøgende*"},'2020'!$E$3:$E$500,"*ja*"),COUNTIFS('2020'!$B$3:$B$500,$B12,'2020'!$D$3:$D$500,"*",'2020'!$G$3:$G$500,{"*alle*";"*Opsøgende*"},'2020'!$E$3:$E$500,"*nej*",'2020'!$H$3:$H$500,"*ja*"),COUNTIFS('2020'!$B$3:$B$500,$B12,'2020'!$D$3:$D$500,"*",'2020'!$G$3:$G$500,"*børn*"))</f>
        <v>0</v>
      </c>
      <c r="H12" s="52">
        <f>SUM(SUMIFS('2020'!$N$3:$N$500,'2020'!$B$3:$B$500,$B12,'2020'!$D$3:$D$500,"*",'2020'!$G$3:$G$500,{"*alle*";"*Opsøgende*"},'2020'!$E$3:$E$500,"*ja*"),SUMIFS('2020'!$N$3:$N$500,'2020'!$B$3:$B$500,$B12,'2020'!$D$3:$D$500,"*",'2020'!$G$3:$G$500,{"*alle*";"*Opsøgende*"},'2020'!$E$3:$E$500,"*nej*",'2020'!$H$3:$H$500,"*ja*"),SUMIFS('2020'!$N$3:$N$500,'2020'!$B$3:$B$500,$B12,'2020'!$D$3:$D$500,"*",'2020'!$G$3:$G$500,"*børn*"))</f>
        <v>0</v>
      </c>
      <c r="I12" s="52">
        <f>SUM(COUNTIFS('2021'!$B$3:$B$500,$B12,'2021'!$D$3:$D$500,"*",'2021'!$G$3:$G$500,{"*alle*";"*Opsøgende*"},'2021'!$E$3:$E$500,"*ja*"),COUNTIFS('2021'!$B$3:$B$500,$B12,'2021'!$D$3:$D$500,"*",'2021'!$G$3:$G$500,{"*alle*";"*Opsøgende*"},'2021'!$E$3:$E$500,"*nej*",'2021'!$H$3:$H$500,"*ja*"),COUNTIFS('2021'!$B$3:$B$500,$B12,'2021'!$D$3:$D$500,"*",'2021'!$G$3:$G$500,"*børn*"))</f>
        <v>0</v>
      </c>
      <c r="J12" s="52">
        <f>SUM(SUMIFS('2021'!$N$3:$N$500,'2021'!$B$3:$B$500,$B12,'2021'!$D$3:$D$500,"*",'2021'!$G$3:$G$500,{"*alle*";"*Opsøgende*"},'2021'!$E$3:$E$500,"*ja*"),SUMIFS('2021'!$N$3:$N$500,'2021'!$B$3:$B$500,$B12,'2021'!$D$3:$D$500,"*",'2021'!$G$3:$G$500,{"*alle*";"*Opsøgende*"},'2021'!$E$3:$E$500,"*nej*",'2021'!$H$3:$H$500,"*ja*"),SUMIFS('2021'!$N$3:$N$500,'2021'!$B$3:$B$500,$B12,'2021'!$D$3:$D$500,"*",'2021'!$G$3:$G$500,"*børn*"))</f>
        <v>0</v>
      </c>
      <c r="K12" s="52">
        <f>SUM(COUNTIFS('2022'!$B$3:$B$500,$B12,'2022'!$D$3:$D$500,"*",'2022'!$G$3:$G$500,{"*alle*";"*Opsøgende*"},'2022'!$E$3:$E$500,"*ja*"),COUNTIFS('2022'!$B$3:$B$500,$B12,'2022'!$D$3:$D$500,"*",'2022'!$G$3:$G$500,{"*alle*";"*Opsøgende*"},'2022'!$E$3:$E$500,"*nej*",'2022'!$H$3:$H$500,"*ja*"),COUNTIFS('2022'!$B$3:$B$500,$B12,'2022'!$D$3:$D$500,"*",'2022'!$G$3:$G$500,"*børn*"))</f>
        <v>0</v>
      </c>
      <c r="L12" s="52">
        <f>SUM(SUMIFS('2022'!$N$3:$N$500,'2022'!$B$3:$B$500,$B12,'2022'!$D$3:$D$500,"*",'2022'!$G$3:$G$500,{"*alle*";"*Opsøgende*"},'2022'!$E$3:$E$500,"*ja*"),SUMIFS('2022'!$N$3:$N$500,'2022'!$B$3:$B$500,$B12,'2022'!$D$3:$D$500,"*",'2022'!$G$3:$G$500,{"*alle*";"*Opsøgende*"},'2022'!$E$3:$E$500,"*nej*",'2022'!$H$3:$H$500,"*ja*"),SUMIFS('2022'!$N$3:$N$500,'2022'!$B$3:$B$500,$B12,'2022'!$D$3:$D$500,"*",'2022'!$G$3:$G$500,"*børn*"))</f>
        <v>0</v>
      </c>
      <c r="M12" s="52">
        <f>SUM(COUNTIFS('2023'!$B$3:$B$500,$B12,'2023'!$D$3:$D$500,"*",'2023'!$G$3:$G$500,{"*alle*";"*Opsøgende*"},'2023'!$E$3:$E$500,"*ja*"),COUNTIFS('2023'!$B$3:$B$500,$B12,'2023'!$D$3:$D$500,"*",'2023'!$G$3:$G$500,{"*alle*";"*Opsøgende*"},'2023'!$E$3:$E$500,"*nej*",'2023'!$H$3:$H$500,"*ja*"),COUNTIFS('2023'!$B$3:$B$500,$B12,'2023'!$D$3:$D$500,"*",'2023'!$G$3:$G$500,"*børn*"))</f>
        <v>0</v>
      </c>
      <c r="N12" s="52">
        <f>SUM(SUMIFS('2023'!$N$3:$N$500,'2023'!$B$3:$B$500,$B12,'2023'!$D$3:$D$500,"*",'2023'!$G$3:$G$500,{"*alle*";"*Opsøgende*"},'2023'!$E$3:$E$500,"*ja*"),SUMIFS('2023'!$N$3:$N$500,'2023'!$B$3:$B$500,$B12,'2023'!$D$3:$D$500,"*",'2023'!$G$3:$G$500,{"*alle*";"*Opsøgende*"},'2023'!$E$3:$E$500,"*nej*",'2023'!$H$3:$H$500,"*ja*"),SUMIFS('2023'!$N$3:$N$500,'2023'!$B$3:$B$500,$B12,'2023'!$D$3:$D$500,"*",'2023'!$G$3:$G$500,"*børn*"))</f>
        <v>0</v>
      </c>
      <c r="O12" s="52">
        <f>SUM(COUNTIFS('2024'!$B$3:$B$500,$B12,'2024'!$D$3:$D$500,"*",'2024'!$G$3:$G$500,{"*alle*";"*Opsøgende*"},'2024'!$E$3:$E$500,"*ja*"),COUNTIFS('2024'!$B$3:$B$500,$B12,'2024'!$D$3:$D$500,"*",'2024'!$G$3:$G$500,{"*alle*";"*Opsøgende*"},'2024'!$E$3:$E$500,"*nej*",'2024'!$H$3:$H$500,"*ja*"),COUNTIFS('2024'!$B$3:$B$500,$B12,'2024'!$D$3:$D$500,"*",'2024'!$G$3:$G$500,"*børn*"))</f>
        <v>0</v>
      </c>
      <c r="P12" s="52">
        <f>SUM(SUMIFS('2024'!$N$3:$N$500,'2024'!$B$3:$B$500,$B12,'2024'!$D$3:$D$500,"*",'2024'!$G$3:$G$500,{"*alle*";"*Opsøgende*"},'2024'!$E$3:$E$500,"*ja*"),SUMIFS('2024'!$N$3:$N$500,'2024'!$B$3:$B$500,$B12,'2024'!$D$3:$D$500,"*",'2024'!$G$3:$G$500,{"*alle*";"*Opsøgende*"},'2024'!$E$3:$E$500,"*nej*",'2024'!$H$3:$H$500,"*ja*"),SUMIFS('2024'!$N$3:$N$500,'2024'!$B$3:$B$500,$B12,'2024'!$D$3:$D$500,"*",'2024'!$G$3:$G$500,"*børn*"))</f>
        <v>0</v>
      </c>
      <c r="Q12" s="52">
        <f>SUM(COUNTIFS('2025'!$B$3:$B$500,$B12,'2025'!$D$3:$D$500,"*",'2025'!$G$3:$G$500,{"*alle*";"*Opsøgende*"},'2025'!$E$3:$E$500,"*ja*"),COUNTIFS('2025'!$B$3:$B$500,$B12,'2025'!$D$3:$D$500,"*",'2025'!$G$3:$G$500,{"*alle*";"*Opsøgende*"},'2025'!$E$3:$E$500,"*nej*",'2025'!$H$3:$H$500,"*ja*"),COUNTIFS('2025'!$B$3:$B$500,$B12,'2025'!$D$3:$D$500,"*",'2025'!$G$3:$G$500,"*børn*"))</f>
        <v>0</v>
      </c>
      <c r="R12" s="52">
        <f>SUM(SUMIFS('2025'!$N$3:$N$500,'2025'!$B$3:$B$500,$B12,'2025'!$D$3:$D$500,"*",'2025'!$G$3:$G$500,{"*alle*";"*Opsøgende*"},'2025'!$E$3:$E$500,"*ja*"),SUMIFS('2025'!$N$3:$N$500,'2025'!$B$3:$B$500,$B12,'2025'!$D$3:$D$500,"*",'2025'!$G$3:$G$500,{"*alle*";"*Opsøgende*"},'2025'!$E$3:$E$500,"*nej*",'2025'!$H$3:$H$500,"*ja*"),SUMIFS('2025'!$N$3:$N$500,'2025'!$B$3:$B$500,$B12,'2025'!$D$3:$D$500,"*",'2025'!$G$3:$G$500,"*børn*"))</f>
        <v>0</v>
      </c>
      <c r="S12" s="52">
        <f>SUM(COUNTIFS('2026'!$B$3:$B$500,$B12,'2026'!$D$3:$D$500,"*",'2026'!$G$3:$G$500,{"*alle*";"*Opsøgende*"},'2026'!$E$3:$E$500,"*ja*"),COUNTIFS('2026'!$B$3:$B$500,$B12,'2026'!$D$3:$D$500,"*",'2026'!$G$3:$G$500,{"*alle*";"*Opsøgende*"},'2026'!$E$3:$E$500,"*nej*",'2026'!$H$3:$H$500,"*ja*"),COUNTIFS('2026'!$B$3:$B$500,$B12,'2026'!$D$3:$D$500,"*",'2026'!$G$3:$G$500,"*børn*"))</f>
        <v>0</v>
      </c>
      <c r="T12" s="52">
        <f>SUM(SUMIFS('2026'!$N$3:$N$500,'2026'!$B$3:$B$500,$B12,'2026'!$D$3:$D$500,"*",'2026'!$G$3:$G$500,{"*alle*";"*Opsøgende*"},'2026'!$E$3:$E$500,"*ja*"),SUMIFS('2026'!$N$3:$N$500,'2026'!$B$3:$B$500,$B12,'2026'!$D$3:$D$500,"*",'2026'!$G$3:$G$500,{"*alle*";"*Opsøgende*"},'2026'!$E$3:$E$500,"*nej*",'2026'!$H$3:$H$500,"*ja*"),SUMIFS('2026'!$N$3:$N$500,'2026'!$B$3:$B$500,$B12,'2026'!$D$3:$D$500,"*",'2026'!$G$3:$G$500,"*børn*"))</f>
        <v>0</v>
      </c>
      <c r="U12" s="52">
        <f>SUM(COUNTIFS('2027'!$B$3:$B$500,$B12,'2027'!$D$3:$D$500,"*",'2027'!$G$3:$G$500,{"*alle*";"*Opsøgende*"},'2027'!$E$3:$E$500,"*ja*"),COUNTIFS('2027'!$B$3:$B$500,$B12,'2027'!$D$3:$D$500,"*",'2027'!$G$3:$G$500,{"*alle*";"*Opsøgende*"},'2027'!$E$3:$E$500,"*nej*",'2027'!$H$3:$H$500,"*ja*"),COUNTIFS('2027'!$B$3:$B$500,$B12,'2027'!$D$3:$D$500,"*",'2027'!$G$3:$G$500,"*børn*"))</f>
        <v>0</v>
      </c>
      <c r="V12" s="52">
        <f>SUM(SUMIFS('2027'!$N$3:$N$500,'2027'!$B$3:$B$500,$B12,'2027'!$D$3:$D$500,"*",'2027'!$G$3:$G$500,{"*alle*";"*Opsøgende*"},'2027'!$E$3:$E$500,"*ja*"),SUMIFS('2027'!$N$3:$N$500,'2027'!$B$3:$B$500,$B12,'2027'!$D$3:$D$500,"*",'2027'!$G$3:$G$500,{"*alle*";"*Opsøgende*"},'2027'!$E$3:$E$500,"*nej*",'2027'!$H$3:$H$500,"*ja*"),SUMIFS('2027'!$N$3:$N$500,'2027'!$B$3:$B$500,$B12,'2027'!$D$3:$D$500,"*",'2027'!$G$3:$G$500,"*børn*"))</f>
        <v>0</v>
      </c>
      <c r="W12" s="52">
        <f>SUM(COUNTIFS('2028'!$B$3:$B$500,$B12,'2028'!$D$3:$D$500,"*",'2028'!$G$3:$G$500,{"*alle*";"*Opsøgende*"},'2028'!$E$3:$E$500,"*ja*"),COUNTIFS('2028'!$B$3:$B$500,$B12,'2028'!$D$3:$D$500,"*",'2028'!$G$3:$G$500,{"*alle*";"*Opsøgende*"},'2028'!$E$3:$E$500,"*nej*",'2028'!$H$3:$H$500,"*ja*"),COUNTIFS('2028'!$B$3:$B$500,$B12,'2028'!$D$3:$D$500,"*",'2028'!$G$3:$G$500,"*børn*"))</f>
        <v>0</v>
      </c>
      <c r="X12" s="52">
        <f>SUM(SUMIFS('2028'!$N$3:$N$500,'2028'!$B$3:$B$500,$B12,'2028'!$D$3:$D$500,"*",'2028'!$G$3:$G$500,{"*alle*";"*Opsøgende*"},'2028'!$E$3:$E$500,"*ja*"),SUMIFS('2028'!$N$3:$N$500,'2028'!$B$3:$B$500,$B12,'2028'!$D$3:$D$500,"*",'2028'!$G$3:$G$500,{"*alle*";"*Opsøgende*"},'2028'!$E$3:$E$500,"*nej*",'2028'!$H$3:$H$500,"*ja*"),SUMIFS('2028'!$N$3:$N$500,'2028'!$B$3:$B$500,$B12,'2028'!$D$3:$D$500,"*",'2028'!$G$3:$G$500,"*børn*"))</f>
        <v>0</v>
      </c>
    </row>
    <row r="13" spans="1:24" x14ac:dyDescent="0.2">
      <c r="B13" s="17" t="s">
        <v>106</v>
      </c>
      <c r="C13" s="52">
        <f>SUM(COUNTIFS('2018'!$B$3:$B$500,$B13,'2018'!$D$3:$D$500,"*",'2018'!$G$3:$G$500,{"*alle*";"*Opsøgende*"},'2018'!$E$3:$E$500,"*ja*"),COUNTIFS('2018'!$B$3:$B$500,$B13,'2018'!$D$3:$D$500,"*",'2018'!$G$3:$G$500,{"*alle*";"*Opsøgende*"},'2018'!$E$3:$E$500,"*nej*",'2018'!$H$3:$H$500,"*ja*"),COUNTIFS('2018'!$B$3:$B$500,$B13,'2018'!$D$3:$D$500,"*",'2018'!$G$3:$G$500,"*børn*"))</f>
        <v>0</v>
      </c>
      <c r="D13" s="52">
        <f>SUM(SUMIFS('2018'!$N$3:$N$500,'2018'!$B$3:$B$500,$B13,'2018'!$D$3:$D$500,"*",'2018'!$G$3:$G$500,{"*alle*";"*Opsøgende*"},'2018'!$E$3:$E$500,"*ja*"),SUMIFS('2018'!$N$3:$N$500,'2018'!$B$3:$B$500,$B13,'2018'!$D$3:$D$500,"*",'2018'!$G$3:$G$500,{"*alle*";"*Opsøgende*"},'2018'!$E$3:$E$500,"*nej*",'2018'!$H$3:$H$500,"*ja*"),SUMIFS('2018'!$N$3:$N$500,'2018'!$B$3:$B$500,$B13,'2018'!$D$3:$D$500,"*",'2018'!$G$3:$G$500,"*børn*"))</f>
        <v>0</v>
      </c>
      <c r="E13" s="52">
        <f>SUM(COUNTIFS('2019'!$B$3:$B$500,$B13,'2019'!$D$3:$D$500,"*",'2019'!$G$3:$G$500,{"*alle*";"*Opsøgende*"},'2019'!$E$3:$E$500,"*ja*"),COUNTIFS('2019'!$B$3:$B$500,$B13,'2019'!$D$3:$D$500,"*",'2019'!$G$3:$G$500,{"*alle*";"*Opsøgende*"},'2019'!$E$3:$E$500,"*nej*",'2019'!$H$3:$H$500,"*ja*"),COUNTIFS('2019'!$B$3:$B$500,$B13,'2019'!$D$3:$D$500,"*",'2019'!$G$3:$G$500,"*børn*"))</f>
        <v>0</v>
      </c>
      <c r="F13" s="52">
        <f>SUM(SUMIFS('2019'!$N$3:$N$500,'2019'!$B$3:$B$500,$B13,'2019'!$D$3:$D$500,"*",'2019'!$G$3:$G$500,{"*alle*";"*Opsøgende*"},'2019'!$E$3:$E$500,"*ja*"),SUMIFS('2019'!$N$3:$N$500,'2019'!$B$3:$B$500,$B13,'2019'!$D$3:$D$500,"*",'2019'!$G$3:$G$500,{"*alle*";"*Opsøgende*"},'2019'!$E$3:$E$500,"*nej*",'2019'!$H$3:$H$500,"*ja*"),SUMIFS('2019'!$N$3:$N$500,'2019'!$B$3:$B$500,$B13,'2019'!$D$3:$D$500,"*",'2019'!$G$3:$G$500,"*børn*"))</f>
        <v>0</v>
      </c>
      <c r="G13" s="52">
        <f>SUM(COUNTIFS('2020'!$B$3:$B$500,$B13,'2020'!$D$3:$D$500,"*",'2020'!$G$3:$G$500,{"*alle*";"*Opsøgende*"},'2020'!$E$3:$E$500,"*ja*"),COUNTIFS('2020'!$B$3:$B$500,$B13,'2020'!$D$3:$D$500,"*",'2020'!$G$3:$G$500,{"*alle*";"*Opsøgende*"},'2020'!$E$3:$E$500,"*nej*",'2020'!$H$3:$H$500,"*ja*"),COUNTIFS('2020'!$B$3:$B$500,$B13,'2020'!$D$3:$D$500,"*",'2020'!$G$3:$G$500,"*børn*"))</f>
        <v>0</v>
      </c>
      <c r="H13" s="52">
        <f>SUM(SUMIFS('2020'!$N$3:$N$500,'2020'!$B$3:$B$500,$B13,'2020'!$D$3:$D$500,"*",'2020'!$G$3:$G$500,{"*alle*";"*Opsøgende*"},'2020'!$E$3:$E$500,"*ja*"),SUMIFS('2020'!$N$3:$N$500,'2020'!$B$3:$B$500,$B13,'2020'!$D$3:$D$500,"*",'2020'!$G$3:$G$500,{"*alle*";"*Opsøgende*"},'2020'!$E$3:$E$500,"*nej*",'2020'!$H$3:$H$500,"*ja*"),SUMIFS('2020'!$N$3:$N$500,'2020'!$B$3:$B$500,$B13,'2020'!$D$3:$D$500,"*",'2020'!$G$3:$G$500,"*børn*"))</f>
        <v>0</v>
      </c>
      <c r="I13" s="52">
        <f>SUM(COUNTIFS('2021'!$B$3:$B$500,$B13,'2021'!$D$3:$D$500,"*",'2021'!$G$3:$G$500,{"*alle*";"*Opsøgende*"},'2021'!$E$3:$E$500,"*ja*"),COUNTIFS('2021'!$B$3:$B$500,$B13,'2021'!$D$3:$D$500,"*",'2021'!$G$3:$G$500,{"*alle*";"*Opsøgende*"},'2021'!$E$3:$E$500,"*nej*",'2021'!$H$3:$H$500,"*ja*"),COUNTIFS('2021'!$B$3:$B$500,$B13,'2021'!$D$3:$D$500,"*",'2021'!$G$3:$G$500,"*børn*"))</f>
        <v>0</v>
      </c>
      <c r="J13" s="52">
        <f>SUM(SUMIFS('2021'!$N$3:$N$500,'2021'!$B$3:$B$500,$B13,'2021'!$D$3:$D$500,"*",'2021'!$G$3:$G$500,{"*alle*";"*Opsøgende*"},'2021'!$E$3:$E$500,"*ja*"),SUMIFS('2021'!$N$3:$N$500,'2021'!$B$3:$B$500,$B13,'2021'!$D$3:$D$500,"*",'2021'!$G$3:$G$500,{"*alle*";"*Opsøgende*"},'2021'!$E$3:$E$500,"*nej*",'2021'!$H$3:$H$500,"*ja*"),SUMIFS('2021'!$N$3:$N$500,'2021'!$B$3:$B$500,$B13,'2021'!$D$3:$D$500,"*",'2021'!$G$3:$G$500,"*børn*"))</f>
        <v>0</v>
      </c>
      <c r="K13" s="52">
        <f>SUM(COUNTIFS('2022'!$B$3:$B$500,$B13,'2022'!$D$3:$D$500,"*",'2022'!$G$3:$G$500,{"*alle*";"*Opsøgende*"},'2022'!$E$3:$E$500,"*ja*"),COUNTIFS('2022'!$B$3:$B$500,$B13,'2022'!$D$3:$D$500,"*",'2022'!$G$3:$G$500,{"*alle*";"*Opsøgende*"},'2022'!$E$3:$E$500,"*nej*",'2022'!$H$3:$H$500,"*ja*"),COUNTIFS('2022'!$B$3:$B$500,$B13,'2022'!$D$3:$D$500,"*",'2022'!$G$3:$G$500,"*børn*"))</f>
        <v>0</v>
      </c>
      <c r="L13" s="52">
        <f>SUM(SUMIFS('2022'!$N$3:$N$500,'2022'!$B$3:$B$500,$B13,'2022'!$D$3:$D$500,"*",'2022'!$G$3:$G$500,{"*alle*";"*Opsøgende*"},'2022'!$E$3:$E$500,"*ja*"),SUMIFS('2022'!$N$3:$N$500,'2022'!$B$3:$B$500,$B13,'2022'!$D$3:$D$500,"*",'2022'!$G$3:$G$500,{"*alle*";"*Opsøgende*"},'2022'!$E$3:$E$500,"*nej*",'2022'!$H$3:$H$500,"*ja*"),SUMIFS('2022'!$N$3:$N$500,'2022'!$B$3:$B$500,$B13,'2022'!$D$3:$D$500,"*",'2022'!$G$3:$G$500,"*børn*"))</f>
        <v>0</v>
      </c>
      <c r="M13" s="52">
        <f>SUM(COUNTIFS('2023'!$B$3:$B$500,$B13,'2023'!$D$3:$D$500,"*",'2023'!$G$3:$G$500,{"*alle*";"*Opsøgende*"},'2023'!$E$3:$E$500,"*ja*"),COUNTIFS('2023'!$B$3:$B$500,$B13,'2023'!$D$3:$D$500,"*",'2023'!$G$3:$G$500,{"*alle*";"*Opsøgende*"},'2023'!$E$3:$E$500,"*nej*",'2023'!$H$3:$H$500,"*ja*"),COUNTIFS('2023'!$B$3:$B$500,$B13,'2023'!$D$3:$D$500,"*",'2023'!$G$3:$G$500,"*børn*"))</f>
        <v>0</v>
      </c>
      <c r="N13" s="52">
        <f>SUM(SUMIFS('2023'!$N$3:$N$500,'2023'!$B$3:$B$500,$B13,'2023'!$D$3:$D$500,"*",'2023'!$G$3:$G$500,{"*alle*";"*Opsøgende*"},'2023'!$E$3:$E$500,"*ja*"),SUMIFS('2023'!$N$3:$N$500,'2023'!$B$3:$B$500,$B13,'2023'!$D$3:$D$500,"*",'2023'!$G$3:$G$500,{"*alle*";"*Opsøgende*"},'2023'!$E$3:$E$500,"*nej*",'2023'!$H$3:$H$500,"*ja*"),SUMIFS('2023'!$N$3:$N$500,'2023'!$B$3:$B$500,$B13,'2023'!$D$3:$D$500,"*",'2023'!$G$3:$G$500,"*børn*"))</f>
        <v>0</v>
      </c>
      <c r="O13" s="52">
        <f>SUM(COUNTIFS('2024'!$B$3:$B$500,$B13,'2024'!$D$3:$D$500,"*",'2024'!$G$3:$G$500,{"*alle*";"*Opsøgende*"},'2024'!$E$3:$E$500,"*ja*"),COUNTIFS('2024'!$B$3:$B$500,$B13,'2024'!$D$3:$D$500,"*",'2024'!$G$3:$G$500,{"*alle*";"*Opsøgende*"},'2024'!$E$3:$E$500,"*nej*",'2024'!$H$3:$H$500,"*ja*"),COUNTIFS('2024'!$B$3:$B$500,$B13,'2024'!$D$3:$D$500,"*",'2024'!$G$3:$G$500,"*børn*"))</f>
        <v>0</v>
      </c>
      <c r="P13" s="52">
        <f>SUM(SUMIFS('2024'!$N$3:$N$500,'2024'!$B$3:$B$500,$B13,'2024'!$D$3:$D$500,"*",'2024'!$G$3:$G$500,{"*alle*";"*Opsøgende*"},'2024'!$E$3:$E$500,"*ja*"),SUMIFS('2024'!$N$3:$N$500,'2024'!$B$3:$B$500,$B13,'2024'!$D$3:$D$500,"*",'2024'!$G$3:$G$500,{"*alle*";"*Opsøgende*"},'2024'!$E$3:$E$500,"*nej*",'2024'!$H$3:$H$500,"*ja*"),SUMIFS('2024'!$N$3:$N$500,'2024'!$B$3:$B$500,$B13,'2024'!$D$3:$D$500,"*",'2024'!$G$3:$G$500,"*børn*"))</f>
        <v>0</v>
      </c>
      <c r="Q13" s="52">
        <f>SUM(COUNTIFS('2025'!$B$3:$B$500,$B13,'2025'!$D$3:$D$500,"*",'2025'!$G$3:$G$500,{"*alle*";"*Opsøgende*"},'2025'!$E$3:$E$500,"*ja*"),COUNTIFS('2025'!$B$3:$B$500,$B13,'2025'!$D$3:$D$500,"*",'2025'!$G$3:$G$500,{"*alle*";"*Opsøgende*"},'2025'!$E$3:$E$500,"*nej*",'2025'!$H$3:$H$500,"*ja*"),COUNTIFS('2025'!$B$3:$B$500,$B13,'2025'!$D$3:$D$500,"*",'2025'!$G$3:$G$500,"*børn*"))</f>
        <v>0</v>
      </c>
      <c r="R13" s="52">
        <f>SUM(SUMIFS('2025'!$N$3:$N$500,'2025'!$B$3:$B$500,$B13,'2025'!$D$3:$D$500,"*",'2025'!$G$3:$G$500,{"*alle*";"*Opsøgende*"},'2025'!$E$3:$E$500,"*ja*"),SUMIFS('2025'!$N$3:$N$500,'2025'!$B$3:$B$500,$B13,'2025'!$D$3:$D$500,"*",'2025'!$G$3:$G$500,{"*alle*";"*Opsøgende*"},'2025'!$E$3:$E$500,"*nej*",'2025'!$H$3:$H$500,"*ja*"),SUMIFS('2025'!$N$3:$N$500,'2025'!$B$3:$B$500,$B13,'2025'!$D$3:$D$500,"*",'2025'!$G$3:$G$500,"*børn*"))</f>
        <v>0</v>
      </c>
      <c r="S13" s="52">
        <f>SUM(COUNTIFS('2026'!$B$3:$B$500,$B13,'2026'!$D$3:$D$500,"*",'2026'!$G$3:$G$500,{"*alle*";"*Opsøgende*"},'2026'!$E$3:$E$500,"*ja*"),COUNTIFS('2026'!$B$3:$B$500,$B13,'2026'!$D$3:$D$500,"*",'2026'!$G$3:$G$500,{"*alle*";"*Opsøgende*"},'2026'!$E$3:$E$500,"*nej*",'2026'!$H$3:$H$500,"*ja*"),COUNTIFS('2026'!$B$3:$B$500,$B13,'2026'!$D$3:$D$500,"*",'2026'!$G$3:$G$500,"*børn*"))</f>
        <v>0</v>
      </c>
      <c r="T13" s="52">
        <f>SUM(SUMIFS('2026'!$N$3:$N$500,'2026'!$B$3:$B$500,$B13,'2026'!$D$3:$D$500,"*",'2026'!$G$3:$G$500,{"*alle*";"*Opsøgende*"},'2026'!$E$3:$E$500,"*ja*"),SUMIFS('2026'!$N$3:$N$500,'2026'!$B$3:$B$500,$B13,'2026'!$D$3:$D$500,"*",'2026'!$G$3:$G$500,{"*alle*";"*Opsøgende*"},'2026'!$E$3:$E$500,"*nej*",'2026'!$H$3:$H$500,"*ja*"),SUMIFS('2026'!$N$3:$N$500,'2026'!$B$3:$B$500,$B13,'2026'!$D$3:$D$500,"*",'2026'!$G$3:$G$500,"*børn*"))</f>
        <v>0</v>
      </c>
      <c r="U13" s="52">
        <f>SUM(COUNTIFS('2027'!$B$3:$B$500,$B13,'2027'!$D$3:$D$500,"*",'2027'!$G$3:$G$500,{"*alle*";"*Opsøgende*"},'2027'!$E$3:$E$500,"*ja*"),COUNTIFS('2027'!$B$3:$B$500,$B13,'2027'!$D$3:$D$500,"*",'2027'!$G$3:$G$500,{"*alle*";"*Opsøgende*"},'2027'!$E$3:$E$500,"*nej*",'2027'!$H$3:$H$500,"*ja*"),COUNTIFS('2027'!$B$3:$B$500,$B13,'2027'!$D$3:$D$500,"*",'2027'!$G$3:$G$500,"*børn*"))</f>
        <v>0</v>
      </c>
      <c r="V13" s="52">
        <f>SUM(SUMIFS('2027'!$N$3:$N$500,'2027'!$B$3:$B$500,$B13,'2027'!$D$3:$D$500,"*",'2027'!$G$3:$G$500,{"*alle*";"*Opsøgende*"},'2027'!$E$3:$E$500,"*ja*"),SUMIFS('2027'!$N$3:$N$500,'2027'!$B$3:$B$500,$B13,'2027'!$D$3:$D$500,"*",'2027'!$G$3:$G$500,{"*alle*";"*Opsøgende*"},'2027'!$E$3:$E$500,"*nej*",'2027'!$H$3:$H$500,"*ja*"),SUMIFS('2027'!$N$3:$N$500,'2027'!$B$3:$B$500,$B13,'2027'!$D$3:$D$500,"*",'2027'!$G$3:$G$500,"*børn*"))</f>
        <v>0</v>
      </c>
      <c r="W13" s="52">
        <f>SUM(COUNTIFS('2028'!$B$3:$B$500,$B13,'2028'!$D$3:$D$500,"*",'2028'!$G$3:$G$500,{"*alle*";"*Opsøgende*"},'2028'!$E$3:$E$500,"*ja*"),COUNTIFS('2028'!$B$3:$B$500,$B13,'2028'!$D$3:$D$500,"*",'2028'!$G$3:$G$500,{"*alle*";"*Opsøgende*"},'2028'!$E$3:$E$500,"*nej*",'2028'!$H$3:$H$500,"*ja*"),COUNTIFS('2028'!$B$3:$B$500,$B13,'2028'!$D$3:$D$500,"*",'2028'!$G$3:$G$500,"*børn*"))</f>
        <v>0</v>
      </c>
      <c r="X13" s="52">
        <f>SUM(SUMIFS('2028'!$N$3:$N$500,'2028'!$B$3:$B$500,$B13,'2028'!$D$3:$D$500,"*",'2028'!$G$3:$G$500,{"*alle*";"*Opsøgende*"},'2028'!$E$3:$E$500,"*ja*"),SUMIFS('2028'!$N$3:$N$500,'2028'!$B$3:$B$500,$B13,'2028'!$D$3:$D$500,"*",'2028'!$G$3:$G$500,{"*alle*";"*Opsøgende*"},'2028'!$E$3:$E$500,"*nej*",'2028'!$H$3:$H$500,"*ja*"),SUMIFS('2028'!$N$3:$N$500,'2028'!$B$3:$B$500,$B13,'2028'!$D$3:$D$500,"*",'2028'!$G$3:$G$500,"*børn*"))</f>
        <v>0</v>
      </c>
    </row>
    <row r="14" spans="1:24" x14ac:dyDescent="0.2">
      <c r="B14" s="20" t="s">
        <v>169</v>
      </c>
      <c r="C14" s="58">
        <f>SUM(C11:C13)</f>
        <v>0</v>
      </c>
      <c r="D14" s="58">
        <f>SUM(D11:D13)</f>
        <v>0</v>
      </c>
      <c r="E14" s="58">
        <f t="shared" ref="E14:I14" si="0">SUM(E11:E13)</f>
        <v>0</v>
      </c>
      <c r="F14" s="58">
        <f>SUM(F11:F13)</f>
        <v>0</v>
      </c>
      <c r="G14" s="58">
        <f t="shared" si="0"/>
        <v>0</v>
      </c>
      <c r="H14" s="58">
        <f>SUM(H11:H13)</f>
        <v>0</v>
      </c>
      <c r="I14" s="58">
        <f t="shared" si="0"/>
        <v>0</v>
      </c>
      <c r="J14" s="58">
        <f>SUM(J11:J13)</f>
        <v>0</v>
      </c>
      <c r="K14" s="58">
        <f t="shared" ref="K14:X14" si="1">SUM(K11:K13)</f>
        <v>0</v>
      </c>
      <c r="L14" s="58">
        <f t="shared" si="1"/>
        <v>0</v>
      </c>
      <c r="M14" s="58">
        <f t="shared" si="1"/>
        <v>0</v>
      </c>
      <c r="N14" s="58">
        <f t="shared" si="1"/>
        <v>0</v>
      </c>
      <c r="O14" s="58">
        <f t="shared" si="1"/>
        <v>0</v>
      </c>
      <c r="P14" s="58">
        <f t="shared" si="1"/>
        <v>0</v>
      </c>
      <c r="Q14" s="58">
        <f t="shared" si="1"/>
        <v>0</v>
      </c>
      <c r="R14" s="58">
        <f t="shared" si="1"/>
        <v>0</v>
      </c>
      <c r="S14" s="58">
        <f t="shared" si="1"/>
        <v>0</v>
      </c>
      <c r="T14" s="58">
        <f t="shared" si="1"/>
        <v>0</v>
      </c>
      <c r="U14" s="58">
        <f t="shared" si="1"/>
        <v>0</v>
      </c>
      <c r="V14" s="58">
        <f t="shared" si="1"/>
        <v>0</v>
      </c>
      <c r="W14" s="58">
        <f t="shared" si="1"/>
        <v>0</v>
      </c>
      <c r="X14" s="58">
        <f t="shared" si="1"/>
        <v>0</v>
      </c>
    </row>
    <row r="15" spans="1:24" x14ac:dyDescent="0.2">
      <c r="B15" s="89"/>
      <c r="C15" s="90"/>
      <c r="D15" s="90"/>
    </row>
    <row r="16" spans="1:24" x14ac:dyDescent="0.2">
      <c r="B16" s="91" t="s">
        <v>16</v>
      </c>
      <c r="C16" s="52">
        <f>SUM(COUNTIFS('2018'!$B$3:$B$500,$B16,'2018'!$D$3:$D$500,"*",'2018'!$G$3:$G$500,{"*alle*";"*Opsøgende*"},'2018'!$E$3:$E$500,"*ja*"),COUNTIFS('2018'!$B$3:$B$500,$B16,'2018'!$D$3:$D$500,"*",'2018'!$G$3:$G$500,{"*alle*";"*Opsøgende*"},'2018'!$E$3:$E$500,"*nej*",'2018'!$H$3:$H$500,"*ja*"),COUNTIFS('2018'!$B$3:$B$500,$B16,'2018'!$D$3:$D$500,"*",'2018'!$G$3:$G$500,"*børn*"))</f>
        <v>0</v>
      </c>
      <c r="D16" s="52">
        <f>SUM(SUMIFS('2018'!$N$3:$N$500,'2018'!$B$3:$B$500,$B16,'2018'!$D$3:$D$500,"*",'2018'!$G$3:$G$500,{"*alle*";"*Opsøgende*"},'2018'!$E$3:$E$500,"*ja*"),SUMIFS('2018'!$N$3:$N$500,'2018'!$B$3:$B$500,$B16,'2018'!$D$3:$D$500,"*",'2018'!$G$3:$G$500,{"*alle*";"*Opsøgende*"},'2018'!$E$3:$E$500,"*nej*",'2018'!$H$3:$H$500,"*ja*"),SUMIFS('2018'!$N$3:$N$500,'2018'!$B$3:$B$500,$B16,'2018'!$D$3:$D$500,"*",'2018'!$G$3:$G$500,"*børn*"))</f>
        <v>0</v>
      </c>
      <c r="E16" s="52">
        <f>SUM(COUNTIFS('2019'!$B$3:$B$500,$B16,'2019'!$D$3:$D$500,"*",'2019'!$G$3:$G$500,{"*alle*";"*Opsøgende*"},'2019'!$E$3:$E$500,"*ja*"),COUNTIFS('2019'!$B$3:$B$500,$B16,'2019'!$D$3:$D$500,"*",'2019'!$G$3:$G$500,{"*alle*";"*Opsøgende*"},'2019'!$E$3:$E$500,"*nej*",'2019'!$H$3:$H$500,"*ja*"),COUNTIFS('2019'!$B$3:$B$500,$B16,'2019'!$D$3:$D$500,"*",'2019'!$G$3:$G$500,"*børn*"))</f>
        <v>0</v>
      </c>
      <c r="F16" s="52">
        <f>SUM(SUMIFS('2019'!$N$3:$N$500,'2019'!$B$3:$B$500,$B16,'2019'!$D$3:$D$500,"*",'2019'!$G$3:$G$500,{"*alle*";"*Opsøgende*"},'2019'!$E$3:$E$500,"*ja*"),SUMIFS('2019'!$N$3:$N$500,'2019'!$B$3:$B$500,$B16,'2019'!$D$3:$D$500,"*",'2019'!$G$3:$G$500,{"*alle*";"*Opsøgende*"},'2019'!$E$3:$E$500,"*nej*",'2019'!$H$3:$H$500,"*ja*"),SUMIFS('2019'!$N$3:$N$500,'2019'!$B$3:$B$500,$B16,'2019'!$D$3:$D$500,"*",'2019'!$G$3:$G$500,"*børn*"))</f>
        <v>0</v>
      </c>
      <c r="G16" s="52">
        <f>SUM(COUNTIFS('2020'!$B$3:$B$500,$B16,'2020'!$D$3:$D$500,"*",'2020'!$G$3:$G$500,{"*alle*";"*Opsøgende*"},'2020'!$E$3:$E$500,"*ja*"),COUNTIFS('2020'!$B$3:$B$500,$B16,'2020'!$D$3:$D$500,"*",'2020'!$G$3:$G$500,{"*alle*";"*Opsøgende*"},'2020'!$E$3:$E$500,"*nej*",'2020'!$H$3:$H$500,"*ja*"),COUNTIFS('2020'!$B$3:$B$500,$B16,'2020'!$D$3:$D$500,"*",'2020'!$G$3:$G$500,"*børn*"))</f>
        <v>0</v>
      </c>
      <c r="H16" s="52">
        <f>SUM(SUMIFS('2020'!$N$3:$N$500,'2020'!$B$3:$B$500,$B16,'2020'!$D$3:$D$500,"*",'2020'!$G$3:$G$500,{"*alle*";"*Opsøgende*"},'2020'!$E$3:$E$500,"*ja*"),SUMIFS('2020'!$N$3:$N$500,'2020'!$B$3:$B$500,$B16,'2020'!$D$3:$D$500,"*",'2020'!$G$3:$G$500,{"*alle*";"*Opsøgende*"},'2020'!$E$3:$E$500,"*nej*",'2020'!$H$3:$H$500,"*ja*"),SUMIFS('2020'!$N$3:$N$500,'2020'!$B$3:$B$500,$B16,'2020'!$D$3:$D$500,"*",'2020'!$G$3:$G$500,"*børn*"))</f>
        <v>0</v>
      </c>
      <c r="I16" s="52">
        <f>SUM(COUNTIFS('2021'!$B$3:$B$500,$B16,'2021'!$D$3:$D$500,"*",'2021'!$G$3:$G$500,{"*alle*";"*Opsøgende*"},'2021'!$E$3:$E$500,"*ja*"),COUNTIFS('2021'!$B$3:$B$500,$B16,'2021'!$D$3:$D$500,"*",'2021'!$G$3:$G$500,{"*alle*";"*Opsøgende*"},'2021'!$E$3:$E$500,"*nej*",'2021'!$H$3:$H$500,"*ja*"),COUNTIFS('2021'!$B$3:$B$500,$B16,'2021'!$D$3:$D$500,"*",'2021'!$G$3:$G$500,"*børn*"))</f>
        <v>0</v>
      </c>
      <c r="J16" s="52">
        <f>SUM(SUMIFS('2021'!$N$3:$N$500,'2021'!$B$3:$B$500,$B16,'2021'!$D$3:$D$500,"*",'2021'!$G$3:$G$500,{"*alle*";"*Opsøgende*"},'2021'!$E$3:$E$500,"*ja*"),SUMIFS('2021'!$N$3:$N$500,'2021'!$B$3:$B$500,$B16,'2021'!$D$3:$D$500,"*",'2021'!$G$3:$G$500,{"*alle*";"*Opsøgende*"},'2021'!$E$3:$E$500,"*nej*",'2021'!$H$3:$H$500,"*ja*"),SUMIFS('2021'!$N$3:$N$500,'2021'!$B$3:$B$500,$B16,'2021'!$D$3:$D$500,"*",'2021'!$G$3:$G$500,"*børn*"))</f>
        <v>0</v>
      </c>
      <c r="K16" s="52">
        <f>SUM(COUNTIFS('2022'!$B$3:$B$500,$B16,'2022'!$D$3:$D$500,"*",'2022'!$G$3:$G$500,{"*alle*";"*Opsøgende*"},'2022'!$E$3:$E$500,"*ja*"),COUNTIFS('2022'!$B$3:$B$500,$B16,'2022'!$D$3:$D$500,"*",'2022'!$G$3:$G$500,{"*alle*";"*Opsøgende*"},'2022'!$E$3:$E$500,"*nej*",'2022'!$H$3:$H$500,"*ja*"),COUNTIFS('2022'!$B$3:$B$500,$B16,'2022'!$D$3:$D$500,"*",'2022'!$G$3:$G$500,"*børn*"))</f>
        <v>0</v>
      </c>
      <c r="L16" s="52">
        <f>SUM(SUMIFS('2022'!$N$3:$N$500,'2022'!$B$3:$B$500,$B16,'2022'!$D$3:$D$500,"*",'2022'!$G$3:$G$500,{"*alle*";"*Opsøgende*"},'2022'!$E$3:$E$500,"*ja*"),SUMIFS('2022'!$N$3:$N$500,'2022'!$B$3:$B$500,$B16,'2022'!$D$3:$D$500,"*",'2022'!$G$3:$G$500,{"*alle*";"*Opsøgende*"},'2022'!$E$3:$E$500,"*nej*",'2022'!$H$3:$H$500,"*ja*"),SUMIFS('2022'!$N$3:$N$500,'2022'!$B$3:$B$500,$B16,'2022'!$D$3:$D$500,"*",'2022'!$G$3:$G$500,"*børn*"))</f>
        <v>0</v>
      </c>
      <c r="M16" s="52">
        <f>SUM(COUNTIFS('2023'!$B$3:$B$500,$B16,'2023'!$D$3:$D$500,"*",'2023'!$G$3:$G$500,{"*alle*";"*Opsøgende*"},'2023'!$E$3:$E$500,"*ja*"),COUNTIFS('2023'!$B$3:$B$500,$B16,'2023'!$D$3:$D$500,"*",'2023'!$G$3:$G$500,{"*alle*";"*Opsøgende*"},'2023'!$E$3:$E$500,"*nej*",'2023'!$H$3:$H$500,"*ja*"),COUNTIFS('2023'!$B$3:$B$500,$B16,'2023'!$D$3:$D$500,"*",'2023'!$G$3:$G$500,"*børn*"))</f>
        <v>0</v>
      </c>
      <c r="N16" s="52">
        <f>SUM(SUMIFS('2023'!$N$3:$N$500,'2023'!$B$3:$B$500,$B16,'2023'!$D$3:$D$500,"*",'2023'!$G$3:$G$500,{"*alle*";"*Opsøgende*"},'2023'!$E$3:$E$500,"*ja*"),SUMIFS('2023'!$N$3:$N$500,'2023'!$B$3:$B$500,$B16,'2023'!$D$3:$D$500,"*",'2023'!$G$3:$G$500,{"*alle*";"*Opsøgende*"},'2023'!$E$3:$E$500,"*nej*",'2023'!$H$3:$H$500,"*ja*"),SUMIFS('2023'!$N$3:$N$500,'2023'!$B$3:$B$500,$B16,'2023'!$D$3:$D$500,"*",'2023'!$G$3:$G$500,"*børn*"))</f>
        <v>0</v>
      </c>
      <c r="O16" s="52">
        <f>SUM(COUNTIFS('2024'!$B$3:$B$500,$B16,'2024'!$D$3:$D$500,"*",'2024'!$G$3:$G$500,{"*alle*";"*Opsøgende*"},'2024'!$E$3:$E$500,"*ja*"),COUNTIFS('2024'!$B$3:$B$500,$B16,'2024'!$D$3:$D$500,"*",'2024'!$G$3:$G$500,{"*alle*";"*Opsøgende*"},'2024'!$E$3:$E$500,"*nej*",'2024'!$H$3:$H$500,"*ja*"),COUNTIFS('2024'!$B$3:$B$500,$B16,'2024'!$D$3:$D$500,"*",'2024'!$G$3:$G$500,"*børn*"))</f>
        <v>0</v>
      </c>
      <c r="P16" s="52">
        <f>SUM(SUMIFS('2024'!$N$3:$N$500,'2024'!$B$3:$B$500,$B16,'2024'!$D$3:$D$500,"*",'2024'!$G$3:$G$500,{"*alle*";"*Opsøgende*"},'2024'!$E$3:$E$500,"*ja*"),SUMIFS('2024'!$N$3:$N$500,'2024'!$B$3:$B$500,$B16,'2024'!$D$3:$D$500,"*",'2024'!$G$3:$G$500,{"*alle*";"*Opsøgende*"},'2024'!$E$3:$E$500,"*nej*",'2024'!$H$3:$H$500,"*ja*"),SUMIFS('2024'!$N$3:$N$500,'2024'!$B$3:$B$500,$B16,'2024'!$D$3:$D$500,"*",'2024'!$G$3:$G$500,"*børn*"))</f>
        <v>0</v>
      </c>
      <c r="Q16" s="52">
        <f>SUM(COUNTIFS('2025'!$B$3:$B$500,$B16,'2025'!$D$3:$D$500,"*",'2025'!$G$3:$G$500,{"*alle*";"*Opsøgende*"},'2025'!$E$3:$E$500,"*ja*"),COUNTIFS('2025'!$B$3:$B$500,$B16,'2025'!$D$3:$D$500,"*",'2025'!$G$3:$G$500,{"*alle*";"*Opsøgende*"},'2025'!$E$3:$E$500,"*nej*",'2025'!$H$3:$H$500,"*ja*"),COUNTIFS('2025'!$B$3:$B$500,$B16,'2025'!$D$3:$D$500,"*",'2025'!$G$3:$G$500,"*børn*"))</f>
        <v>0</v>
      </c>
      <c r="R16" s="52">
        <f>SUM(SUMIFS('2025'!$N$3:$N$500,'2025'!$B$3:$B$500,$B16,'2025'!$D$3:$D$500,"*",'2025'!$G$3:$G$500,{"*alle*";"*Opsøgende*"},'2025'!$E$3:$E$500,"*ja*"),SUMIFS('2025'!$N$3:$N$500,'2025'!$B$3:$B$500,$B16,'2025'!$D$3:$D$500,"*",'2025'!$G$3:$G$500,{"*alle*";"*Opsøgende*"},'2025'!$E$3:$E$500,"*nej*",'2025'!$H$3:$H$500,"*ja*"),SUMIFS('2025'!$N$3:$N$500,'2025'!$B$3:$B$500,$B16,'2025'!$D$3:$D$500,"*",'2025'!$G$3:$G$500,"*børn*"))</f>
        <v>0</v>
      </c>
      <c r="S16" s="52">
        <f>SUM(COUNTIFS('2026'!$B$3:$B$500,$B16,'2026'!$D$3:$D$500,"*",'2026'!$G$3:$G$500,{"*alle*";"*Opsøgende*"},'2026'!$E$3:$E$500,"*ja*"),COUNTIFS('2026'!$B$3:$B$500,$B16,'2026'!$D$3:$D$500,"*",'2026'!$G$3:$G$500,{"*alle*";"*Opsøgende*"},'2026'!$E$3:$E$500,"*nej*",'2026'!$H$3:$H$500,"*ja*"),COUNTIFS('2026'!$B$3:$B$500,$B16,'2026'!$D$3:$D$500,"*",'2026'!$G$3:$G$500,"*børn*"))</f>
        <v>0</v>
      </c>
      <c r="T16" s="52">
        <f>SUM(SUMIFS('2026'!$N$3:$N$500,'2026'!$B$3:$B$500,$B16,'2026'!$D$3:$D$500,"*",'2026'!$G$3:$G$500,{"*alle*";"*Opsøgende*"},'2026'!$E$3:$E$500,"*ja*"),SUMIFS('2026'!$N$3:$N$500,'2026'!$B$3:$B$500,$B16,'2026'!$D$3:$D$500,"*",'2026'!$G$3:$G$500,{"*alle*";"*Opsøgende*"},'2026'!$E$3:$E$500,"*nej*",'2026'!$H$3:$H$500,"*ja*"),SUMIFS('2026'!$N$3:$N$500,'2026'!$B$3:$B$500,$B16,'2026'!$D$3:$D$500,"*",'2026'!$G$3:$G$500,"*børn*"))</f>
        <v>0</v>
      </c>
      <c r="U16" s="52">
        <f>SUM(COUNTIFS('2027'!$B$3:$B$500,$B16,'2027'!$D$3:$D$500,"*",'2027'!$G$3:$G$500,{"*alle*";"*Opsøgende*"},'2027'!$E$3:$E$500,"*ja*"),COUNTIFS('2027'!$B$3:$B$500,$B16,'2027'!$D$3:$D$500,"*",'2027'!$G$3:$G$500,{"*alle*";"*Opsøgende*"},'2027'!$E$3:$E$500,"*nej*",'2027'!$H$3:$H$500,"*ja*"),COUNTIFS('2027'!$B$3:$B$500,$B16,'2027'!$D$3:$D$500,"*",'2027'!$G$3:$G$500,"*børn*"))</f>
        <v>0</v>
      </c>
      <c r="V16" s="52">
        <f>SUM(SUMIFS('2027'!$N$3:$N$500,'2027'!$B$3:$B$500,$B16,'2027'!$D$3:$D$500,"*",'2027'!$G$3:$G$500,{"*alle*";"*Opsøgende*"},'2027'!$E$3:$E$500,"*ja*"),SUMIFS('2027'!$N$3:$N$500,'2027'!$B$3:$B$500,$B16,'2027'!$D$3:$D$500,"*",'2027'!$G$3:$G$500,{"*alle*";"*Opsøgende*"},'2027'!$E$3:$E$500,"*nej*",'2027'!$H$3:$H$500,"*ja*"),SUMIFS('2027'!$N$3:$N$500,'2027'!$B$3:$B$500,$B16,'2027'!$D$3:$D$500,"*",'2027'!$G$3:$G$500,"*børn*"))</f>
        <v>0</v>
      </c>
      <c r="W16" s="52">
        <f>SUM(COUNTIFS('2028'!$B$3:$B$500,$B16,'2028'!$D$3:$D$500,"*",'2028'!$G$3:$G$500,{"*alle*";"*Opsøgende*"},'2028'!$E$3:$E$500,"*ja*"),COUNTIFS('2028'!$B$3:$B$500,$B16,'2028'!$D$3:$D$500,"*",'2028'!$G$3:$G$500,{"*alle*";"*Opsøgende*"},'2028'!$E$3:$E$500,"*nej*",'2028'!$H$3:$H$500,"*ja*"),COUNTIFS('2028'!$B$3:$B$500,$B16,'2028'!$D$3:$D$500,"*",'2028'!$G$3:$G$500,"*børn*"))</f>
        <v>0</v>
      </c>
      <c r="X16" s="52">
        <f>SUM(SUMIFS('2028'!$N$3:$N$500,'2028'!$B$3:$B$500,$B16,'2028'!$D$3:$D$500,"*",'2028'!$G$3:$G$500,{"*alle*";"*Opsøgende*"},'2028'!$E$3:$E$500,"*ja*"),SUMIFS('2028'!$N$3:$N$500,'2028'!$B$3:$B$500,$B16,'2028'!$D$3:$D$500,"*",'2028'!$G$3:$G$500,{"*alle*";"*Opsøgende*"},'2028'!$E$3:$E$500,"*nej*",'2028'!$H$3:$H$500,"*ja*"),SUMIFS('2028'!$N$3:$N$500,'2028'!$B$3:$B$500,$B16,'2028'!$D$3:$D$500,"*",'2028'!$G$3:$G$500,"*børn*"))</f>
        <v>0</v>
      </c>
    </row>
    <row r="17" spans="2:24" x14ac:dyDescent="0.2">
      <c r="B17" s="91" t="s">
        <v>25</v>
      </c>
      <c r="C17" s="52">
        <f>SUM(COUNTIFS('2018'!$B$3:$B$500,$B17,'2018'!$D$3:$D$500,"*",'2018'!$G$3:$G$500,{"*alle*";"*Opsøgende*"},'2018'!$E$3:$E$500,"*ja*"),COUNTIFS('2018'!$B$3:$B$500,$B17,'2018'!$D$3:$D$500,"*",'2018'!$G$3:$G$500,{"*alle*";"*Opsøgende*"},'2018'!$E$3:$E$500,"*nej*",'2018'!$H$3:$H$500,"*ja*"),COUNTIFS('2018'!$B$3:$B$500,$B17,'2018'!$D$3:$D$500,"*",'2018'!$G$3:$G$500,"*børn*"))</f>
        <v>0</v>
      </c>
      <c r="D17" s="52">
        <f>SUM(SUMIFS('2018'!$N$3:$N$500,'2018'!$B$3:$B$500,$B17,'2018'!$D$3:$D$500,"*",'2018'!$G$3:$G$500,{"*alle*";"*Opsøgende*"},'2018'!$E$3:$E$500,"*ja*"),SUMIFS('2018'!$N$3:$N$500,'2018'!$B$3:$B$500,$B17,'2018'!$D$3:$D$500,"*",'2018'!$G$3:$G$500,{"*alle*";"*Opsøgende*"},'2018'!$E$3:$E$500,"*nej*",'2018'!$H$3:$H$500,"*ja*"),SUMIFS('2018'!$N$3:$N$500,'2018'!$B$3:$B$500,$B17,'2018'!$D$3:$D$500,"*",'2018'!$G$3:$G$500,"*børn*"))</f>
        <v>0</v>
      </c>
      <c r="E17" s="52">
        <f>SUM(COUNTIFS('2019'!$B$3:$B$500,$B17,'2019'!$D$3:$D$500,"*",'2019'!$G$3:$G$500,{"*alle*";"*Opsøgende*"},'2019'!$E$3:$E$500,"*ja*"),COUNTIFS('2019'!$B$3:$B$500,$B17,'2019'!$D$3:$D$500,"*",'2019'!$G$3:$G$500,{"*alle*";"*Opsøgende*"},'2019'!$E$3:$E$500,"*nej*",'2019'!$H$3:$H$500,"*ja*"),COUNTIFS('2019'!$B$3:$B$500,$B17,'2019'!$D$3:$D$500,"*",'2019'!$G$3:$G$500,"*børn*"))</f>
        <v>0</v>
      </c>
      <c r="F17" s="52">
        <f>SUM(SUMIFS('2019'!$N$3:$N$500,'2019'!$B$3:$B$500,$B17,'2019'!$D$3:$D$500,"*",'2019'!$G$3:$G$500,{"*alle*";"*Opsøgende*"},'2019'!$E$3:$E$500,"*ja*"),SUMIFS('2019'!$N$3:$N$500,'2019'!$B$3:$B$500,$B17,'2019'!$D$3:$D$500,"*",'2019'!$G$3:$G$500,{"*alle*";"*Opsøgende*"},'2019'!$E$3:$E$500,"*nej*",'2019'!$H$3:$H$500,"*ja*"),SUMIFS('2019'!$N$3:$N$500,'2019'!$B$3:$B$500,$B17,'2019'!$D$3:$D$500,"*",'2019'!$G$3:$G$500,"*børn*"))</f>
        <v>0</v>
      </c>
      <c r="G17" s="52">
        <f>SUM(COUNTIFS('2020'!$B$3:$B$500,$B17,'2020'!$D$3:$D$500,"*",'2020'!$G$3:$G$500,{"*alle*";"*Opsøgende*"},'2020'!$E$3:$E$500,"*ja*"),COUNTIFS('2020'!$B$3:$B$500,$B17,'2020'!$D$3:$D$500,"*",'2020'!$G$3:$G$500,{"*alle*";"*Opsøgende*"},'2020'!$E$3:$E$500,"*nej*",'2020'!$H$3:$H$500,"*ja*"),COUNTIFS('2020'!$B$3:$B$500,$B17,'2020'!$D$3:$D$500,"*",'2020'!$G$3:$G$500,"*børn*"))</f>
        <v>0</v>
      </c>
      <c r="H17" s="52">
        <f>SUM(SUMIFS('2020'!$N$3:$N$500,'2020'!$B$3:$B$500,$B17,'2020'!$D$3:$D$500,"*",'2020'!$G$3:$G$500,{"*alle*";"*Opsøgende*"},'2020'!$E$3:$E$500,"*ja*"),SUMIFS('2020'!$N$3:$N$500,'2020'!$B$3:$B$500,$B17,'2020'!$D$3:$D$500,"*",'2020'!$G$3:$G$500,{"*alle*";"*Opsøgende*"},'2020'!$E$3:$E$500,"*nej*",'2020'!$H$3:$H$500,"*ja*"),SUMIFS('2020'!$N$3:$N$500,'2020'!$B$3:$B$500,$B17,'2020'!$D$3:$D$500,"*",'2020'!$G$3:$G$500,"*børn*"))</f>
        <v>0</v>
      </c>
      <c r="I17" s="52">
        <f>SUM(COUNTIFS('2021'!$B$3:$B$500,$B17,'2021'!$D$3:$D$500,"*",'2021'!$G$3:$G$500,{"*alle*";"*Opsøgende*"},'2021'!$E$3:$E$500,"*ja*"),COUNTIFS('2021'!$B$3:$B$500,$B17,'2021'!$D$3:$D$500,"*",'2021'!$G$3:$G$500,{"*alle*";"*Opsøgende*"},'2021'!$E$3:$E$500,"*nej*",'2021'!$H$3:$H$500,"*ja*"),COUNTIFS('2021'!$B$3:$B$500,$B17,'2021'!$D$3:$D$500,"*",'2021'!$G$3:$G$500,"*børn*"))</f>
        <v>0</v>
      </c>
      <c r="J17" s="52">
        <f>SUM(SUMIFS('2021'!$N$3:$N$500,'2021'!$B$3:$B$500,$B17,'2021'!$D$3:$D$500,"*",'2021'!$G$3:$G$500,{"*alle*";"*Opsøgende*"},'2021'!$E$3:$E$500,"*ja*"),SUMIFS('2021'!$N$3:$N$500,'2021'!$B$3:$B$500,$B17,'2021'!$D$3:$D$500,"*",'2021'!$G$3:$G$500,{"*alle*";"*Opsøgende*"},'2021'!$E$3:$E$500,"*nej*",'2021'!$H$3:$H$500,"*ja*"),SUMIFS('2021'!$N$3:$N$500,'2021'!$B$3:$B$500,$B17,'2021'!$D$3:$D$500,"*",'2021'!$G$3:$G$500,"*børn*"))</f>
        <v>0</v>
      </c>
      <c r="K17" s="52">
        <f>SUM(COUNTIFS('2022'!$B$3:$B$500,$B17,'2022'!$D$3:$D$500,"*",'2022'!$G$3:$G$500,{"*alle*";"*Opsøgende*"},'2022'!$E$3:$E$500,"*ja*"),COUNTIFS('2022'!$B$3:$B$500,$B17,'2022'!$D$3:$D$500,"*",'2022'!$G$3:$G$500,{"*alle*";"*Opsøgende*"},'2022'!$E$3:$E$500,"*nej*",'2022'!$H$3:$H$500,"*ja*"),COUNTIFS('2022'!$B$3:$B$500,$B17,'2022'!$D$3:$D$500,"*",'2022'!$G$3:$G$500,"*børn*"))</f>
        <v>0</v>
      </c>
      <c r="L17" s="52">
        <f>SUM(SUMIFS('2022'!$N$3:$N$500,'2022'!$B$3:$B$500,$B17,'2022'!$D$3:$D$500,"*",'2022'!$G$3:$G$500,{"*alle*";"*Opsøgende*"},'2022'!$E$3:$E$500,"*ja*"),SUMIFS('2022'!$N$3:$N$500,'2022'!$B$3:$B$500,$B17,'2022'!$D$3:$D$500,"*",'2022'!$G$3:$G$500,{"*alle*";"*Opsøgende*"},'2022'!$E$3:$E$500,"*nej*",'2022'!$H$3:$H$500,"*ja*"),SUMIFS('2022'!$N$3:$N$500,'2022'!$B$3:$B$500,$B17,'2022'!$D$3:$D$500,"*",'2022'!$G$3:$G$500,"*børn*"))</f>
        <v>0</v>
      </c>
      <c r="M17" s="52">
        <f>SUM(COUNTIFS('2023'!$B$3:$B$500,$B17,'2023'!$D$3:$D$500,"*",'2023'!$G$3:$G$500,{"*alle*";"*Opsøgende*"},'2023'!$E$3:$E$500,"*ja*"),COUNTIFS('2023'!$B$3:$B$500,$B17,'2023'!$D$3:$D$500,"*",'2023'!$G$3:$G$500,{"*alle*";"*Opsøgende*"},'2023'!$E$3:$E$500,"*nej*",'2023'!$H$3:$H$500,"*ja*"),COUNTIFS('2023'!$B$3:$B$500,$B17,'2023'!$D$3:$D$500,"*",'2023'!$G$3:$G$500,"*børn*"))</f>
        <v>0</v>
      </c>
      <c r="N17" s="52">
        <f>SUM(SUMIFS('2023'!$N$3:$N$500,'2023'!$B$3:$B$500,$B17,'2023'!$D$3:$D$500,"*",'2023'!$G$3:$G$500,{"*alle*";"*Opsøgende*"},'2023'!$E$3:$E$500,"*ja*"),SUMIFS('2023'!$N$3:$N$500,'2023'!$B$3:$B$500,$B17,'2023'!$D$3:$D$500,"*",'2023'!$G$3:$G$500,{"*alle*";"*Opsøgende*"},'2023'!$E$3:$E$500,"*nej*",'2023'!$H$3:$H$500,"*ja*"),SUMIFS('2023'!$N$3:$N$500,'2023'!$B$3:$B$500,$B17,'2023'!$D$3:$D$500,"*",'2023'!$G$3:$G$500,"*børn*"))</f>
        <v>0</v>
      </c>
      <c r="O17" s="52">
        <f>SUM(COUNTIFS('2024'!$B$3:$B$500,$B17,'2024'!$D$3:$D$500,"*",'2024'!$G$3:$G$500,{"*alle*";"*Opsøgende*"},'2024'!$E$3:$E$500,"*ja*"),COUNTIFS('2024'!$B$3:$B$500,$B17,'2024'!$D$3:$D$500,"*",'2024'!$G$3:$G$500,{"*alle*";"*Opsøgende*"},'2024'!$E$3:$E$500,"*nej*",'2024'!$H$3:$H$500,"*ja*"),COUNTIFS('2024'!$B$3:$B$500,$B17,'2024'!$D$3:$D$500,"*",'2024'!$G$3:$G$500,"*børn*"))</f>
        <v>0</v>
      </c>
      <c r="P17" s="52">
        <f>SUM(SUMIFS('2024'!$N$3:$N$500,'2024'!$B$3:$B$500,$B17,'2024'!$D$3:$D$500,"*",'2024'!$G$3:$G$500,{"*alle*";"*Opsøgende*"},'2024'!$E$3:$E$500,"*ja*"),SUMIFS('2024'!$N$3:$N$500,'2024'!$B$3:$B$500,$B17,'2024'!$D$3:$D$500,"*",'2024'!$G$3:$G$500,{"*alle*";"*Opsøgende*"},'2024'!$E$3:$E$500,"*nej*",'2024'!$H$3:$H$500,"*ja*"),SUMIFS('2024'!$N$3:$N$500,'2024'!$B$3:$B$500,$B17,'2024'!$D$3:$D$500,"*",'2024'!$G$3:$G$500,"*børn*"))</f>
        <v>0</v>
      </c>
      <c r="Q17" s="52">
        <f>SUM(COUNTIFS('2025'!$B$3:$B$500,$B17,'2025'!$D$3:$D$500,"*",'2025'!$G$3:$G$500,{"*alle*";"*Opsøgende*"},'2025'!$E$3:$E$500,"*ja*"),COUNTIFS('2025'!$B$3:$B$500,$B17,'2025'!$D$3:$D$500,"*",'2025'!$G$3:$G$500,{"*alle*";"*Opsøgende*"},'2025'!$E$3:$E$500,"*nej*",'2025'!$H$3:$H$500,"*ja*"),COUNTIFS('2025'!$B$3:$B$500,$B17,'2025'!$D$3:$D$500,"*",'2025'!$G$3:$G$500,"*børn*"))</f>
        <v>0</v>
      </c>
      <c r="R17" s="52">
        <f>SUM(SUMIFS('2025'!$N$3:$N$500,'2025'!$B$3:$B$500,$B17,'2025'!$D$3:$D$500,"*",'2025'!$G$3:$G$500,{"*alle*";"*Opsøgende*"},'2025'!$E$3:$E$500,"*ja*"),SUMIFS('2025'!$N$3:$N$500,'2025'!$B$3:$B$500,$B17,'2025'!$D$3:$D$500,"*",'2025'!$G$3:$G$500,{"*alle*";"*Opsøgende*"},'2025'!$E$3:$E$500,"*nej*",'2025'!$H$3:$H$500,"*ja*"),SUMIFS('2025'!$N$3:$N$500,'2025'!$B$3:$B$500,$B17,'2025'!$D$3:$D$500,"*",'2025'!$G$3:$G$500,"*børn*"))</f>
        <v>0</v>
      </c>
      <c r="S17" s="52">
        <f>SUM(COUNTIFS('2026'!$B$3:$B$500,$B17,'2026'!$D$3:$D$500,"*",'2026'!$G$3:$G$500,{"*alle*";"*Opsøgende*"},'2026'!$E$3:$E$500,"*ja*"),COUNTIFS('2026'!$B$3:$B$500,$B17,'2026'!$D$3:$D$500,"*",'2026'!$G$3:$G$500,{"*alle*";"*Opsøgende*"},'2026'!$E$3:$E$500,"*nej*",'2026'!$H$3:$H$500,"*ja*"),COUNTIFS('2026'!$B$3:$B$500,$B17,'2026'!$D$3:$D$500,"*",'2026'!$G$3:$G$500,"*børn*"))</f>
        <v>0</v>
      </c>
      <c r="T17" s="52">
        <f>SUM(SUMIFS('2026'!$N$3:$N$500,'2026'!$B$3:$B$500,$B17,'2026'!$D$3:$D$500,"*",'2026'!$G$3:$G$500,{"*alle*";"*Opsøgende*"},'2026'!$E$3:$E$500,"*ja*"),SUMIFS('2026'!$N$3:$N$500,'2026'!$B$3:$B$500,$B17,'2026'!$D$3:$D$500,"*",'2026'!$G$3:$G$500,{"*alle*";"*Opsøgende*"},'2026'!$E$3:$E$500,"*nej*",'2026'!$H$3:$H$500,"*ja*"),SUMIFS('2026'!$N$3:$N$500,'2026'!$B$3:$B$500,$B17,'2026'!$D$3:$D$500,"*",'2026'!$G$3:$G$500,"*børn*"))</f>
        <v>0</v>
      </c>
      <c r="U17" s="52">
        <f>SUM(COUNTIFS('2027'!$B$3:$B$500,$B17,'2027'!$D$3:$D$500,"*",'2027'!$G$3:$G$500,{"*alle*";"*Opsøgende*"},'2027'!$E$3:$E$500,"*ja*"),COUNTIFS('2027'!$B$3:$B$500,$B17,'2027'!$D$3:$D$500,"*",'2027'!$G$3:$G$500,{"*alle*";"*Opsøgende*"},'2027'!$E$3:$E$500,"*nej*",'2027'!$H$3:$H$500,"*ja*"),COUNTIFS('2027'!$B$3:$B$500,$B17,'2027'!$D$3:$D$500,"*",'2027'!$G$3:$G$500,"*børn*"))</f>
        <v>0</v>
      </c>
      <c r="V17" s="52">
        <f>SUM(SUMIFS('2027'!$N$3:$N$500,'2027'!$B$3:$B$500,$B17,'2027'!$D$3:$D$500,"*",'2027'!$G$3:$G$500,{"*alle*";"*Opsøgende*"},'2027'!$E$3:$E$500,"*ja*"),SUMIFS('2027'!$N$3:$N$500,'2027'!$B$3:$B$500,$B17,'2027'!$D$3:$D$500,"*",'2027'!$G$3:$G$500,{"*alle*";"*Opsøgende*"},'2027'!$E$3:$E$500,"*nej*",'2027'!$H$3:$H$500,"*ja*"),SUMIFS('2027'!$N$3:$N$500,'2027'!$B$3:$B$500,$B17,'2027'!$D$3:$D$500,"*",'2027'!$G$3:$G$500,"*børn*"))</f>
        <v>0</v>
      </c>
      <c r="W17" s="52">
        <f>SUM(COUNTIFS('2028'!$B$3:$B$500,$B17,'2028'!$D$3:$D$500,"*",'2028'!$G$3:$G$500,{"*alle*";"*Opsøgende*"},'2028'!$E$3:$E$500,"*ja*"),COUNTIFS('2028'!$B$3:$B$500,$B17,'2028'!$D$3:$D$500,"*",'2028'!$G$3:$G$500,{"*alle*";"*Opsøgende*"},'2028'!$E$3:$E$500,"*nej*",'2028'!$H$3:$H$500,"*ja*"),COUNTIFS('2028'!$B$3:$B$500,$B17,'2028'!$D$3:$D$500,"*",'2028'!$G$3:$G$500,"*børn*"))</f>
        <v>0</v>
      </c>
      <c r="X17" s="52">
        <f>SUM(SUMIFS('2028'!$N$3:$N$500,'2028'!$B$3:$B$500,$B17,'2028'!$D$3:$D$500,"*",'2028'!$G$3:$G$500,{"*alle*";"*Opsøgende*"},'2028'!$E$3:$E$500,"*ja*"),SUMIFS('2028'!$N$3:$N$500,'2028'!$B$3:$B$500,$B17,'2028'!$D$3:$D$500,"*",'2028'!$G$3:$G$500,{"*alle*";"*Opsøgende*"},'2028'!$E$3:$E$500,"*nej*",'2028'!$H$3:$H$500,"*ja*"),SUMIFS('2028'!$N$3:$N$500,'2028'!$B$3:$B$500,$B17,'2028'!$D$3:$D$500,"*",'2028'!$G$3:$G$500,"*børn*"))</f>
        <v>0</v>
      </c>
    </row>
    <row r="18" spans="2:24" x14ac:dyDescent="0.2">
      <c r="B18" s="91" t="s">
        <v>54</v>
      </c>
      <c r="C18" s="52">
        <f>SUM(COUNTIFS('2018'!$B$3:$B$500,$B18,'2018'!$D$3:$D$500,"*",'2018'!$G$3:$G$500,{"*alle*";"*Opsøgende*"},'2018'!$E$3:$E$500,"*ja*"),COUNTIFS('2018'!$B$3:$B$500,$B18,'2018'!$D$3:$D$500,"*",'2018'!$G$3:$G$500,{"*alle*";"*Opsøgende*"},'2018'!$E$3:$E$500,"*nej*",'2018'!$H$3:$H$500,"*ja*"),COUNTIFS('2018'!$B$3:$B$500,$B18,'2018'!$D$3:$D$500,"*",'2018'!$G$3:$G$500,"*børn*"))</f>
        <v>0</v>
      </c>
      <c r="D18" s="52">
        <f>SUM(SUMIFS('2018'!$N$3:$N$500,'2018'!$B$3:$B$500,$B18,'2018'!$D$3:$D$500,"*",'2018'!$G$3:$G$500,{"*alle*";"*Opsøgende*"},'2018'!$E$3:$E$500,"*ja*"),SUMIFS('2018'!$N$3:$N$500,'2018'!$B$3:$B$500,$B18,'2018'!$D$3:$D$500,"*",'2018'!$G$3:$G$500,{"*alle*";"*Opsøgende*"},'2018'!$E$3:$E$500,"*nej*",'2018'!$H$3:$H$500,"*ja*"),SUMIFS('2018'!$N$3:$N$500,'2018'!$B$3:$B$500,$B18,'2018'!$D$3:$D$500,"*",'2018'!$G$3:$G$500,"*børn*"))</f>
        <v>0</v>
      </c>
      <c r="E18" s="52">
        <f>SUM(COUNTIFS('2019'!$B$3:$B$500,$B18,'2019'!$D$3:$D$500,"*",'2019'!$G$3:$G$500,{"*alle*";"*Opsøgende*"},'2019'!$E$3:$E$500,"*ja*"),COUNTIFS('2019'!$B$3:$B$500,$B18,'2019'!$D$3:$D$500,"*",'2019'!$G$3:$G$500,{"*alle*";"*Opsøgende*"},'2019'!$E$3:$E$500,"*nej*",'2019'!$H$3:$H$500,"*ja*"),COUNTIFS('2019'!$B$3:$B$500,$B18,'2019'!$D$3:$D$500,"*",'2019'!$G$3:$G$500,"*børn*"))</f>
        <v>0</v>
      </c>
      <c r="F18" s="52">
        <f>SUM(SUMIFS('2019'!$N$3:$N$500,'2019'!$B$3:$B$500,$B18,'2019'!$D$3:$D$500,"*",'2019'!$G$3:$G$500,{"*alle*";"*Opsøgende*"},'2019'!$E$3:$E$500,"*ja*"),SUMIFS('2019'!$N$3:$N$500,'2019'!$B$3:$B$500,$B18,'2019'!$D$3:$D$500,"*",'2019'!$G$3:$G$500,{"*alle*";"*Opsøgende*"},'2019'!$E$3:$E$500,"*nej*",'2019'!$H$3:$H$500,"*ja*"),SUMIFS('2019'!$N$3:$N$500,'2019'!$B$3:$B$500,$B18,'2019'!$D$3:$D$500,"*",'2019'!$G$3:$G$500,"*børn*"))</f>
        <v>0</v>
      </c>
      <c r="G18" s="52">
        <f>SUM(COUNTIFS('2020'!$B$3:$B$500,$B18,'2020'!$D$3:$D$500,"*",'2020'!$G$3:$G$500,{"*alle*";"*Opsøgende*"},'2020'!$E$3:$E$500,"*ja*"),COUNTIFS('2020'!$B$3:$B$500,$B18,'2020'!$D$3:$D$500,"*",'2020'!$G$3:$G$500,{"*alle*";"*Opsøgende*"},'2020'!$E$3:$E$500,"*nej*",'2020'!$H$3:$H$500,"*ja*"),COUNTIFS('2020'!$B$3:$B$500,$B18,'2020'!$D$3:$D$500,"*",'2020'!$G$3:$G$500,"*børn*"))</f>
        <v>0</v>
      </c>
      <c r="H18" s="52">
        <f>SUM(SUMIFS('2020'!$N$3:$N$500,'2020'!$B$3:$B$500,$B18,'2020'!$D$3:$D$500,"*",'2020'!$G$3:$G$500,{"*alle*";"*Opsøgende*"},'2020'!$E$3:$E$500,"*ja*"),SUMIFS('2020'!$N$3:$N$500,'2020'!$B$3:$B$500,$B18,'2020'!$D$3:$D$500,"*",'2020'!$G$3:$G$500,{"*alle*";"*Opsøgende*"},'2020'!$E$3:$E$500,"*nej*",'2020'!$H$3:$H$500,"*ja*"),SUMIFS('2020'!$N$3:$N$500,'2020'!$B$3:$B$500,$B18,'2020'!$D$3:$D$500,"*",'2020'!$G$3:$G$500,"*børn*"))</f>
        <v>0</v>
      </c>
      <c r="I18" s="52">
        <f>SUM(COUNTIFS('2021'!$B$3:$B$500,$B18,'2021'!$D$3:$D$500,"*",'2021'!$G$3:$G$500,{"*alle*";"*Opsøgende*"},'2021'!$E$3:$E$500,"*ja*"),COUNTIFS('2021'!$B$3:$B$500,$B18,'2021'!$D$3:$D$500,"*",'2021'!$G$3:$G$500,{"*alle*";"*Opsøgende*"},'2021'!$E$3:$E$500,"*nej*",'2021'!$H$3:$H$500,"*ja*"),COUNTIFS('2021'!$B$3:$B$500,$B18,'2021'!$D$3:$D$500,"*",'2021'!$G$3:$G$500,"*børn*"))</f>
        <v>0</v>
      </c>
      <c r="J18" s="52">
        <f>SUM(SUMIFS('2021'!$N$3:$N$500,'2021'!$B$3:$B$500,$B18,'2021'!$D$3:$D$500,"*",'2021'!$G$3:$G$500,{"*alle*";"*Opsøgende*"},'2021'!$E$3:$E$500,"*ja*"),SUMIFS('2021'!$N$3:$N$500,'2021'!$B$3:$B$500,$B18,'2021'!$D$3:$D$500,"*",'2021'!$G$3:$G$500,{"*alle*";"*Opsøgende*"},'2021'!$E$3:$E$500,"*nej*",'2021'!$H$3:$H$500,"*ja*"),SUMIFS('2021'!$N$3:$N$500,'2021'!$B$3:$B$500,$B18,'2021'!$D$3:$D$500,"*",'2021'!$G$3:$G$500,"*børn*"))</f>
        <v>0</v>
      </c>
      <c r="K18" s="52">
        <f>SUM(COUNTIFS('2022'!$B$3:$B$500,$B18,'2022'!$D$3:$D$500,"*",'2022'!$G$3:$G$500,{"*alle*";"*Opsøgende*"},'2022'!$E$3:$E$500,"*ja*"),COUNTIFS('2022'!$B$3:$B$500,$B18,'2022'!$D$3:$D$500,"*",'2022'!$G$3:$G$500,{"*alle*";"*Opsøgende*"},'2022'!$E$3:$E$500,"*nej*",'2022'!$H$3:$H$500,"*ja*"),COUNTIFS('2022'!$B$3:$B$500,$B18,'2022'!$D$3:$D$500,"*",'2022'!$G$3:$G$500,"*børn*"))</f>
        <v>0</v>
      </c>
      <c r="L18" s="52">
        <f>SUM(SUMIFS('2022'!$N$3:$N$500,'2022'!$B$3:$B$500,$B18,'2022'!$D$3:$D$500,"*",'2022'!$G$3:$G$500,{"*alle*";"*Opsøgende*"},'2022'!$E$3:$E$500,"*ja*"),SUMIFS('2022'!$N$3:$N$500,'2022'!$B$3:$B$500,$B18,'2022'!$D$3:$D$500,"*",'2022'!$G$3:$G$500,{"*alle*";"*Opsøgende*"},'2022'!$E$3:$E$500,"*nej*",'2022'!$H$3:$H$500,"*ja*"),SUMIFS('2022'!$N$3:$N$500,'2022'!$B$3:$B$500,$B18,'2022'!$D$3:$D$500,"*",'2022'!$G$3:$G$500,"*børn*"))</f>
        <v>0</v>
      </c>
      <c r="M18" s="52">
        <f>SUM(COUNTIFS('2023'!$B$3:$B$500,$B18,'2023'!$D$3:$D$500,"*",'2023'!$G$3:$G$500,{"*alle*";"*Opsøgende*"},'2023'!$E$3:$E$500,"*ja*"),COUNTIFS('2023'!$B$3:$B$500,$B18,'2023'!$D$3:$D$500,"*",'2023'!$G$3:$G$500,{"*alle*";"*Opsøgende*"},'2023'!$E$3:$E$500,"*nej*",'2023'!$H$3:$H$500,"*ja*"),COUNTIFS('2023'!$B$3:$B$500,$B18,'2023'!$D$3:$D$500,"*",'2023'!$G$3:$G$500,"*børn*"))</f>
        <v>0</v>
      </c>
      <c r="N18" s="52">
        <f>SUM(SUMIFS('2023'!$N$3:$N$500,'2023'!$B$3:$B$500,$B18,'2023'!$D$3:$D$500,"*",'2023'!$G$3:$G$500,{"*alle*";"*Opsøgende*"},'2023'!$E$3:$E$500,"*ja*"),SUMIFS('2023'!$N$3:$N$500,'2023'!$B$3:$B$500,$B18,'2023'!$D$3:$D$500,"*",'2023'!$G$3:$G$500,{"*alle*";"*Opsøgende*"},'2023'!$E$3:$E$500,"*nej*",'2023'!$H$3:$H$500,"*ja*"),SUMIFS('2023'!$N$3:$N$500,'2023'!$B$3:$B$500,$B18,'2023'!$D$3:$D$500,"*",'2023'!$G$3:$G$500,"*børn*"))</f>
        <v>0</v>
      </c>
      <c r="O18" s="52">
        <f>SUM(COUNTIFS('2024'!$B$3:$B$500,$B18,'2024'!$D$3:$D$500,"*",'2024'!$G$3:$G$500,{"*alle*";"*Opsøgende*"},'2024'!$E$3:$E$500,"*ja*"),COUNTIFS('2024'!$B$3:$B$500,$B18,'2024'!$D$3:$D$500,"*",'2024'!$G$3:$G$500,{"*alle*";"*Opsøgende*"},'2024'!$E$3:$E$500,"*nej*",'2024'!$H$3:$H$500,"*ja*"),COUNTIFS('2024'!$B$3:$B$500,$B18,'2024'!$D$3:$D$500,"*",'2024'!$G$3:$G$500,"*børn*"))</f>
        <v>0</v>
      </c>
      <c r="P18" s="52">
        <f>SUM(SUMIFS('2024'!$N$3:$N$500,'2024'!$B$3:$B$500,$B18,'2024'!$D$3:$D$500,"*",'2024'!$G$3:$G$500,{"*alle*";"*Opsøgende*"},'2024'!$E$3:$E$500,"*ja*"),SUMIFS('2024'!$N$3:$N$500,'2024'!$B$3:$B$500,$B18,'2024'!$D$3:$D$500,"*",'2024'!$G$3:$G$500,{"*alle*";"*Opsøgende*"},'2024'!$E$3:$E$500,"*nej*",'2024'!$H$3:$H$500,"*ja*"),SUMIFS('2024'!$N$3:$N$500,'2024'!$B$3:$B$500,$B18,'2024'!$D$3:$D$500,"*",'2024'!$G$3:$G$500,"*børn*"))</f>
        <v>0</v>
      </c>
      <c r="Q18" s="52">
        <f>SUM(COUNTIFS('2025'!$B$3:$B$500,$B18,'2025'!$D$3:$D$500,"*",'2025'!$G$3:$G$500,{"*alle*";"*Opsøgende*"},'2025'!$E$3:$E$500,"*ja*"),COUNTIFS('2025'!$B$3:$B$500,$B18,'2025'!$D$3:$D$500,"*",'2025'!$G$3:$G$500,{"*alle*";"*Opsøgende*"},'2025'!$E$3:$E$500,"*nej*",'2025'!$H$3:$H$500,"*ja*"),COUNTIFS('2025'!$B$3:$B$500,$B18,'2025'!$D$3:$D$500,"*",'2025'!$G$3:$G$500,"*børn*"))</f>
        <v>0</v>
      </c>
      <c r="R18" s="52">
        <f>SUM(SUMIFS('2025'!$N$3:$N$500,'2025'!$B$3:$B$500,$B18,'2025'!$D$3:$D$500,"*",'2025'!$G$3:$G$500,{"*alle*";"*Opsøgende*"},'2025'!$E$3:$E$500,"*ja*"),SUMIFS('2025'!$N$3:$N$500,'2025'!$B$3:$B$500,$B18,'2025'!$D$3:$D$500,"*",'2025'!$G$3:$G$500,{"*alle*";"*Opsøgende*"},'2025'!$E$3:$E$500,"*nej*",'2025'!$H$3:$H$500,"*ja*"),SUMIFS('2025'!$N$3:$N$500,'2025'!$B$3:$B$500,$B18,'2025'!$D$3:$D$500,"*",'2025'!$G$3:$G$500,"*børn*"))</f>
        <v>0</v>
      </c>
      <c r="S18" s="52">
        <f>SUM(COUNTIFS('2026'!$B$3:$B$500,$B18,'2026'!$D$3:$D$500,"*",'2026'!$G$3:$G$500,{"*alle*";"*Opsøgende*"},'2026'!$E$3:$E$500,"*ja*"),COUNTIFS('2026'!$B$3:$B$500,$B18,'2026'!$D$3:$D$500,"*",'2026'!$G$3:$G$500,{"*alle*";"*Opsøgende*"},'2026'!$E$3:$E$500,"*nej*",'2026'!$H$3:$H$500,"*ja*"),COUNTIFS('2026'!$B$3:$B$500,$B18,'2026'!$D$3:$D$500,"*",'2026'!$G$3:$G$500,"*børn*"))</f>
        <v>0</v>
      </c>
      <c r="T18" s="52">
        <f>SUM(SUMIFS('2026'!$N$3:$N$500,'2026'!$B$3:$B$500,$B18,'2026'!$D$3:$D$500,"*",'2026'!$G$3:$G$500,{"*alle*";"*Opsøgende*"},'2026'!$E$3:$E$500,"*ja*"),SUMIFS('2026'!$N$3:$N$500,'2026'!$B$3:$B$500,$B18,'2026'!$D$3:$D$500,"*",'2026'!$G$3:$G$500,{"*alle*";"*Opsøgende*"},'2026'!$E$3:$E$500,"*nej*",'2026'!$H$3:$H$500,"*ja*"),SUMIFS('2026'!$N$3:$N$500,'2026'!$B$3:$B$500,$B18,'2026'!$D$3:$D$500,"*",'2026'!$G$3:$G$500,"*børn*"))</f>
        <v>0</v>
      </c>
      <c r="U18" s="52">
        <f>SUM(COUNTIFS('2027'!$B$3:$B$500,$B18,'2027'!$D$3:$D$500,"*",'2027'!$G$3:$G$500,{"*alle*";"*Opsøgende*"},'2027'!$E$3:$E$500,"*ja*"),COUNTIFS('2027'!$B$3:$B$500,$B18,'2027'!$D$3:$D$500,"*",'2027'!$G$3:$G$500,{"*alle*";"*Opsøgende*"},'2027'!$E$3:$E$500,"*nej*",'2027'!$H$3:$H$500,"*ja*"),COUNTIFS('2027'!$B$3:$B$500,$B18,'2027'!$D$3:$D$500,"*",'2027'!$G$3:$G$500,"*børn*"))</f>
        <v>0</v>
      </c>
      <c r="V18" s="52">
        <f>SUM(SUMIFS('2027'!$N$3:$N$500,'2027'!$B$3:$B$500,$B18,'2027'!$D$3:$D$500,"*",'2027'!$G$3:$G$500,{"*alle*";"*Opsøgende*"},'2027'!$E$3:$E$500,"*ja*"),SUMIFS('2027'!$N$3:$N$500,'2027'!$B$3:$B$500,$B18,'2027'!$D$3:$D$500,"*",'2027'!$G$3:$G$500,{"*alle*";"*Opsøgende*"},'2027'!$E$3:$E$500,"*nej*",'2027'!$H$3:$H$500,"*ja*"),SUMIFS('2027'!$N$3:$N$500,'2027'!$B$3:$B$500,$B18,'2027'!$D$3:$D$500,"*",'2027'!$G$3:$G$500,"*børn*"))</f>
        <v>0</v>
      </c>
      <c r="W18" s="52">
        <f>SUM(COUNTIFS('2028'!$B$3:$B$500,$B18,'2028'!$D$3:$D$500,"*",'2028'!$G$3:$G$500,{"*alle*";"*Opsøgende*"},'2028'!$E$3:$E$500,"*ja*"),COUNTIFS('2028'!$B$3:$B$500,$B18,'2028'!$D$3:$D$500,"*",'2028'!$G$3:$G$500,{"*alle*";"*Opsøgende*"},'2028'!$E$3:$E$500,"*nej*",'2028'!$H$3:$H$500,"*ja*"),COUNTIFS('2028'!$B$3:$B$500,$B18,'2028'!$D$3:$D$500,"*",'2028'!$G$3:$G$500,"*børn*"))</f>
        <v>0</v>
      </c>
      <c r="X18" s="52">
        <f>SUM(SUMIFS('2028'!$N$3:$N$500,'2028'!$B$3:$B$500,$B18,'2028'!$D$3:$D$500,"*",'2028'!$G$3:$G$500,{"*alle*";"*Opsøgende*"},'2028'!$E$3:$E$500,"*ja*"),SUMIFS('2028'!$N$3:$N$500,'2028'!$B$3:$B$500,$B18,'2028'!$D$3:$D$500,"*",'2028'!$G$3:$G$500,{"*alle*";"*Opsøgende*"},'2028'!$E$3:$E$500,"*nej*",'2028'!$H$3:$H$500,"*ja*"),SUMIFS('2028'!$N$3:$N$500,'2028'!$B$3:$B$500,$B18,'2028'!$D$3:$D$500,"*",'2028'!$G$3:$G$500,"*børn*"))</f>
        <v>0</v>
      </c>
    </row>
    <row r="19" spans="2:24" x14ac:dyDescent="0.2">
      <c r="B19" s="91" t="s">
        <v>9</v>
      </c>
      <c r="C19" s="52">
        <f>SUM(COUNTIFS('2018'!$B$3:$B$500,$B19,'2018'!$D$3:$D$500,"*",'2018'!$G$3:$G$500,{"*alle*";"*Opsøgende*"},'2018'!$E$3:$E$500,"*ja*"),COUNTIFS('2018'!$B$3:$B$500,$B19,'2018'!$D$3:$D$500,"*",'2018'!$G$3:$G$500,{"*alle*";"*Opsøgende*"},'2018'!$E$3:$E$500,"*nej*",'2018'!$H$3:$H$500,"*ja*"),COUNTIFS('2018'!$B$3:$B$500,$B19,'2018'!$D$3:$D$500,"*",'2018'!$G$3:$G$500,"*børn*"))</f>
        <v>0</v>
      </c>
      <c r="D19" s="52">
        <f>SUM(SUMIFS('2018'!$N$3:$N$500,'2018'!$B$3:$B$500,$B19,'2018'!$D$3:$D$500,"*",'2018'!$G$3:$G$500,{"*alle*";"*Opsøgende*"},'2018'!$E$3:$E$500,"*ja*"),SUMIFS('2018'!$N$3:$N$500,'2018'!$B$3:$B$500,$B19,'2018'!$D$3:$D$500,"*",'2018'!$G$3:$G$500,{"*alle*";"*Opsøgende*"},'2018'!$E$3:$E$500,"*nej*",'2018'!$H$3:$H$500,"*ja*"),SUMIFS('2018'!$N$3:$N$500,'2018'!$B$3:$B$500,$B19,'2018'!$D$3:$D$500,"*",'2018'!$G$3:$G$500,"*børn*"))</f>
        <v>0</v>
      </c>
      <c r="E19" s="52">
        <f>SUM(COUNTIFS('2019'!$B$3:$B$500,$B19,'2019'!$D$3:$D$500,"*",'2019'!$G$3:$G$500,{"*alle*";"*Opsøgende*"},'2019'!$E$3:$E$500,"*ja*"),COUNTIFS('2019'!$B$3:$B$500,$B19,'2019'!$D$3:$D$500,"*",'2019'!$G$3:$G$500,{"*alle*";"*Opsøgende*"},'2019'!$E$3:$E$500,"*nej*",'2019'!$H$3:$H$500,"*ja*"),COUNTIFS('2019'!$B$3:$B$500,$B19,'2019'!$D$3:$D$500,"*",'2019'!$G$3:$G$500,"*børn*"))</f>
        <v>0</v>
      </c>
      <c r="F19" s="52">
        <f>SUM(SUMIFS('2019'!$N$3:$N$500,'2019'!$B$3:$B$500,$B19,'2019'!$D$3:$D$500,"*",'2019'!$G$3:$G$500,{"*alle*";"*Opsøgende*"},'2019'!$E$3:$E$500,"*ja*"),SUMIFS('2019'!$N$3:$N$500,'2019'!$B$3:$B$500,$B19,'2019'!$D$3:$D$500,"*",'2019'!$G$3:$G$500,{"*alle*";"*Opsøgende*"},'2019'!$E$3:$E$500,"*nej*",'2019'!$H$3:$H$500,"*ja*"),SUMIFS('2019'!$N$3:$N$500,'2019'!$B$3:$B$500,$B19,'2019'!$D$3:$D$500,"*",'2019'!$G$3:$G$500,"*børn*"))</f>
        <v>0</v>
      </c>
      <c r="G19" s="52">
        <f>SUM(COUNTIFS('2020'!$B$3:$B$500,$B19,'2020'!$D$3:$D$500,"*",'2020'!$G$3:$G$500,{"*alle*";"*Opsøgende*"},'2020'!$E$3:$E$500,"*ja*"),COUNTIFS('2020'!$B$3:$B$500,$B19,'2020'!$D$3:$D$500,"*",'2020'!$G$3:$G$500,{"*alle*";"*Opsøgende*"},'2020'!$E$3:$E$500,"*nej*",'2020'!$H$3:$H$500,"*ja*"),COUNTIFS('2020'!$B$3:$B$500,$B19,'2020'!$D$3:$D$500,"*",'2020'!$G$3:$G$500,"*børn*"))</f>
        <v>0</v>
      </c>
      <c r="H19" s="52">
        <f>SUM(SUMIFS('2020'!$N$3:$N$500,'2020'!$B$3:$B$500,$B19,'2020'!$D$3:$D$500,"*",'2020'!$G$3:$G$500,{"*alle*";"*Opsøgende*"},'2020'!$E$3:$E$500,"*ja*"),SUMIFS('2020'!$N$3:$N$500,'2020'!$B$3:$B$500,$B19,'2020'!$D$3:$D$500,"*",'2020'!$G$3:$G$500,{"*alle*";"*Opsøgende*"},'2020'!$E$3:$E$500,"*nej*",'2020'!$H$3:$H$500,"*ja*"),SUMIFS('2020'!$N$3:$N$500,'2020'!$B$3:$B$500,$B19,'2020'!$D$3:$D$500,"*",'2020'!$G$3:$G$500,"*børn*"))</f>
        <v>0</v>
      </c>
      <c r="I19" s="52">
        <f>SUM(COUNTIFS('2021'!$B$3:$B$500,$B19,'2021'!$D$3:$D$500,"*",'2021'!$G$3:$G$500,{"*alle*";"*Opsøgende*"},'2021'!$E$3:$E$500,"*ja*"),COUNTIFS('2021'!$B$3:$B$500,$B19,'2021'!$D$3:$D$500,"*",'2021'!$G$3:$G$500,{"*alle*";"*Opsøgende*"},'2021'!$E$3:$E$500,"*nej*",'2021'!$H$3:$H$500,"*ja*"),COUNTIFS('2021'!$B$3:$B$500,$B19,'2021'!$D$3:$D$500,"*",'2021'!$G$3:$G$500,"*børn*"))</f>
        <v>0</v>
      </c>
      <c r="J19" s="52">
        <f>SUM(SUMIFS('2021'!$N$3:$N$500,'2021'!$B$3:$B$500,$B19,'2021'!$D$3:$D$500,"*",'2021'!$G$3:$G$500,{"*alle*";"*Opsøgende*"},'2021'!$E$3:$E$500,"*ja*"),SUMIFS('2021'!$N$3:$N$500,'2021'!$B$3:$B$500,$B19,'2021'!$D$3:$D$500,"*",'2021'!$G$3:$G$500,{"*alle*";"*Opsøgende*"},'2021'!$E$3:$E$500,"*nej*",'2021'!$H$3:$H$500,"*ja*"),SUMIFS('2021'!$N$3:$N$500,'2021'!$B$3:$B$500,$B19,'2021'!$D$3:$D$500,"*",'2021'!$G$3:$G$500,"*børn*"))</f>
        <v>0</v>
      </c>
      <c r="K19" s="52">
        <f>SUM(COUNTIFS('2022'!$B$3:$B$500,$B19,'2022'!$D$3:$D$500,"*",'2022'!$G$3:$G$500,{"*alle*";"*Opsøgende*"},'2022'!$E$3:$E$500,"*ja*"),COUNTIFS('2022'!$B$3:$B$500,$B19,'2022'!$D$3:$D$500,"*",'2022'!$G$3:$G$500,{"*alle*";"*Opsøgende*"},'2022'!$E$3:$E$500,"*nej*",'2022'!$H$3:$H$500,"*ja*"),COUNTIFS('2022'!$B$3:$B$500,$B19,'2022'!$D$3:$D$500,"*",'2022'!$G$3:$G$500,"*børn*"))</f>
        <v>0</v>
      </c>
      <c r="L19" s="52">
        <f>SUM(SUMIFS('2022'!$N$3:$N$500,'2022'!$B$3:$B$500,$B19,'2022'!$D$3:$D$500,"*",'2022'!$G$3:$G$500,{"*alle*";"*Opsøgende*"},'2022'!$E$3:$E$500,"*ja*"),SUMIFS('2022'!$N$3:$N$500,'2022'!$B$3:$B$500,$B19,'2022'!$D$3:$D$500,"*",'2022'!$G$3:$G$500,{"*alle*";"*Opsøgende*"},'2022'!$E$3:$E$500,"*nej*",'2022'!$H$3:$H$500,"*ja*"),SUMIFS('2022'!$N$3:$N$500,'2022'!$B$3:$B$500,$B19,'2022'!$D$3:$D$500,"*",'2022'!$G$3:$G$500,"*børn*"))</f>
        <v>0</v>
      </c>
      <c r="M19" s="52">
        <f>SUM(COUNTIFS('2023'!$B$3:$B$500,$B19,'2023'!$D$3:$D$500,"*",'2023'!$G$3:$G$500,{"*alle*";"*Opsøgende*"},'2023'!$E$3:$E$500,"*ja*"),COUNTIFS('2023'!$B$3:$B$500,$B19,'2023'!$D$3:$D$500,"*",'2023'!$G$3:$G$500,{"*alle*";"*Opsøgende*"},'2023'!$E$3:$E$500,"*nej*",'2023'!$H$3:$H$500,"*ja*"),COUNTIFS('2023'!$B$3:$B$500,$B19,'2023'!$D$3:$D$500,"*",'2023'!$G$3:$G$500,"*børn*"))</f>
        <v>0</v>
      </c>
      <c r="N19" s="52">
        <f>SUM(SUMIFS('2023'!$N$3:$N$500,'2023'!$B$3:$B$500,$B19,'2023'!$D$3:$D$500,"*",'2023'!$G$3:$G$500,{"*alle*";"*Opsøgende*"},'2023'!$E$3:$E$500,"*ja*"),SUMIFS('2023'!$N$3:$N$500,'2023'!$B$3:$B$500,$B19,'2023'!$D$3:$D$500,"*",'2023'!$G$3:$G$500,{"*alle*";"*Opsøgende*"},'2023'!$E$3:$E$500,"*nej*",'2023'!$H$3:$H$500,"*ja*"),SUMIFS('2023'!$N$3:$N$500,'2023'!$B$3:$B$500,$B19,'2023'!$D$3:$D$500,"*",'2023'!$G$3:$G$500,"*børn*"))</f>
        <v>0</v>
      </c>
      <c r="O19" s="52">
        <f>SUM(COUNTIFS('2024'!$B$3:$B$500,$B19,'2024'!$D$3:$D$500,"*",'2024'!$G$3:$G$500,{"*alle*";"*Opsøgende*"},'2024'!$E$3:$E$500,"*ja*"),COUNTIFS('2024'!$B$3:$B$500,$B19,'2024'!$D$3:$D$500,"*",'2024'!$G$3:$G$500,{"*alle*";"*Opsøgende*"},'2024'!$E$3:$E$500,"*nej*",'2024'!$H$3:$H$500,"*ja*"),COUNTIFS('2024'!$B$3:$B$500,$B19,'2024'!$D$3:$D$500,"*",'2024'!$G$3:$G$500,"*børn*"))</f>
        <v>0</v>
      </c>
      <c r="P19" s="52">
        <f>SUM(SUMIFS('2024'!$N$3:$N$500,'2024'!$B$3:$B$500,$B19,'2024'!$D$3:$D$500,"*",'2024'!$G$3:$G$500,{"*alle*";"*Opsøgende*"},'2024'!$E$3:$E$500,"*ja*"),SUMIFS('2024'!$N$3:$N$500,'2024'!$B$3:$B$500,$B19,'2024'!$D$3:$D$500,"*",'2024'!$G$3:$G$500,{"*alle*";"*Opsøgende*"},'2024'!$E$3:$E$500,"*nej*",'2024'!$H$3:$H$500,"*ja*"),SUMIFS('2024'!$N$3:$N$500,'2024'!$B$3:$B$500,$B19,'2024'!$D$3:$D$500,"*",'2024'!$G$3:$G$500,"*børn*"))</f>
        <v>0</v>
      </c>
      <c r="Q19" s="52">
        <f>SUM(COUNTIFS('2025'!$B$3:$B$500,$B19,'2025'!$D$3:$D$500,"*",'2025'!$G$3:$G$500,{"*alle*";"*Opsøgende*"},'2025'!$E$3:$E$500,"*ja*"),COUNTIFS('2025'!$B$3:$B$500,$B19,'2025'!$D$3:$D$500,"*",'2025'!$G$3:$G$500,{"*alle*";"*Opsøgende*"},'2025'!$E$3:$E$500,"*nej*",'2025'!$H$3:$H$500,"*ja*"),COUNTIFS('2025'!$B$3:$B$500,$B19,'2025'!$D$3:$D$500,"*",'2025'!$G$3:$G$500,"*børn*"))</f>
        <v>0</v>
      </c>
      <c r="R19" s="52">
        <f>SUM(SUMIFS('2025'!$N$3:$N$500,'2025'!$B$3:$B$500,$B19,'2025'!$D$3:$D$500,"*",'2025'!$G$3:$G$500,{"*alle*";"*Opsøgende*"},'2025'!$E$3:$E$500,"*ja*"),SUMIFS('2025'!$N$3:$N$500,'2025'!$B$3:$B$500,$B19,'2025'!$D$3:$D$500,"*",'2025'!$G$3:$G$500,{"*alle*";"*Opsøgende*"},'2025'!$E$3:$E$500,"*nej*",'2025'!$H$3:$H$500,"*ja*"),SUMIFS('2025'!$N$3:$N$500,'2025'!$B$3:$B$500,$B19,'2025'!$D$3:$D$500,"*",'2025'!$G$3:$G$500,"*børn*"))</f>
        <v>0</v>
      </c>
      <c r="S19" s="52">
        <f>SUM(COUNTIFS('2026'!$B$3:$B$500,$B19,'2026'!$D$3:$D$500,"*",'2026'!$G$3:$G$500,{"*alle*";"*Opsøgende*"},'2026'!$E$3:$E$500,"*ja*"),COUNTIFS('2026'!$B$3:$B$500,$B19,'2026'!$D$3:$D$500,"*",'2026'!$G$3:$G$500,{"*alle*";"*Opsøgende*"},'2026'!$E$3:$E$500,"*nej*",'2026'!$H$3:$H$500,"*ja*"),COUNTIFS('2026'!$B$3:$B$500,$B19,'2026'!$D$3:$D$500,"*",'2026'!$G$3:$G$500,"*børn*"))</f>
        <v>0</v>
      </c>
      <c r="T19" s="52">
        <f>SUM(SUMIFS('2026'!$N$3:$N$500,'2026'!$B$3:$B$500,$B19,'2026'!$D$3:$D$500,"*",'2026'!$G$3:$G$500,{"*alle*";"*Opsøgende*"},'2026'!$E$3:$E$500,"*ja*"),SUMIFS('2026'!$N$3:$N$500,'2026'!$B$3:$B$500,$B19,'2026'!$D$3:$D$500,"*",'2026'!$G$3:$G$500,{"*alle*";"*Opsøgende*"},'2026'!$E$3:$E$500,"*nej*",'2026'!$H$3:$H$500,"*ja*"),SUMIFS('2026'!$N$3:$N$500,'2026'!$B$3:$B$500,$B19,'2026'!$D$3:$D$500,"*",'2026'!$G$3:$G$500,"*børn*"))</f>
        <v>0</v>
      </c>
      <c r="U19" s="52">
        <f>SUM(COUNTIFS('2027'!$B$3:$B$500,$B19,'2027'!$D$3:$D$500,"*",'2027'!$G$3:$G$500,{"*alle*";"*Opsøgende*"},'2027'!$E$3:$E$500,"*ja*"),COUNTIFS('2027'!$B$3:$B$500,$B19,'2027'!$D$3:$D$500,"*",'2027'!$G$3:$G$500,{"*alle*";"*Opsøgende*"},'2027'!$E$3:$E$500,"*nej*",'2027'!$H$3:$H$500,"*ja*"),COUNTIFS('2027'!$B$3:$B$500,$B19,'2027'!$D$3:$D$500,"*",'2027'!$G$3:$G$500,"*børn*"))</f>
        <v>0</v>
      </c>
      <c r="V19" s="52">
        <f>SUM(SUMIFS('2027'!$N$3:$N$500,'2027'!$B$3:$B$500,$B19,'2027'!$D$3:$D$500,"*",'2027'!$G$3:$G$500,{"*alle*";"*Opsøgende*"},'2027'!$E$3:$E$500,"*ja*"),SUMIFS('2027'!$N$3:$N$500,'2027'!$B$3:$B$500,$B19,'2027'!$D$3:$D$500,"*",'2027'!$G$3:$G$500,{"*alle*";"*Opsøgende*"},'2027'!$E$3:$E$500,"*nej*",'2027'!$H$3:$H$500,"*ja*"),SUMIFS('2027'!$N$3:$N$500,'2027'!$B$3:$B$500,$B19,'2027'!$D$3:$D$500,"*",'2027'!$G$3:$G$500,"*børn*"))</f>
        <v>0</v>
      </c>
      <c r="W19" s="52">
        <f>SUM(COUNTIFS('2028'!$B$3:$B$500,$B19,'2028'!$D$3:$D$500,"*",'2028'!$G$3:$G$500,{"*alle*";"*Opsøgende*"},'2028'!$E$3:$E$500,"*ja*"),COUNTIFS('2028'!$B$3:$B$500,$B19,'2028'!$D$3:$D$500,"*",'2028'!$G$3:$G$500,{"*alle*";"*Opsøgende*"},'2028'!$E$3:$E$500,"*nej*",'2028'!$H$3:$H$500,"*ja*"),COUNTIFS('2028'!$B$3:$B$500,$B19,'2028'!$D$3:$D$500,"*",'2028'!$G$3:$G$500,"*børn*"))</f>
        <v>0</v>
      </c>
      <c r="X19" s="52">
        <f>SUM(SUMIFS('2028'!$N$3:$N$500,'2028'!$B$3:$B$500,$B19,'2028'!$D$3:$D$500,"*",'2028'!$G$3:$G$500,{"*alle*";"*Opsøgende*"},'2028'!$E$3:$E$500,"*ja*"),SUMIFS('2028'!$N$3:$N$500,'2028'!$B$3:$B$500,$B19,'2028'!$D$3:$D$500,"*",'2028'!$G$3:$G$500,{"*alle*";"*Opsøgende*"},'2028'!$E$3:$E$500,"*nej*",'2028'!$H$3:$H$500,"*ja*"),SUMIFS('2028'!$N$3:$N$500,'2028'!$B$3:$B$500,$B19,'2028'!$D$3:$D$500,"*",'2028'!$G$3:$G$500,"*børn*"))</f>
        <v>0</v>
      </c>
    </row>
    <row r="20" spans="2:24" x14ac:dyDescent="0.2">
      <c r="B20" s="91" t="s">
        <v>64</v>
      </c>
      <c r="C20" s="52">
        <f>SUM(COUNTIFS('2018'!$B$3:$B$500,$B20,'2018'!$D$3:$D$500,"*",'2018'!$G$3:$G$500,{"*alle*";"*Opsøgende*"},'2018'!$E$3:$E$500,"*ja*"),COUNTIFS('2018'!$B$3:$B$500,$B20,'2018'!$D$3:$D$500,"*",'2018'!$G$3:$G$500,{"*alle*";"*Opsøgende*"},'2018'!$E$3:$E$500,"*nej*",'2018'!$H$3:$H$500,"*ja*"),COUNTIFS('2018'!$B$3:$B$500,$B20,'2018'!$D$3:$D$500,"*",'2018'!$G$3:$G$500,"*børn*"))</f>
        <v>0</v>
      </c>
      <c r="D20" s="52">
        <f>SUM(SUMIFS('2018'!$N$3:$N$500,'2018'!$B$3:$B$500,$B20,'2018'!$D$3:$D$500,"*",'2018'!$G$3:$G$500,{"*alle*";"*Opsøgende*"},'2018'!$E$3:$E$500,"*ja*"),SUMIFS('2018'!$N$3:$N$500,'2018'!$B$3:$B$500,$B20,'2018'!$D$3:$D$500,"*",'2018'!$G$3:$G$500,{"*alle*";"*Opsøgende*"},'2018'!$E$3:$E$500,"*nej*",'2018'!$H$3:$H$500,"*ja*"),SUMIFS('2018'!$N$3:$N$500,'2018'!$B$3:$B$500,$B20,'2018'!$D$3:$D$500,"*",'2018'!$G$3:$G$500,"*børn*"))</f>
        <v>0</v>
      </c>
      <c r="E20" s="52">
        <f>SUM(COUNTIFS('2019'!$B$3:$B$500,$B20,'2019'!$D$3:$D$500,"*",'2019'!$G$3:$G$500,{"*alle*";"*Opsøgende*"},'2019'!$E$3:$E$500,"*ja*"),COUNTIFS('2019'!$B$3:$B$500,$B20,'2019'!$D$3:$D$500,"*",'2019'!$G$3:$G$500,{"*alle*";"*Opsøgende*"},'2019'!$E$3:$E$500,"*nej*",'2019'!$H$3:$H$500,"*ja*"),COUNTIFS('2019'!$B$3:$B$500,$B20,'2019'!$D$3:$D$500,"*",'2019'!$G$3:$G$500,"*børn*"))</f>
        <v>0</v>
      </c>
      <c r="F20" s="52">
        <f>SUM(SUMIFS('2019'!$N$3:$N$500,'2019'!$B$3:$B$500,$B20,'2019'!$D$3:$D$500,"*",'2019'!$G$3:$G$500,{"*alle*";"*Opsøgende*"},'2019'!$E$3:$E$500,"*ja*"),SUMIFS('2019'!$N$3:$N$500,'2019'!$B$3:$B$500,$B20,'2019'!$D$3:$D$500,"*",'2019'!$G$3:$G$500,{"*alle*";"*Opsøgende*"},'2019'!$E$3:$E$500,"*nej*",'2019'!$H$3:$H$500,"*ja*"),SUMIFS('2019'!$N$3:$N$500,'2019'!$B$3:$B$500,$B20,'2019'!$D$3:$D$500,"*",'2019'!$G$3:$G$500,"*børn*"))</f>
        <v>0</v>
      </c>
      <c r="G20" s="52">
        <f>SUM(COUNTIFS('2020'!$B$3:$B$500,$B20,'2020'!$D$3:$D$500,"*",'2020'!$G$3:$G$500,{"*alle*";"*Opsøgende*"},'2020'!$E$3:$E$500,"*ja*"),COUNTIFS('2020'!$B$3:$B$500,$B20,'2020'!$D$3:$D$500,"*",'2020'!$G$3:$G$500,{"*alle*";"*Opsøgende*"},'2020'!$E$3:$E$500,"*nej*",'2020'!$H$3:$H$500,"*ja*"),COUNTIFS('2020'!$B$3:$B$500,$B20,'2020'!$D$3:$D$500,"*",'2020'!$G$3:$G$500,"*børn*"))</f>
        <v>0</v>
      </c>
      <c r="H20" s="52">
        <f>SUM(SUMIFS('2020'!$N$3:$N$500,'2020'!$B$3:$B$500,$B20,'2020'!$D$3:$D$500,"*",'2020'!$G$3:$G$500,{"*alle*";"*Opsøgende*"},'2020'!$E$3:$E$500,"*ja*"),SUMIFS('2020'!$N$3:$N$500,'2020'!$B$3:$B$500,$B20,'2020'!$D$3:$D$500,"*",'2020'!$G$3:$G$500,{"*alle*";"*Opsøgende*"},'2020'!$E$3:$E$500,"*nej*",'2020'!$H$3:$H$500,"*ja*"),SUMIFS('2020'!$N$3:$N$500,'2020'!$B$3:$B$500,$B20,'2020'!$D$3:$D$500,"*",'2020'!$G$3:$G$500,"*børn*"))</f>
        <v>0</v>
      </c>
      <c r="I20" s="52">
        <f>SUM(COUNTIFS('2021'!$B$3:$B$500,$B20,'2021'!$D$3:$D$500,"*",'2021'!$G$3:$G$500,{"*alle*";"*Opsøgende*"},'2021'!$E$3:$E$500,"*ja*"),COUNTIFS('2021'!$B$3:$B$500,$B20,'2021'!$D$3:$D$500,"*",'2021'!$G$3:$G$500,{"*alle*";"*Opsøgende*"},'2021'!$E$3:$E$500,"*nej*",'2021'!$H$3:$H$500,"*ja*"),COUNTIFS('2021'!$B$3:$B$500,$B20,'2021'!$D$3:$D$500,"*",'2021'!$G$3:$G$500,"*børn*"))</f>
        <v>0</v>
      </c>
      <c r="J20" s="52">
        <f>SUM(SUMIFS('2021'!$N$3:$N$500,'2021'!$B$3:$B$500,$B20,'2021'!$D$3:$D$500,"*",'2021'!$G$3:$G$500,{"*alle*";"*Opsøgende*"},'2021'!$E$3:$E$500,"*ja*"),SUMIFS('2021'!$N$3:$N$500,'2021'!$B$3:$B$500,$B20,'2021'!$D$3:$D$500,"*",'2021'!$G$3:$G$500,{"*alle*";"*Opsøgende*"},'2021'!$E$3:$E$500,"*nej*",'2021'!$H$3:$H$500,"*ja*"),SUMIFS('2021'!$N$3:$N$500,'2021'!$B$3:$B$500,$B20,'2021'!$D$3:$D$500,"*",'2021'!$G$3:$G$500,"*børn*"))</f>
        <v>0</v>
      </c>
      <c r="K20" s="52">
        <f>SUM(COUNTIFS('2022'!$B$3:$B$500,$B20,'2022'!$D$3:$D$500,"*",'2022'!$G$3:$G$500,{"*alle*";"*Opsøgende*"},'2022'!$E$3:$E$500,"*ja*"),COUNTIFS('2022'!$B$3:$B$500,$B20,'2022'!$D$3:$D$500,"*",'2022'!$G$3:$G$500,{"*alle*";"*Opsøgende*"},'2022'!$E$3:$E$500,"*nej*",'2022'!$H$3:$H$500,"*ja*"),COUNTIFS('2022'!$B$3:$B$500,$B20,'2022'!$D$3:$D$500,"*",'2022'!$G$3:$G$500,"*børn*"))</f>
        <v>0</v>
      </c>
      <c r="L20" s="52">
        <f>SUM(SUMIFS('2022'!$N$3:$N$500,'2022'!$B$3:$B$500,$B20,'2022'!$D$3:$D$500,"*",'2022'!$G$3:$G$500,{"*alle*";"*Opsøgende*"},'2022'!$E$3:$E$500,"*ja*"),SUMIFS('2022'!$N$3:$N$500,'2022'!$B$3:$B$500,$B20,'2022'!$D$3:$D$500,"*",'2022'!$G$3:$G$500,{"*alle*";"*Opsøgende*"},'2022'!$E$3:$E$500,"*nej*",'2022'!$H$3:$H$500,"*ja*"),SUMIFS('2022'!$N$3:$N$500,'2022'!$B$3:$B$500,$B20,'2022'!$D$3:$D$500,"*",'2022'!$G$3:$G$500,"*børn*"))</f>
        <v>0</v>
      </c>
      <c r="M20" s="52">
        <f>SUM(COUNTIFS('2023'!$B$3:$B$500,$B20,'2023'!$D$3:$D$500,"*",'2023'!$G$3:$G$500,{"*alle*";"*Opsøgende*"},'2023'!$E$3:$E$500,"*ja*"),COUNTIFS('2023'!$B$3:$B$500,$B20,'2023'!$D$3:$D$500,"*",'2023'!$G$3:$G$500,{"*alle*";"*Opsøgende*"},'2023'!$E$3:$E$500,"*nej*",'2023'!$H$3:$H$500,"*ja*"),COUNTIFS('2023'!$B$3:$B$500,$B20,'2023'!$D$3:$D$500,"*",'2023'!$G$3:$G$500,"*børn*"))</f>
        <v>0</v>
      </c>
      <c r="N20" s="52">
        <f>SUM(SUMIFS('2023'!$N$3:$N$500,'2023'!$B$3:$B$500,$B20,'2023'!$D$3:$D$500,"*",'2023'!$G$3:$G$500,{"*alle*";"*Opsøgende*"},'2023'!$E$3:$E$500,"*ja*"),SUMIFS('2023'!$N$3:$N$500,'2023'!$B$3:$B$500,$B20,'2023'!$D$3:$D$500,"*",'2023'!$G$3:$G$500,{"*alle*";"*Opsøgende*"},'2023'!$E$3:$E$500,"*nej*",'2023'!$H$3:$H$500,"*ja*"),SUMIFS('2023'!$N$3:$N$500,'2023'!$B$3:$B$500,$B20,'2023'!$D$3:$D$500,"*",'2023'!$G$3:$G$500,"*børn*"))</f>
        <v>0</v>
      </c>
      <c r="O20" s="52">
        <f>SUM(COUNTIFS('2024'!$B$3:$B$500,$B20,'2024'!$D$3:$D$500,"*",'2024'!$G$3:$G$500,{"*alle*";"*Opsøgende*"},'2024'!$E$3:$E$500,"*ja*"),COUNTIFS('2024'!$B$3:$B$500,$B20,'2024'!$D$3:$D$500,"*",'2024'!$G$3:$G$500,{"*alle*";"*Opsøgende*"},'2024'!$E$3:$E$500,"*nej*",'2024'!$H$3:$H$500,"*ja*"),COUNTIFS('2024'!$B$3:$B$500,$B20,'2024'!$D$3:$D$500,"*",'2024'!$G$3:$G$500,"*børn*"))</f>
        <v>0</v>
      </c>
      <c r="P20" s="52">
        <f>SUM(SUMIFS('2024'!$N$3:$N$500,'2024'!$B$3:$B$500,$B20,'2024'!$D$3:$D$500,"*",'2024'!$G$3:$G$500,{"*alle*";"*Opsøgende*"},'2024'!$E$3:$E$500,"*ja*"),SUMIFS('2024'!$N$3:$N$500,'2024'!$B$3:$B$500,$B20,'2024'!$D$3:$D$500,"*",'2024'!$G$3:$G$500,{"*alle*";"*Opsøgende*"},'2024'!$E$3:$E$500,"*nej*",'2024'!$H$3:$H$500,"*ja*"),SUMIFS('2024'!$N$3:$N$500,'2024'!$B$3:$B$500,$B20,'2024'!$D$3:$D$500,"*",'2024'!$G$3:$G$500,"*børn*"))</f>
        <v>0</v>
      </c>
      <c r="Q20" s="52">
        <f>SUM(COUNTIFS('2025'!$B$3:$B$500,$B20,'2025'!$D$3:$D$500,"*",'2025'!$G$3:$G$500,{"*alle*";"*Opsøgende*"},'2025'!$E$3:$E$500,"*ja*"),COUNTIFS('2025'!$B$3:$B$500,$B20,'2025'!$D$3:$D$500,"*",'2025'!$G$3:$G$500,{"*alle*";"*Opsøgende*"},'2025'!$E$3:$E$500,"*nej*",'2025'!$H$3:$H$500,"*ja*"),COUNTIFS('2025'!$B$3:$B$500,$B20,'2025'!$D$3:$D$500,"*",'2025'!$G$3:$G$500,"*børn*"))</f>
        <v>0</v>
      </c>
      <c r="R20" s="52">
        <f>SUM(SUMIFS('2025'!$N$3:$N$500,'2025'!$B$3:$B$500,$B20,'2025'!$D$3:$D$500,"*",'2025'!$G$3:$G$500,{"*alle*";"*Opsøgende*"},'2025'!$E$3:$E$500,"*ja*"),SUMIFS('2025'!$N$3:$N$500,'2025'!$B$3:$B$500,$B20,'2025'!$D$3:$D$500,"*",'2025'!$G$3:$G$500,{"*alle*";"*Opsøgende*"},'2025'!$E$3:$E$500,"*nej*",'2025'!$H$3:$H$500,"*ja*"),SUMIFS('2025'!$N$3:$N$500,'2025'!$B$3:$B$500,$B20,'2025'!$D$3:$D$500,"*",'2025'!$G$3:$G$500,"*børn*"))</f>
        <v>0</v>
      </c>
      <c r="S20" s="52">
        <f>SUM(COUNTIFS('2026'!$B$3:$B$500,$B20,'2026'!$D$3:$D$500,"*",'2026'!$G$3:$G$500,{"*alle*";"*Opsøgende*"},'2026'!$E$3:$E$500,"*ja*"),COUNTIFS('2026'!$B$3:$B$500,$B20,'2026'!$D$3:$D$500,"*",'2026'!$G$3:$G$500,{"*alle*";"*Opsøgende*"},'2026'!$E$3:$E$500,"*nej*",'2026'!$H$3:$H$500,"*ja*"),COUNTIFS('2026'!$B$3:$B$500,$B20,'2026'!$D$3:$D$500,"*",'2026'!$G$3:$G$500,"*børn*"))</f>
        <v>0</v>
      </c>
      <c r="T20" s="52">
        <f>SUM(SUMIFS('2026'!$N$3:$N$500,'2026'!$B$3:$B$500,$B20,'2026'!$D$3:$D$500,"*",'2026'!$G$3:$G$500,{"*alle*";"*Opsøgende*"},'2026'!$E$3:$E$500,"*ja*"),SUMIFS('2026'!$N$3:$N$500,'2026'!$B$3:$B$500,$B20,'2026'!$D$3:$D$500,"*",'2026'!$G$3:$G$500,{"*alle*";"*Opsøgende*"},'2026'!$E$3:$E$500,"*nej*",'2026'!$H$3:$H$500,"*ja*"),SUMIFS('2026'!$N$3:$N$500,'2026'!$B$3:$B$500,$B20,'2026'!$D$3:$D$500,"*",'2026'!$G$3:$G$500,"*børn*"))</f>
        <v>0</v>
      </c>
      <c r="U20" s="52">
        <f>SUM(COUNTIFS('2027'!$B$3:$B$500,$B20,'2027'!$D$3:$D$500,"*",'2027'!$G$3:$G$500,{"*alle*";"*Opsøgende*"},'2027'!$E$3:$E$500,"*ja*"),COUNTIFS('2027'!$B$3:$B$500,$B20,'2027'!$D$3:$D$500,"*",'2027'!$G$3:$G$500,{"*alle*";"*Opsøgende*"},'2027'!$E$3:$E$500,"*nej*",'2027'!$H$3:$H$500,"*ja*"),COUNTIFS('2027'!$B$3:$B$500,$B20,'2027'!$D$3:$D$500,"*",'2027'!$G$3:$G$500,"*børn*"))</f>
        <v>0</v>
      </c>
      <c r="V20" s="52">
        <f>SUM(SUMIFS('2027'!$N$3:$N$500,'2027'!$B$3:$B$500,$B20,'2027'!$D$3:$D$500,"*",'2027'!$G$3:$G$500,{"*alle*";"*Opsøgende*"},'2027'!$E$3:$E$500,"*ja*"),SUMIFS('2027'!$N$3:$N$500,'2027'!$B$3:$B$500,$B20,'2027'!$D$3:$D$500,"*",'2027'!$G$3:$G$500,{"*alle*";"*Opsøgende*"},'2027'!$E$3:$E$500,"*nej*",'2027'!$H$3:$H$500,"*ja*"),SUMIFS('2027'!$N$3:$N$500,'2027'!$B$3:$B$500,$B20,'2027'!$D$3:$D$500,"*",'2027'!$G$3:$G$500,"*børn*"))</f>
        <v>0</v>
      </c>
      <c r="W20" s="52">
        <f>SUM(COUNTIFS('2028'!$B$3:$B$500,$B20,'2028'!$D$3:$D$500,"*",'2028'!$G$3:$G$500,{"*alle*";"*Opsøgende*"},'2028'!$E$3:$E$500,"*ja*"),COUNTIFS('2028'!$B$3:$B$500,$B20,'2028'!$D$3:$D$500,"*",'2028'!$G$3:$G$500,{"*alle*";"*Opsøgende*"},'2028'!$E$3:$E$500,"*nej*",'2028'!$H$3:$H$500,"*ja*"),COUNTIFS('2028'!$B$3:$B$500,$B20,'2028'!$D$3:$D$500,"*",'2028'!$G$3:$G$500,"*børn*"))</f>
        <v>0</v>
      </c>
      <c r="X20" s="52">
        <f>SUM(SUMIFS('2028'!$N$3:$N$500,'2028'!$B$3:$B$500,$B20,'2028'!$D$3:$D$500,"*",'2028'!$G$3:$G$500,{"*alle*";"*Opsøgende*"},'2028'!$E$3:$E$500,"*ja*"),SUMIFS('2028'!$N$3:$N$500,'2028'!$B$3:$B$500,$B20,'2028'!$D$3:$D$500,"*",'2028'!$G$3:$G$500,{"*alle*";"*Opsøgende*"},'2028'!$E$3:$E$500,"*nej*",'2028'!$H$3:$H$500,"*ja*"),SUMIFS('2028'!$N$3:$N$500,'2028'!$B$3:$B$500,$B20,'2028'!$D$3:$D$500,"*",'2028'!$G$3:$G$500,"*børn*"))</f>
        <v>0</v>
      </c>
    </row>
    <row r="21" spans="2:24" x14ac:dyDescent="0.2">
      <c r="B21" s="91" t="s">
        <v>52</v>
      </c>
      <c r="C21" s="52">
        <f>SUM(COUNTIFS('2018'!$B$3:$B$500,$B21,'2018'!$D$3:$D$500,"*",'2018'!$G$3:$G$500,{"*alle*";"*Opsøgende*"},'2018'!$E$3:$E$500,"*ja*"),COUNTIFS('2018'!$B$3:$B$500,$B21,'2018'!$D$3:$D$500,"*",'2018'!$G$3:$G$500,{"*alle*";"*Opsøgende*"},'2018'!$E$3:$E$500,"*nej*",'2018'!$H$3:$H$500,"*ja*"),COUNTIFS('2018'!$B$3:$B$500,$B21,'2018'!$D$3:$D$500,"*",'2018'!$G$3:$G$500,"*børn*"))</f>
        <v>0</v>
      </c>
      <c r="D21" s="52">
        <f>SUM(SUMIFS('2018'!$N$3:$N$500,'2018'!$B$3:$B$500,$B21,'2018'!$D$3:$D$500,"*",'2018'!$G$3:$G$500,{"*alle*";"*Opsøgende*"},'2018'!$E$3:$E$500,"*ja*"),SUMIFS('2018'!$N$3:$N$500,'2018'!$B$3:$B$500,$B21,'2018'!$D$3:$D$500,"*",'2018'!$G$3:$G$500,{"*alle*";"*Opsøgende*"},'2018'!$E$3:$E$500,"*nej*",'2018'!$H$3:$H$500,"*ja*"),SUMIFS('2018'!$N$3:$N$500,'2018'!$B$3:$B$500,$B21,'2018'!$D$3:$D$500,"*",'2018'!$G$3:$G$500,"*børn*"))</f>
        <v>0</v>
      </c>
      <c r="E21" s="52">
        <f>SUM(COUNTIFS('2019'!$B$3:$B$500,$B21,'2019'!$D$3:$D$500,"*",'2019'!$G$3:$G$500,{"*alle*";"*Opsøgende*"},'2019'!$E$3:$E$500,"*ja*"),COUNTIFS('2019'!$B$3:$B$500,$B21,'2019'!$D$3:$D$500,"*",'2019'!$G$3:$G$500,{"*alle*";"*Opsøgende*"},'2019'!$E$3:$E$500,"*nej*",'2019'!$H$3:$H$500,"*ja*"),COUNTIFS('2019'!$B$3:$B$500,$B21,'2019'!$D$3:$D$500,"*",'2019'!$G$3:$G$500,"*børn*"))</f>
        <v>0</v>
      </c>
      <c r="F21" s="52">
        <f>SUM(SUMIFS('2019'!$N$3:$N$500,'2019'!$B$3:$B$500,$B21,'2019'!$D$3:$D$500,"*",'2019'!$G$3:$G$500,{"*alle*";"*Opsøgende*"},'2019'!$E$3:$E$500,"*ja*"),SUMIFS('2019'!$N$3:$N$500,'2019'!$B$3:$B$500,$B21,'2019'!$D$3:$D$500,"*",'2019'!$G$3:$G$500,{"*alle*";"*Opsøgende*"},'2019'!$E$3:$E$500,"*nej*",'2019'!$H$3:$H$500,"*ja*"),SUMIFS('2019'!$N$3:$N$500,'2019'!$B$3:$B$500,$B21,'2019'!$D$3:$D$500,"*",'2019'!$G$3:$G$500,"*børn*"))</f>
        <v>0</v>
      </c>
      <c r="G21" s="52">
        <f>SUM(COUNTIFS('2020'!$B$3:$B$500,$B21,'2020'!$D$3:$D$500,"*",'2020'!$G$3:$G$500,{"*alle*";"*Opsøgende*"},'2020'!$E$3:$E$500,"*ja*"),COUNTIFS('2020'!$B$3:$B$500,$B21,'2020'!$D$3:$D$500,"*",'2020'!$G$3:$G$500,{"*alle*";"*Opsøgende*"},'2020'!$E$3:$E$500,"*nej*",'2020'!$H$3:$H$500,"*ja*"),COUNTIFS('2020'!$B$3:$B$500,$B21,'2020'!$D$3:$D$500,"*",'2020'!$G$3:$G$500,"*børn*"))</f>
        <v>0</v>
      </c>
      <c r="H21" s="52">
        <f>SUM(SUMIFS('2020'!$N$3:$N$500,'2020'!$B$3:$B$500,$B21,'2020'!$D$3:$D$500,"*",'2020'!$G$3:$G$500,{"*alle*";"*Opsøgende*"},'2020'!$E$3:$E$500,"*ja*"),SUMIFS('2020'!$N$3:$N$500,'2020'!$B$3:$B$500,$B21,'2020'!$D$3:$D$500,"*",'2020'!$G$3:$G$500,{"*alle*";"*Opsøgende*"},'2020'!$E$3:$E$500,"*nej*",'2020'!$H$3:$H$500,"*ja*"),SUMIFS('2020'!$N$3:$N$500,'2020'!$B$3:$B$500,$B21,'2020'!$D$3:$D$500,"*",'2020'!$G$3:$G$500,"*børn*"))</f>
        <v>0</v>
      </c>
      <c r="I21" s="52">
        <f>SUM(COUNTIFS('2021'!$B$3:$B$500,$B21,'2021'!$D$3:$D$500,"*",'2021'!$G$3:$G$500,{"*alle*";"*Opsøgende*"},'2021'!$E$3:$E$500,"*ja*"),COUNTIFS('2021'!$B$3:$B$500,$B21,'2021'!$D$3:$D$500,"*",'2021'!$G$3:$G$500,{"*alle*";"*Opsøgende*"},'2021'!$E$3:$E$500,"*nej*",'2021'!$H$3:$H$500,"*ja*"),COUNTIFS('2021'!$B$3:$B$500,$B21,'2021'!$D$3:$D$500,"*",'2021'!$G$3:$G$500,"*børn*"))</f>
        <v>0</v>
      </c>
      <c r="J21" s="52">
        <f>SUM(SUMIFS('2021'!$N$3:$N$500,'2021'!$B$3:$B$500,$B21,'2021'!$D$3:$D$500,"*",'2021'!$G$3:$G$500,{"*alle*";"*Opsøgende*"},'2021'!$E$3:$E$500,"*ja*"),SUMIFS('2021'!$N$3:$N$500,'2021'!$B$3:$B$500,$B21,'2021'!$D$3:$D$500,"*",'2021'!$G$3:$G$500,{"*alle*";"*Opsøgende*"},'2021'!$E$3:$E$500,"*nej*",'2021'!$H$3:$H$500,"*ja*"),SUMIFS('2021'!$N$3:$N$500,'2021'!$B$3:$B$500,$B21,'2021'!$D$3:$D$500,"*",'2021'!$G$3:$G$500,"*børn*"))</f>
        <v>0</v>
      </c>
      <c r="K21" s="52">
        <f>SUM(COUNTIFS('2022'!$B$3:$B$500,$B21,'2022'!$D$3:$D$500,"*",'2022'!$G$3:$G$500,{"*alle*";"*Opsøgende*"},'2022'!$E$3:$E$500,"*ja*"),COUNTIFS('2022'!$B$3:$B$500,$B21,'2022'!$D$3:$D$500,"*",'2022'!$G$3:$G$500,{"*alle*";"*Opsøgende*"},'2022'!$E$3:$E$500,"*nej*",'2022'!$H$3:$H$500,"*ja*"),COUNTIFS('2022'!$B$3:$B$500,$B21,'2022'!$D$3:$D$500,"*",'2022'!$G$3:$G$500,"*børn*"))</f>
        <v>0</v>
      </c>
      <c r="L21" s="52">
        <f>SUM(SUMIFS('2022'!$N$3:$N$500,'2022'!$B$3:$B$500,$B21,'2022'!$D$3:$D$500,"*",'2022'!$G$3:$G$500,{"*alle*";"*Opsøgende*"},'2022'!$E$3:$E$500,"*ja*"),SUMIFS('2022'!$N$3:$N$500,'2022'!$B$3:$B$500,$B21,'2022'!$D$3:$D$500,"*",'2022'!$G$3:$G$500,{"*alle*";"*Opsøgende*"},'2022'!$E$3:$E$500,"*nej*",'2022'!$H$3:$H$500,"*ja*"),SUMIFS('2022'!$N$3:$N$500,'2022'!$B$3:$B$500,$B21,'2022'!$D$3:$D$500,"*",'2022'!$G$3:$G$500,"*børn*"))</f>
        <v>0</v>
      </c>
      <c r="M21" s="52">
        <f>SUM(COUNTIFS('2023'!$B$3:$B$500,$B21,'2023'!$D$3:$D$500,"*",'2023'!$G$3:$G$500,{"*alle*";"*Opsøgende*"},'2023'!$E$3:$E$500,"*ja*"),COUNTIFS('2023'!$B$3:$B$500,$B21,'2023'!$D$3:$D$500,"*",'2023'!$G$3:$G$500,{"*alle*";"*Opsøgende*"},'2023'!$E$3:$E$500,"*nej*",'2023'!$H$3:$H$500,"*ja*"),COUNTIFS('2023'!$B$3:$B$500,$B21,'2023'!$D$3:$D$500,"*",'2023'!$G$3:$G$500,"*børn*"))</f>
        <v>0</v>
      </c>
      <c r="N21" s="52">
        <f>SUM(SUMIFS('2023'!$N$3:$N$500,'2023'!$B$3:$B$500,$B21,'2023'!$D$3:$D$500,"*",'2023'!$G$3:$G$500,{"*alle*";"*Opsøgende*"},'2023'!$E$3:$E$500,"*ja*"),SUMIFS('2023'!$N$3:$N$500,'2023'!$B$3:$B$500,$B21,'2023'!$D$3:$D$500,"*",'2023'!$G$3:$G$500,{"*alle*";"*Opsøgende*"},'2023'!$E$3:$E$500,"*nej*",'2023'!$H$3:$H$500,"*ja*"),SUMIFS('2023'!$N$3:$N$500,'2023'!$B$3:$B$500,$B21,'2023'!$D$3:$D$500,"*",'2023'!$G$3:$G$500,"*børn*"))</f>
        <v>0</v>
      </c>
      <c r="O21" s="52">
        <f>SUM(COUNTIFS('2024'!$B$3:$B$500,$B21,'2024'!$D$3:$D$500,"*",'2024'!$G$3:$G$500,{"*alle*";"*Opsøgende*"},'2024'!$E$3:$E$500,"*ja*"),COUNTIFS('2024'!$B$3:$B$500,$B21,'2024'!$D$3:$D$500,"*",'2024'!$G$3:$G$500,{"*alle*";"*Opsøgende*"},'2024'!$E$3:$E$500,"*nej*",'2024'!$H$3:$H$500,"*ja*"),COUNTIFS('2024'!$B$3:$B$500,$B21,'2024'!$D$3:$D$500,"*",'2024'!$G$3:$G$500,"*børn*"))</f>
        <v>0</v>
      </c>
      <c r="P21" s="52">
        <f>SUM(SUMIFS('2024'!$N$3:$N$500,'2024'!$B$3:$B$500,$B21,'2024'!$D$3:$D$500,"*",'2024'!$G$3:$G$500,{"*alle*";"*Opsøgende*"},'2024'!$E$3:$E$500,"*ja*"),SUMIFS('2024'!$N$3:$N$500,'2024'!$B$3:$B$500,$B21,'2024'!$D$3:$D$500,"*",'2024'!$G$3:$G$500,{"*alle*";"*Opsøgende*"},'2024'!$E$3:$E$500,"*nej*",'2024'!$H$3:$H$500,"*ja*"),SUMIFS('2024'!$N$3:$N$500,'2024'!$B$3:$B$500,$B21,'2024'!$D$3:$D$500,"*",'2024'!$G$3:$G$500,"*børn*"))</f>
        <v>0</v>
      </c>
      <c r="Q21" s="52">
        <f>SUM(COUNTIFS('2025'!$B$3:$B$500,$B21,'2025'!$D$3:$D$500,"*",'2025'!$G$3:$G$500,{"*alle*";"*Opsøgende*"},'2025'!$E$3:$E$500,"*ja*"),COUNTIFS('2025'!$B$3:$B$500,$B21,'2025'!$D$3:$D$500,"*",'2025'!$G$3:$G$500,{"*alle*";"*Opsøgende*"},'2025'!$E$3:$E$500,"*nej*",'2025'!$H$3:$H$500,"*ja*"),COUNTIFS('2025'!$B$3:$B$500,$B21,'2025'!$D$3:$D$500,"*",'2025'!$G$3:$G$500,"*børn*"))</f>
        <v>0</v>
      </c>
      <c r="R21" s="52">
        <f>SUM(SUMIFS('2025'!$N$3:$N$500,'2025'!$B$3:$B$500,$B21,'2025'!$D$3:$D$500,"*",'2025'!$G$3:$G$500,{"*alle*";"*Opsøgende*"},'2025'!$E$3:$E$500,"*ja*"),SUMIFS('2025'!$N$3:$N$500,'2025'!$B$3:$B$500,$B21,'2025'!$D$3:$D$500,"*",'2025'!$G$3:$G$500,{"*alle*";"*Opsøgende*"},'2025'!$E$3:$E$500,"*nej*",'2025'!$H$3:$H$500,"*ja*"),SUMIFS('2025'!$N$3:$N$500,'2025'!$B$3:$B$500,$B21,'2025'!$D$3:$D$500,"*",'2025'!$G$3:$G$500,"*børn*"))</f>
        <v>0</v>
      </c>
      <c r="S21" s="52">
        <f>SUM(COUNTIFS('2026'!$B$3:$B$500,$B21,'2026'!$D$3:$D$500,"*",'2026'!$G$3:$G$500,{"*alle*";"*Opsøgende*"},'2026'!$E$3:$E$500,"*ja*"),COUNTIFS('2026'!$B$3:$B$500,$B21,'2026'!$D$3:$D$500,"*",'2026'!$G$3:$G$500,{"*alle*";"*Opsøgende*"},'2026'!$E$3:$E$500,"*nej*",'2026'!$H$3:$H$500,"*ja*"),COUNTIFS('2026'!$B$3:$B$500,$B21,'2026'!$D$3:$D$500,"*",'2026'!$G$3:$G$500,"*børn*"))</f>
        <v>0</v>
      </c>
      <c r="T21" s="52">
        <f>SUM(SUMIFS('2026'!$N$3:$N$500,'2026'!$B$3:$B$500,$B21,'2026'!$D$3:$D$500,"*",'2026'!$G$3:$G$500,{"*alle*";"*Opsøgende*"},'2026'!$E$3:$E$500,"*ja*"),SUMIFS('2026'!$N$3:$N$500,'2026'!$B$3:$B$500,$B21,'2026'!$D$3:$D$500,"*",'2026'!$G$3:$G$500,{"*alle*";"*Opsøgende*"},'2026'!$E$3:$E$500,"*nej*",'2026'!$H$3:$H$500,"*ja*"),SUMIFS('2026'!$N$3:$N$500,'2026'!$B$3:$B$500,$B21,'2026'!$D$3:$D$500,"*",'2026'!$G$3:$G$500,"*børn*"))</f>
        <v>0</v>
      </c>
      <c r="U21" s="52">
        <f>SUM(COUNTIFS('2027'!$B$3:$B$500,$B21,'2027'!$D$3:$D$500,"*",'2027'!$G$3:$G$500,{"*alle*";"*Opsøgende*"},'2027'!$E$3:$E$500,"*ja*"),COUNTIFS('2027'!$B$3:$B$500,$B21,'2027'!$D$3:$D$500,"*",'2027'!$G$3:$G$500,{"*alle*";"*Opsøgende*"},'2027'!$E$3:$E$500,"*nej*",'2027'!$H$3:$H$500,"*ja*"),COUNTIFS('2027'!$B$3:$B$500,$B21,'2027'!$D$3:$D$500,"*",'2027'!$G$3:$G$500,"*børn*"))</f>
        <v>0</v>
      </c>
      <c r="V21" s="52">
        <f>SUM(SUMIFS('2027'!$N$3:$N$500,'2027'!$B$3:$B$500,$B21,'2027'!$D$3:$D$500,"*",'2027'!$G$3:$G$500,{"*alle*";"*Opsøgende*"},'2027'!$E$3:$E$500,"*ja*"),SUMIFS('2027'!$N$3:$N$500,'2027'!$B$3:$B$500,$B21,'2027'!$D$3:$D$500,"*",'2027'!$G$3:$G$500,{"*alle*";"*Opsøgende*"},'2027'!$E$3:$E$500,"*nej*",'2027'!$H$3:$H$500,"*ja*"),SUMIFS('2027'!$N$3:$N$500,'2027'!$B$3:$B$500,$B21,'2027'!$D$3:$D$500,"*",'2027'!$G$3:$G$500,"*børn*"))</f>
        <v>0</v>
      </c>
      <c r="W21" s="52">
        <f>SUM(COUNTIFS('2028'!$B$3:$B$500,$B21,'2028'!$D$3:$D$500,"*",'2028'!$G$3:$G$500,{"*alle*";"*Opsøgende*"},'2028'!$E$3:$E$500,"*ja*"),COUNTIFS('2028'!$B$3:$B$500,$B21,'2028'!$D$3:$D$500,"*",'2028'!$G$3:$G$500,{"*alle*";"*Opsøgende*"},'2028'!$E$3:$E$500,"*nej*",'2028'!$H$3:$H$500,"*ja*"),COUNTIFS('2028'!$B$3:$B$500,$B21,'2028'!$D$3:$D$500,"*",'2028'!$G$3:$G$500,"*børn*"))</f>
        <v>0</v>
      </c>
      <c r="X21" s="52">
        <f>SUM(SUMIFS('2028'!$N$3:$N$500,'2028'!$B$3:$B$500,$B21,'2028'!$D$3:$D$500,"*",'2028'!$G$3:$G$500,{"*alle*";"*Opsøgende*"},'2028'!$E$3:$E$500,"*ja*"),SUMIFS('2028'!$N$3:$N$500,'2028'!$B$3:$B$500,$B21,'2028'!$D$3:$D$500,"*",'2028'!$G$3:$G$500,{"*alle*";"*Opsøgende*"},'2028'!$E$3:$E$500,"*nej*",'2028'!$H$3:$H$500,"*ja*"),SUMIFS('2028'!$N$3:$N$500,'2028'!$B$3:$B$500,$B21,'2028'!$D$3:$D$500,"*",'2028'!$G$3:$G$500,"*børn*"))</f>
        <v>0</v>
      </c>
    </row>
    <row r="22" spans="2:24" x14ac:dyDescent="0.2">
      <c r="B22" s="91" t="s">
        <v>10</v>
      </c>
      <c r="C22" s="52">
        <f>SUM(COUNTIFS('2018'!$B$3:$B$500,$B22,'2018'!$D$3:$D$500,"*",'2018'!$G$3:$G$500,{"*alle*";"*Opsøgende*"},'2018'!$E$3:$E$500,"*ja*"),COUNTIFS('2018'!$B$3:$B$500,$B22,'2018'!$D$3:$D$500,"*",'2018'!$G$3:$G$500,{"*alle*";"*Opsøgende*"},'2018'!$E$3:$E$500,"*nej*",'2018'!$H$3:$H$500,"*ja*"),COUNTIFS('2018'!$B$3:$B$500,$B22,'2018'!$D$3:$D$500,"*",'2018'!$G$3:$G$500,"*børn*"))</f>
        <v>0</v>
      </c>
      <c r="D22" s="52">
        <f>SUM(SUMIFS('2018'!$N$3:$N$500,'2018'!$B$3:$B$500,$B22,'2018'!$D$3:$D$500,"*",'2018'!$G$3:$G$500,{"*alle*";"*Opsøgende*"},'2018'!$E$3:$E$500,"*ja*"),SUMIFS('2018'!$N$3:$N$500,'2018'!$B$3:$B$500,$B22,'2018'!$D$3:$D$500,"*",'2018'!$G$3:$G$500,{"*alle*";"*Opsøgende*"},'2018'!$E$3:$E$500,"*nej*",'2018'!$H$3:$H$500,"*ja*"),SUMIFS('2018'!$N$3:$N$500,'2018'!$B$3:$B$500,$B22,'2018'!$D$3:$D$500,"*",'2018'!$G$3:$G$500,"*børn*"))</f>
        <v>0</v>
      </c>
      <c r="E22" s="52">
        <f>SUM(COUNTIFS('2019'!$B$3:$B$500,$B22,'2019'!$D$3:$D$500,"*",'2019'!$G$3:$G$500,{"*alle*";"*Opsøgende*"},'2019'!$E$3:$E$500,"*ja*"),COUNTIFS('2019'!$B$3:$B$500,$B22,'2019'!$D$3:$D$500,"*",'2019'!$G$3:$G$500,{"*alle*";"*Opsøgende*"},'2019'!$E$3:$E$500,"*nej*",'2019'!$H$3:$H$500,"*ja*"),COUNTIFS('2019'!$B$3:$B$500,$B22,'2019'!$D$3:$D$500,"*",'2019'!$G$3:$G$500,"*børn*"))</f>
        <v>0</v>
      </c>
      <c r="F22" s="52">
        <f>SUM(SUMIFS('2019'!$N$3:$N$500,'2019'!$B$3:$B$500,$B22,'2019'!$D$3:$D$500,"*",'2019'!$G$3:$G$500,{"*alle*";"*Opsøgende*"},'2019'!$E$3:$E$500,"*ja*"),SUMIFS('2019'!$N$3:$N$500,'2019'!$B$3:$B$500,$B22,'2019'!$D$3:$D$500,"*",'2019'!$G$3:$G$500,{"*alle*";"*Opsøgende*"},'2019'!$E$3:$E$500,"*nej*",'2019'!$H$3:$H$500,"*ja*"),SUMIFS('2019'!$N$3:$N$500,'2019'!$B$3:$B$500,$B22,'2019'!$D$3:$D$500,"*",'2019'!$G$3:$G$500,"*børn*"))</f>
        <v>0</v>
      </c>
      <c r="G22" s="52">
        <f>SUM(COUNTIFS('2020'!$B$3:$B$500,$B22,'2020'!$D$3:$D$500,"*",'2020'!$G$3:$G$500,{"*alle*";"*Opsøgende*"},'2020'!$E$3:$E$500,"*ja*"),COUNTIFS('2020'!$B$3:$B$500,$B22,'2020'!$D$3:$D$500,"*",'2020'!$G$3:$G$500,{"*alle*";"*Opsøgende*"},'2020'!$E$3:$E$500,"*nej*",'2020'!$H$3:$H$500,"*ja*"),COUNTIFS('2020'!$B$3:$B$500,$B22,'2020'!$D$3:$D$500,"*",'2020'!$G$3:$G$500,"*børn*"))</f>
        <v>0</v>
      </c>
      <c r="H22" s="52">
        <f>SUM(SUMIFS('2020'!$N$3:$N$500,'2020'!$B$3:$B$500,$B22,'2020'!$D$3:$D$500,"*",'2020'!$G$3:$G$500,{"*alle*";"*Opsøgende*"},'2020'!$E$3:$E$500,"*ja*"),SUMIFS('2020'!$N$3:$N$500,'2020'!$B$3:$B$500,$B22,'2020'!$D$3:$D$500,"*",'2020'!$G$3:$G$500,{"*alle*";"*Opsøgende*"},'2020'!$E$3:$E$500,"*nej*",'2020'!$H$3:$H$500,"*ja*"),SUMIFS('2020'!$N$3:$N$500,'2020'!$B$3:$B$500,$B22,'2020'!$D$3:$D$500,"*",'2020'!$G$3:$G$500,"*børn*"))</f>
        <v>0</v>
      </c>
      <c r="I22" s="52">
        <f>SUM(COUNTIFS('2021'!$B$3:$B$500,$B22,'2021'!$D$3:$D$500,"*",'2021'!$G$3:$G$500,{"*alle*";"*Opsøgende*"},'2021'!$E$3:$E$500,"*ja*"),COUNTIFS('2021'!$B$3:$B$500,$B22,'2021'!$D$3:$D$500,"*",'2021'!$G$3:$G$500,{"*alle*";"*Opsøgende*"},'2021'!$E$3:$E$500,"*nej*",'2021'!$H$3:$H$500,"*ja*"),COUNTIFS('2021'!$B$3:$B$500,$B22,'2021'!$D$3:$D$500,"*",'2021'!$G$3:$G$500,"*børn*"))</f>
        <v>0</v>
      </c>
      <c r="J22" s="52">
        <f>SUM(SUMIFS('2021'!$N$3:$N$500,'2021'!$B$3:$B$500,$B22,'2021'!$D$3:$D$500,"*",'2021'!$G$3:$G$500,{"*alle*";"*Opsøgende*"},'2021'!$E$3:$E$500,"*ja*"),SUMIFS('2021'!$N$3:$N$500,'2021'!$B$3:$B$500,$B22,'2021'!$D$3:$D$500,"*",'2021'!$G$3:$G$500,{"*alle*";"*Opsøgende*"},'2021'!$E$3:$E$500,"*nej*",'2021'!$H$3:$H$500,"*ja*"),SUMIFS('2021'!$N$3:$N$500,'2021'!$B$3:$B$500,$B22,'2021'!$D$3:$D$500,"*",'2021'!$G$3:$G$500,"*børn*"))</f>
        <v>0</v>
      </c>
      <c r="K22" s="52">
        <f>SUM(COUNTIFS('2022'!$B$3:$B$500,$B22,'2022'!$D$3:$D$500,"*",'2022'!$G$3:$G$500,{"*alle*";"*Opsøgende*"},'2022'!$E$3:$E$500,"*ja*"),COUNTIFS('2022'!$B$3:$B$500,$B22,'2022'!$D$3:$D$500,"*",'2022'!$G$3:$G$500,{"*alle*";"*Opsøgende*"},'2022'!$E$3:$E$500,"*nej*",'2022'!$H$3:$H$500,"*ja*"),COUNTIFS('2022'!$B$3:$B$500,$B22,'2022'!$D$3:$D$500,"*",'2022'!$G$3:$G$500,"*børn*"))</f>
        <v>0</v>
      </c>
      <c r="L22" s="52">
        <f>SUM(SUMIFS('2022'!$N$3:$N$500,'2022'!$B$3:$B$500,$B22,'2022'!$D$3:$D$500,"*",'2022'!$G$3:$G$500,{"*alle*";"*Opsøgende*"},'2022'!$E$3:$E$500,"*ja*"),SUMIFS('2022'!$N$3:$N$500,'2022'!$B$3:$B$500,$B22,'2022'!$D$3:$D$500,"*",'2022'!$G$3:$G$500,{"*alle*";"*Opsøgende*"},'2022'!$E$3:$E$500,"*nej*",'2022'!$H$3:$H$500,"*ja*"),SUMIFS('2022'!$N$3:$N$500,'2022'!$B$3:$B$500,$B22,'2022'!$D$3:$D$500,"*",'2022'!$G$3:$G$500,"*børn*"))</f>
        <v>0</v>
      </c>
      <c r="M22" s="52">
        <f>SUM(COUNTIFS('2023'!$B$3:$B$500,$B22,'2023'!$D$3:$D$500,"*",'2023'!$G$3:$G$500,{"*alle*";"*Opsøgende*"},'2023'!$E$3:$E$500,"*ja*"),COUNTIFS('2023'!$B$3:$B$500,$B22,'2023'!$D$3:$D$500,"*",'2023'!$G$3:$G$500,{"*alle*";"*Opsøgende*"},'2023'!$E$3:$E$500,"*nej*",'2023'!$H$3:$H$500,"*ja*"),COUNTIFS('2023'!$B$3:$B$500,$B22,'2023'!$D$3:$D$500,"*",'2023'!$G$3:$G$500,"*børn*"))</f>
        <v>0</v>
      </c>
      <c r="N22" s="52">
        <f>SUM(SUMIFS('2023'!$N$3:$N$500,'2023'!$B$3:$B$500,$B22,'2023'!$D$3:$D$500,"*",'2023'!$G$3:$G$500,{"*alle*";"*Opsøgende*"},'2023'!$E$3:$E$500,"*ja*"),SUMIFS('2023'!$N$3:$N$500,'2023'!$B$3:$B$500,$B22,'2023'!$D$3:$D$500,"*",'2023'!$G$3:$G$500,{"*alle*";"*Opsøgende*"},'2023'!$E$3:$E$500,"*nej*",'2023'!$H$3:$H$500,"*ja*"),SUMIFS('2023'!$N$3:$N$500,'2023'!$B$3:$B$500,$B22,'2023'!$D$3:$D$500,"*",'2023'!$G$3:$G$500,"*børn*"))</f>
        <v>0</v>
      </c>
      <c r="O22" s="52">
        <f>SUM(COUNTIFS('2024'!$B$3:$B$500,$B22,'2024'!$D$3:$D$500,"*",'2024'!$G$3:$G$500,{"*alle*";"*Opsøgende*"},'2024'!$E$3:$E$500,"*ja*"),COUNTIFS('2024'!$B$3:$B$500,$B22,'2024'!$D$3:$D$500,"*",'2024'!$G$3:$G$500,{"*alle*";"*Opsøgende*"},'2024'!$E$3:$E$500,"*nej*",'2024'!$H$3:$H$500,"*ja*"),COUNTIFS('2024'!$B$3:$B$500,$B22,'2024'!$D$3:$D$500,"*",'2024'!$G$3:$G$500,"*børn*"))</f>
        <v>0</v>
      </c>
      <c r="P22" s="52">
        <f>SUM(SUMIFS('2024'!$N$3:$N$500,'2024'!$B$3:$B$500,$B22,'2024'!$D$3:$D$500,"*",'2024'!$G$3:$G$500,{"*alle*";"*Opsøgende*"},'2024'!$E$3:$E$500,"*ja*"),SUMIFS('2024'!$N$3:$N$500,'2024'!$B$3:$B$500,$B22,'2024'!$D$3:$D$500,"*",'2024'!$G$3:$G$500,{"*alle*";"*Opsøgende*"},'2024'!$E$3:$E$500,"*nej*",'2024'!$H$3:$H$500,"*ja*"),SUMIFS('2024'!$N$3:$N$500,'2024'!$B$3:$B$500,$B22,'2024'!$D$3:$D$500,"*",'2024'!$G$3:$G$500,"*børn*"))</f>
        <v>0</v>
      </c>
      <c r="Q22" s="52">
        <f>SUM(COUNTIFS('2025'!$B$3:$B$500,$B22,'2025'!$D$3:$D$500,"*",'2025'!$G$3:$G$500,{"*alle*";"*Opsøgende*"},'2025'!$E$3:$E$500,"*ja*"),COUNTIFS('2025'!$B$3:$B$500,$B22,'2025'!$D$3:$D$500,"*",'2025'!$G$3:$G$500,{"*alle*";"*Opsøgende*"},'2025'!$E$3:$E$500,"*nej*",'2025'!$H$3:$H$500,"*ja*"),COUNTIFS('2025'!$B$3:$B$500,$B22,'2025'!$D$3:$D$500,"*",'2025'!$G$3:$G$500,"*børn*"))</f>
        <v>0</v>
      </c>
      <c r="R22" s="52">
        <f>SUM(SUMIFS('2025'!$N$3:$N$500,'2025'!$B$3:$B$500,$B22,'2025'!$D$3:$D$500,"*",'2025'!$G$3:$G$500,{"*alle*";"*Opsøgende*"},'2025'!$E$3:$E$500,"*ja*"),SUMIFS('2025'!$N$3:$N$500,'2025'!$B$3:$B$500,$B22,'2025'!$D$3:$D$500,"*",'2025'!$G$3:$G$500,{"*alle*";"*Opsøgende*"},'2025'!$E$3:$E$500,"*nej*",'2025'!$H$3:$H$500,"*ja*"),SUMIFS('2025'!$N$3:$N$500,'2025'!$B$3:$B$500,$B22,'2025'!$D$3:$D$500,"*",'2025'!$G$3:$G$500,"*børn*"))</f>
        <v>0</v>
      </c>
      <c r="S22" s="52">
        <f>SUM(COUNTIFS('2026'!$B$3:$B$500,$B22,'2026'!$D$3:$D$500,"*",'2026'!$G$3:$G$500,{"*alle*";"*Opsøgende*"},'2026'!$E$3:$E$500,"*ja*"),COUNTIFS('2026'!$B$3:$B$500,$B22,'2026'!$D$3:$D$500,"*",'2026'!$G$3:$G$500,{"*alle*";"*Opsøgende*"},'2026'!$E$3:$E$500,"*nej*",'2026'!$H$3:$H$500,"*ja*"),COUNTIFS('2026'!$B$3:$B$500,$B22,'2026'!$D$3:$D$500,"*",'2026'!$G$3:$G$500,"*børn*"))</f>
        <v>0</v>
      </c>
      <c r="T22" s="52">
        <f>SUM(SUMIFS('2026'!$N$3:$N$500,'2026'!$B$3:$B$500,$B22,'2026'!$D$3:$D$500,"*",'2026'!$G$3:$G$500,{"*alle*";"*Opsøgende*"},'2026'!$E$3:$E$500,"*ja*"),SUMIFS('2026'!$N$3:$N$500,'2026'!$B$3:$B$500,$B22,'2026'!$D$3:$D$500,"*",'2026'!$G$3:$G$500,{"*alle*";"*Opsøgende*"},'2026'!$E$3:$E$500,"*nej*",'2026'!$H$3:$H$500,"*ja*"),SUMIFS('2026'!$N$3:$N$500,'2026'!$B$3:$B$500,$B22,'2026'!$D$3:$D$500,"*",'2026'!$G$3:$G$500,"*børn*"))</f>
        <v>0</v>
      </c>
      <c r="U22" s="52">
        <f>SUM(COUNTIFS('2027'!$B$3:$B$500,$B22,'2027'!$D$3:$D$500,"*",'2027'!$G$3:$G$500,{"*alle*";"*Opsøgende*"},'2027'!$E$3:$E$500,"*ja*"),COUNTIFS('2027'!$B$3:$B$500,$B22,'2027'!$D$3:$D$500,"*",'2027'!$G$3:$G$500,{"*alle*";"*Opsøgende*"},'2027'!$E$3:$E$500,"*nej*",'2027'!$H$3:$H$500,"*ja*"),COUNTIFS('2027'!$B$3:$B$500,$B22,'2027'!$D$3:$D$500,"*",'2027'!$G$3:$G$500,"*børn*"))</f>
        <v>0</v>
      </c>
      <c r="V22" s="52">
        <f>SUM(SUMIFS('2027'!$N$3:$N$500,'2027'!$B$3:$B$500,$B22,'2027'!$D$3:$D$500,"*",'2027'!$G$3:$G$500,{"*alle*";"*Opsøgende*"},'2027'!$E$3:$E$500,"*ja*"),SUMIFS('2027'!$N$3:$N$500,'2027'!$B$3:$B$500,$B22,'2027'!$D$3:$D$500,"*",'2027'!$G$3:$G$500,{"*alle*";"*Opsøgende*"},'2027'!$E$3:$E$500,"*nej*",'2027'!$H$3:$H$500,"*ja*"),SUMIFS('2027'!$N$3:$N$500,'2027'!$B$3:$B$500,$B22,'2027'!$D$3:$D$500,"*",'2027'!$G$3:$G$500,"*børn*"))</f>
        <v>0</v>
      </c>
      <c r="W22" s="52">
        <f>SUM(COUNTIFS('2028'!$B$3:$B$500,$B22,'2028'!$D$3:$D$500,"*",'2028'!$G$3:$G$500,{"*alle*";"*Opsøgende*"},'2028'!$E$3:$E$500,"*ja*"),COUNTIFS('2028'!$B$3:$B$500,$B22,'2028'!$D$3:$D$500,"*",'2028'!$G$3:$G$500,{"*alle*";"*Opsøgende*"},'2028'!$E$3:$E$500,"*nej*",'2028'!$H$3:$H$500,"*ja*"),COUNTIFS('2028'!$B$3:$B$500,$B22,'2028'!$D$3:$D$500,"*",'2028'!$G$3:$G$500,"*børn*"))</f>
        <v>0</v>
      </c>
      <c r="X22" s="52">
        <f>SUM(SUMIFS('2028'!$N$3:$N$500,'2028'!$B$3:$B$500,$B22,'2028'!$D$3:$D$500,"*",'2028'!$G$3:$G$500,{"*alle*";"*Opsøgende*"},'2028'!$E$3:$E$500,"*ja*"),SUMIFS('2028'!$N$3:$N$500,'2028'!$B$3:$B$500,$B22,'2028'!$D$3:$D$500,"*",'2028'!$G$3:$G$500,{"*alle*";"*Opsøgende*"},'2028'!$E$3:$E$500,"*nej*",'2028'!$H$3:$H$500,"*ja*"),SUMIFS('2028'!$N$3:$N$500,'2028'!$B$3:$B$500,$B22,'2028'!$D$3:$D$500,"*",'2028'!$G$3:$G$500,"*børn*"))</f>
        <v>0</v>
      </c>
    </row>
    <row r="23" spans="2:24" x14ac:dyDescent="0.2">
      <c r="B23" s="91" t="s">
        <v>95</v>
      </c>
      <c r="C23" s="52">
        <f>SUM(COUNTIFS('2018'!$B$3:$B$500,$B23,'2018'!$D$3:$D$500,"*",'2018'!$G$3:$G$500,{"*alle*";"*Opsøgende*"},'2018'!$E$3:$E$500,"*ja*"),COUNTIFS('2018'!$B$3:$B$500,$B23,'2018'!$D$3:$D$500,"*",'2018'!$G$3:$G$500,{"*alle*";"*Opsøgende*"},'2018'!$E$3:$E$500,"*nej*",'2018'!$H$3:$H$500,"*ja*"),COUNTIFS('2018'!$B$3:$B$500,$B23,'2018'!$D$3:$D$500,"*",'2018'!$G$3:$G$500,"*børn*"))</f>
        <v>0</v>
      </c>
      <c r="D23" s="52">
        <f>SUM(SUMIFS('2018'!$N$3:$N$500,'2018'!$B$3:$B$500,$B23,'2018'!$D$3:$D$500,"*",'2018'!$G$3:$G$500,{"*alle*";"*Opsøgende*"},'2018'!$E$3:$E$500,"*ja*"),SUMIFS('2018'!$N$3:$N$500,'2018'!$B$3:$B$500,$B23,'2018'!$D$3:$D$500,"*",'2018'!$G$3:$G$500,{"*alle*";"*Opsøgende*"},'2018'!$E$3:$E$500,"*nej*",'2018'!$H$3:$H$500,"*ja*"),SUMIFS('2018'!$N$3:$N$500,'2018'!$B$3:$B$500,$B23,'2018'!$D$3:$D$500,"*",'2018'!$G$3:$G$500,"*børn*"))</f>
        <v>0</v>
      </c>
      <c r="E23" s="52">
        <f>SUM(COUNTIFS('2019'!$B$3:$B$500,$B23,'2019'!$D$3:$D$500,"*",'2019'!$G$3:$G$500,{"*alle*";"*Opsøgende*"},'2019'!$E$3:$E$500,"*ja*"),COUNTIFS('2019'!$B$3:$B$500,$B23,'2019'!$D$3:$D$500,"*",'2019'!$G$3:$G$500,{"*alle*";"*Opsøgende*"},'2019'!$E$3:$E$500,"*nej*",'2019'!$H$3:$H$500,"*ja*"),COUNTIFS('2019'!$B$3:$B$500,$B23,'2019'!$D$3:$D$500,"*",'2019'!$G$3:$G$500,"*børn*"))</f>
        <v>0</v>
      </c>
      <c r="F23" s="52">
        <f>SUM(SUMIFS('2019'!$N$3:$N$500,'2019'!$B$3:$B$500,$B23,'2019'!$D$3:$D$500,"*",'2019'!$G$3:$G$500,{"*alle*";"*Opsøgende*"},'2019'!$E$3:$E$500,"*ja*"),SUMIFS('2019'!$N$3:$N$500,'2019'!$B$3:$B$500,$B23,'2019'!$D$3:$D$500,"*",'2019'!$G$3:$G$500,{"*alle*";"*Opsøgende*"},'2019'!$E$3:$E$500,"*nej*",'2019'!$H$3:$H$500,"*ja*"),SUMIFS('2019'!$N$3:$N$500,'2019'!$B$3:$B$500,$B23,'2019'!$D$3:$D$500,"*",'2019'!$G$3:$G$500,"*børn*"))</f>
        <v>0</v>
      </c>
      <c r="G23" s="52">
        <f>SUM(COUNTIFS('2020'!$B$3:$B$500,$B23,'2020'!$D$3:$D$500,"*",'2020'!$G$3:$G$500,{"*alle*";"*Opsøgende*"},'2020'!$E$3:$E$500,"*ja*"),COUNTIFS('2020'!$B$3:$B$500,$B23,'2020'!$D$3:$D$500,"*",'2020'!$G$3:$G$500,{"*alle*";"*Opsøgende*"},'2020'!$E$3:$E$500,"*nej*",'2020'!$H$3:$H$500,"*ja*"),COUNTIFS('2020'!$B$3:$B$500,$B23,'2020'!$D$3:$D$500,"*",'2020'!$G$3:$G$500,"*børn*"))</f>
        <v>0</v>
      </c>
      <c r="H23" s="52">
        <f>SUM(SUMIFS('2020'!$N$3:$N$500,'2020'!$B$3:$B$500,$B23,'2020'!$D$3:$D$500,"*",'2020'!$G$3:$G$500,{"*alle*";"*Opsøgende*"},'2020'!$E$3:$E$500,"*ja*"),SUMIFS('2020'!$N$3:$N$500,'2020'!$B$3:$B$500,$B23,'2020'!$D$3:$D$500,"*",'2020'!$G$3:$G$500,{"*alle*";"*Opsøgende*"},'2020'!$E$3:$E$500,"*nej*",'2020'!$H$3:$H$500,"*ja*"),SUMIFS('2020'!$N$3:$N$500,'2020'!$B$3:$B$500,$B23,'2020'!$D$3:$D$500,"*",'2020'!$G$3:$G$500,"*børn*"))</f>
        <v>0</v>
      </c>
      <c r="I23" s="52">
        <f>SUM(COUNTIFS('2021'!$B$3:$B$500,$B23,'2021'!$D$3:$D$500,"*",'2021'!$G$3:$G$500,{"*alle*";"*Opsøgende*"},'2021'!$E$3:$E$500,"*ja*"),COUNTIFS('2021'!$B$3:$B$500,$B23,'2021'!$D$3:$D$500,"*",'2021'!$G$3:$G$500,{"*alle*";"*Opsøgende*"},'2021'!$E$3:$E$500,"*nej*",'2021'!$H$3:$H$500,"*ja*"),COUNTIFS('2021'!$B$3:$B$500,$B23,'2021'!$D$3:$D$500,"*",'2021'!$G$3:$G$500,"*børn*"))</f>
        <v>0</v>
      </c>
      <c r="J23" s="52">
        <f>SUM(SUMIFS('2021'!$N$3:$N$500,'2021'!$B$3:$B$500,$B23,'2021'!$D$3:$D$500,"*",'2021'!$G$3:$G$500,{"*alle*";"*Opsøgende*"},'2021'!$E$3:$E$500,"*ja*"),SUMIFS('2021'!$N$3:$N$500,'2021'!$B$3:$B$500,$B23,'2021'!$D$3:$D$500,"*",'2021'!$G$3:$G$500,{"*alle*";"*Opsøgende*"},'2021'!$E$3:$E$500,"*nej*",'2021'!$H$3:$H$500,"*ja*"),SUMIFS('2021'!$N$3:$N$500,'2021'!$B$3:$B$500,$B23,'2021'!$D$3:$D$500,"*",'2021'!$G$3:$G$500,"*børn*"))</f>
        <v>0</v>
      </c>
      <c r="K23" s="52">
        <f>SUM(COUNTIFS('2022'!$B$3:$B$500,$B23,'2022'!$D$3:$D$500,"*",'2022'!$G$3:$G$500,{"*alle*";"*Opsøgende*"},'2022'!$E$3:$E$500,"*ja*"),COUNTIFS('2022'!$B$3:$B$500,$B23,'2022'!$D$3:$D$500,"*",'2022'!$G$3:$G$500,{"*alle*";"*Opsøgende*"},'2022'!$E$3:$E$500,"*nej*",'2022'!$H$3:$H$500,"*ja*"),COUNTIFS('2022'!$B$3:$B$500,$B23,'2022'!$D$3:$D$500,"*",'2022'!$G$3:$G$500,"*børn*"))</f>
        <v>0</v>
      </c>
      <c r="L23" s="52">
        <f>SUM(SUMIFS('2022'!$N$3:$N$500,'2022'!$B$3:$B$500,$B23,'2022'!$D$3:$D$500,"*",'2022'!$G$3:$G$500,{"*alle*";"*Opsøgende*"},'2022'!$E$3:$E$500,"*ja*"),SUMIFS('2022'!$N$3:$N$500,'2022'!$B$3:$B$500,$B23,'2022'!$D$3:$D$500,"*",'2022'!$G$3:$G$500,{"*alle*";"*Opsøgende*"},'2022'!$E$3:$E$500,"*nej*",'2022'!$H$3:$H$500,"*ja*"),SUMIFS('2022'!$N$3:$N$500,'2022'!$B$3:$B$500,$B23,'2022'!$D$3:$D$500,"*",'2022'!$G$3:$G$500,"*børn*"))</f>
        <v>0</v>
      </c>
      <c r="M23" s="52">
        <f>SUM(COUNTIFS('2023'!$B$3:$B$500,$B23,'2023'!$D$3:$D$500,"*",'2023'!$G$3:$G$500,{"*alle*";"*Opsøgende*"},'2023'!$E$3:$E$500,"*ja*"),COUNTIFS('2023'!$B$3:$B$500,$B23,'2023'!$D$3:$D$500,"*",'2023'!$G$3:$G$500,{"*alle*";"*Opsøgende*"},'2023'!$E$3:$E$500,"*nej*",'2023'!$H$3:$H$500,"*ja*"),COUNTIFS('2023'!$B$3:$B$500,$B23,'2023'!$D$3:$D$500,"*",'2023'!$G$3:$G$500,"*børn*"))</f>
        <v>0</v>
      </c>
      <c r="N23" s="52">
        <f>SUM(SUMIFS('2023'!$N$3:$N$500,'2023'!$B$3:$B$500,$B23,'2023'!$D$3:$D$500,"*",'2023'!$G$3:$G$500,{"*alle*";"*Opsøgende*"},'2023'!$E$3:$E$500,"*ja*"),SUMIFS('2023'!$N$3:$N$500,'2023'!$B$3:$B$500,$B23,'2023'!$D$3:$D$500,"*",'2023'!$G$3:$G$500,{"*alle*";"*Opsøgende*"},'2023'!$E$3:$E$500,"*nej*",'2023'!$H$3:$H$500,"*ja*"),SUMIFS('2023'!$N$3:$N$500,'2023'!$B$3:$B$500,$B23,'2023'!$D$3:$D$500,"*",'2023'!$G$3:$G$500,"*børn*"))</f>
        <v>0</v>
      </c>
      <c r="O23" s="52">
        <f>SUM(COUNTIFS('2024'!$B$3:$B$500,$B23,'2024'!$D$3:$D$500,"*",'2024'!$G$3:$G$500,{"*alle*";"*Opsøgende*"},'2024'!$E$3:$E$500,"*ja*"),COUNTIFS('2024'!$B$3:$B$500,$B23,'2024'!$D$3:$D$500,"*",'2024'!$G$3:$G$500,{"*alle*";"*Opsøgende*"},'2024'!$E$3:$E$500,"*nej*",'2024'!$H$3:$H$500,"*ja*"),COUNTIFS('2024'!$B$3:$B$500,$B23,'2024'!$D$3:$D$500,"*",'2024'!$G$3:$G$500,"*børn*"))</f>
        <v>0</v>
      </c>
      <c r="P23" s="52">
        <f>SUM(SUMIFS('2024'!$N$3:$N$500,'2024'!$B$3:$B$500,$B23,'2024'!$D$3:$D$500,"*",'2024'!$G$3:$G$500,{"*alle*";"*Opsøgende*"},'2024'!$E$3:$E$500,"*ja*"),SUMIFS('2024'!$N$3:$N$500,'2024'!$B$3:$B$500,$B23,'2024'!$D$3:$D$500,"*",'2024'!$G$3:$G$500,{"*alle*";"*Opsøgende*"},'2024'!$E$3:$E$500,"*nej*",'2024'!$H$3:$H$500,"*ja*"),SUMIFS('2024'!$N$3:$N$500,'2024'!$B$3:$B$500,$B23,'2024'!$D$3:$D$500,"*",'2024'!$G$3:$G$500,"*børn*"))</f>
        <v>0</v>
      </c>
      <c r="Q23" s="52">
        <f>SUM(COUNTIFS('2025'!$B$3:$B$500,$B23,'2025'!$D$3:$D$500,"*",'2025'!$G$3:$G$500,{"*alle*";"*Opsøgende*"},'2025'!$E$3:$E$500,"*ja*"),COUNTIFS('2025'!$B$3:$B$500,$B23,'2025'!$D$3:$D$500,"*",'2025'!$G$3:$G$500,{"*alle*";"*Opsøgende*"},'2025'!$E$3:$E$500,"*nej*",'2025'!$H$3:$H$500,"*ja*"),COUNTIFS('2025'!$B$3:$B$500,$B23,'2025'!$D$3:$D$500,"*",'2025'!$G$3:$G$500,"*børn*"))</f>
        <v>0</v>
      </c>
      <c r="R23" s="52">
        <f>SUM(SUMIFS('2025'!$N$3:$N$500,'2025'!$B$3:$B$500,$B23,'2025'!$D$3:$D$500,"*",'2025'!$G$3:$G$500,{"*alle*";"*Opsøgende*"},'2025'!$E$3:$E$500,"*ja*"),SUMIFS('2025'!$N$3:$N$500,'2025'!$B$3:$B$500,$B23,'2025'!$D$3:$D$500,"*",'2025'!$G$3:$G$500,{"*alle*";"*Opsøgende*"},'2025'!$E$3:$E$500,"*nej*",'2025'!$H$3:$H$500,"*ja*"),SUMIFS('2025'!$N$3:$N$500,'2025'!$B$3:$B$500,$B23,'2025'!$D$3:$D$500,"*",'2025'!$G$3:$G$500,"*børn*"))</f>
        <v>0</v>
      </c>
      <c r="S23" s="52">
        <f>SUM(COUNTIFS('2026'!$B$3:$B$500,$B23,'2026'!$D$3:$D$500,"*",'2026'!$G$3:$G$500,{"*alle*";"*Opsøgende*"},'2026'!$E$3:$E$500,"*ja*"),COUNTIFS('2026'!$B$3:$B$500,$B23,'2026'!$D$3:$D$500,"*",'2026'!$G$3:$G$500,{"*alle*";"*Opsøgende*"},'2026'!$E$3:$E$500,"*nej*",'2026'!$H$3:$H$500,"*ja*"),COUNTIFS('2026'!$B$3:$B$500,$B23,'2026'!$D$3:$D$500,"*",'2026'!$G$3:$G$500,"*børn*"))</f>
        <v>0</v>
      </c>
      <c r="T23" s="52">
        <f>SUM(SUMIFS('2026'!$N$3:$N$500,'2026'!$B$3:$B$500,$B23,'2026'!$D$3:$D$500,"*",'2026'!$G$3:$G$500,{"*alle*";"*Opsøgende*"},'2026'!$E$3:$E$500,"*ja*"),SUMIFS('2026'!$N$3:$N$500,'2026'!$B$3:$B$500,$B23,'2026'!$D$3:$D$500,"*",'2026'!$G$3:$G$500,{"*alle*";"*Opsøgende*"},'2026'!$E$3:$E$500,"*nej*",'2026'!$H$3:$H$500,"*ja*"),SUMIFS('2026'!$N$3:$N$500,'2026'!$B$3:$B$500,$B23,'2026'!$D$3:$D$500,"*",'2026'!$G$3:$G$500,"*børn*"))</f>
        <v>0</v>
      </c>
      <c r="U23" s="52">
        <f>SUM(COUNTIFS('2027'!$B$3:$B$500,$B23,'2027'!$D$3:$D$500,"*",'2027'!$G$3:$G$500,{"*alle*";"*Opsøgende*"},'2027'!$E$3:$E$500,"*ja*"),COUNTIFS('2027'!$B$3:$B$500,$B23,'2027'!$D$3:$D$500,"*",'2027'!$G$3:$G$500,{"*alle*";"*Opsøgende*"},'2027'!$E$3:$E$500,"*nej*",'2027'!$H$3:$H$500,"*ja*"),COUNTIFS('2027'!$B$3:$B$500,$B23,'2027'!$D$3:$D$500,"*",'2027'!$G$3:$G$500,"*børn*"))</f>
        <v>0</v>
      </c>
      <c r="V23" s="52">
        <f>SUM(SUMIFS('2027'!$N$3:$N$500,'2027'!$B$3:$B$500,$B23,'2027'!$D$3:$D$500,"*",'2027'!$G$3:$G$500,{"*alle*";"*Opsøgende*"},'2027'!$E$3:$E$500,"*ja*"),SUMIFS('2027'!$N$3:$N$500,'2027'!$B$3:$B$500,$B23,'2027'!$D$3:$D$500,"*",'2027'!$G$3:$G$500,{"*alle*";"*Opsøgende*"},'2027'!$E$3:$E$500,"*nej*",'2027'!$H$3:$H$500,"*ja*"),SUMIFS('2027'!$N$3:$N$500,'2027'!$B$3:$B$500,$B23,'2027'!$D$3:$D$500,"*",'2027'!$G$3:$G$500,"*børn*"))</f>
        <v>0</v>
      </c>
      <c r="W23" s="52">
        <f>SUM(COUNTIFS('2028'!$B$3:$B$500,$B23,'2028'!$D$3:$D$500,"*",'2028'!$G$3:$G$500,{"*alle*";"*Opsøgende*"},'2028'!$E$3:$E$500,"*ja*"),COUNTIFS('2028'!$B$3:$B$500,$B23,'2028'!$D$3:$D$500,"*",'2028'!$G$3:$G$500,{"*alle*";"*Opsøgende*"},'2028'!$E$3:$E$500,"*nej*",'2028'!$H$3:$H$500,"*ja*"),COUNTIFS('2028'!$B$3:$B$500,$B23,'2028'!$D$3:$D$500,"*",'2028'!$G$3:$G$500,"*børn*"))</f>
        <v>0</v>
      </c>
      <c r="X23" s="52">
        <f>SUM(SUMIFS('2028'!$N$3:$N$500,'2028'!$B$3:$B$500,$B23,'2028'!$D$3:$D$500,"*",'2028'!$G$3:$G$500,{"*alle*";"*Opsøgende*"},'2028'!$E$3:$E$500,"*ja*"),SUMIFS('2028'!$N$3:$N$500,'2028'!$B$3:$B$500,$B23,'2028'!$D$3:$D$500,"*",'2028'!$G$3:$G$500,{"*alle*";"*Opsøgende*"},'2028'!$E$3:$E$500,"*nej*",'2028'!$H$3:$H$500,"*ja*"),SUMIFS('2028'!$N$3:$N$500,'2028'!$B$3:$B$500,$B23,'2028'!$D$3:$D$500,"*",'2028'!$G$3:$G$500,"*børn*"))</f>
        <v>0</v>
      </c>
    </row>
    <row r="24" spans="2:24" x14ac:dyDescent="0.2">
      <c r="B24" s="91" t="s">
        <v>11</v>
      </c>
      <c r="C24" s="52">
        <f>SUM(COUNTIFS('2018'!$B$3:$B$500,$B24,'2018'!$D$3:$D$500,"*",'2018'!$G$3:$G$500,{"*alle*";"*Opsøgende*"},'2018'!$E$3:$E$500,"*ja*"),COUNTIFS('2018'!$B$3:$B$500,$B24,'2018'!$D$3:$D$500,"*",'2018'!$G$3:$G$500,{"*alle*";"*Opsøgende*"},'2018'!$E$3:$E$500,"*nej*",'2018'!$H$3:$H$500,"*ja*"),COUNTIFS('2018'!$B$3:$B$500,$B24,'2018'!$D$3:$D$500,"*",'2018'!$G$3:$G$500,"*børn*"))</f>
        <v>0</v>
      </c>
      <c r="D24" s="52">
        <f>SUM(SUMIFS('2018'!$N$3:$N$500,'2018'!$B$3:$B$500,$B24,'2018'!$D$3:$D$500,"*",'2018'!$G$3:$G$500,{"*alle*";"*Opsøgende*"},'2018'!$E$3:$E$500,"*ja*"),SUMIFS('2018'!$N$3:$N$500,'2018'!$B$3:$B$500,$B24,'2018'!$D$3:$D$500,"*",'2018'!$G$3:$G$500,{"*alle*";"*Opsøgende*"},'2018'!$E$3:$E$500,"*nej*",'2018'!$H$3:$H$500,"*ja*"),SUMIFS('2018'!$N$3:$N$500,'2018'!$B$3:$B$500,$B24,'2018'!$D$3:$D$500,"*",'2018'!$G$3:$G$500,"*børn*"))</f>
        <v>0</v>
      </c>
      <c r="E24" s="52">
        <f>SUM(COUNTIFS('2019'!$B$3:$B$500,$B24,'2019'!$D$3:$D$500,"*",'2019'!$G$3:$G$500,{"*alle*";"*Opsøgende*"},'2019'!$E$3:$E$500,"*ja*"),COUNTIFS('2019'!$B$3:$B$500,$B24,'2019'!$D$3:$D$500,"*",'2019'!$G$3:$G$500,{"*alle*";"*Opsøgende*"},'2019'!$E$3:$E$500,"*nej*",'2019'!$H$3:$H$500,"*ja*"),COUNTIFS('2019'!$B$3:$B$500,$B24,'2019'!$D$3:$D$500,"*",'2019'!$G$3:$G$500,"*børn*"))</f>
        <v>0</v>
      </c>
      <c r="F24" s="52">
        <f>SUM(SUMIFS('2019'!$N$3:$N$500,'2019'!$B$3:$B$500,$B24,'2019'!$D$3:$D$500,"*",'2019'!$G$3:$G$500,{"*alle*";"*Opsøgende*"},'2019'!$E$3:$E$500,"*ja*"),SUMIFS('2019'!$N$3:$N$500,'2019'!$B$3:$B$500,$B24,'2019'!$D$3:$D$500,"*",'2019'!$G$3:$G$500,{"*alle*";"*Opsøgende*"},'2019'!$E$3:$E$500,"*nej*",'2019'!$H$3:$H$500,"*ja*"),SUMIFS('2019'!$N$3:$N$500,'2019'!$B$3:$B$500,$B24,'2019'!$D$3:$D$500,"*",'2019'!$G$3:$G$500,"*børn*"))</f>
        <v>0</v>
      </c>
      <c r="G24" s="52">
        <f>SUM(COUNTIFS('2020'!$B$3:$B$500,$B24,'2020'!$D$3:$D$500,"*",'2020'!$G$3:$G$500,{"*alle*";"*Opsøgende*"},'2020'!$E$3:$E$500,"*ja*"),COUNTIFS('2020'!$B$3:$B$500,$B24,'2020'!$D$3:$D$500,"*",'2020'!$G$3:$G$500,{"*alle*";"*Opsøgende*"},'2020'!$E$3:$E$500,"*nej*",'2020'!$H$3:$H$500,"*ja*"),COUNTIFS('2020'!$B$3:$B$500,$B24,'2020'!$D$3:$D$500,"*",'2020'!$G$3:$G$500,"*børn*"))</f>
        <v>0</v>
      </c>
      <c r="H24" s="52">
        <f>SUM(SUMIFS('2020'!$N$3:$N$500,'2020'!$B$3:$B$500,$B24,'2020'!$D$3:$D$500,"*",'2020'!$G$3:$G$500,{"*alle*";"*Opsøgende*"},'2020'!$E$3:$E$500,"*ja*"),SUMIFS('2020'!$N$3:$N$500,'2020'!$B$3:$B$500,$B24,'2020'!$D$3:$D$500,"*",'2020'!$G$3:$G$500,{"*alle*";"*Opsøgende*"},'2020'!$E$3:$E$500,"*nej*",'2020'!$H$3:$H$500,"*ja*"),SUMIFS('2020'!$N$3:$N$500,'2020'!$B$3:$B$500,$B24,'2020'!$D$3:$D$500,"*",'2020'!$G$3:$G$500,"*børn*"))</f>
        <v>0</v>
      </c>
      <c r="I24" s="52">
        <f>SUM(COUNTIFS('2021'!$B$3:$B$500,$B24,'2021'!$D$3:$D$500,"*",'2021'!$G$3:$G$500,{"*alle*";"*Opsøgende*"},'2021'!$E$3:$E$500,"*ja*"),COUNTIFS('2021'!$B$3:$B$500,$B24,'2021'!$D$3:$D$500,"*",'2021'!$G$3:$G$500,{"*alle*";"*Opsøgende*"},'2021'!$E$3:$E$500,"*nej*",'2021'!$H$3:$H$500,"*ja*"),COUNTIFS('2021'!$B$3:$B$500,$B24,'2021'!$D$3:$D$500,"*",'2021'!$G$3:$G$500,"*børn*"))</f>
        <v>0</v>
      </c>
      <c r="J24" s="52">
        <f>SUM(SUMIFS('2021'!$N$3:$N$500,'2021'!$B$3:$B$500,$B24,'2021'!$D$3:$D$500,"*",'2021'!$G$3:$G$500,{"*alle*";"*Opsøgende*"},'2021'!$E$3:$E$500,"*ja*"),SUMIFS('2021'!$N$3:$N$500,'2021'!$B$3:$B$500,$B24,'2021'!$D$3:$D$500,"*",'2021'!$G$3:$G$500,{"*alle*";"*Opsøgende*"},'2021'!$E$3:$E$500,"*nej*",'2021'!$H$3:$H$500,"*ja*"),SUMIFS('2021'!$N$3:$N$500,'2021'!$B$3:$B$500,$B24,'2021'!$D$3:$D$500,"*",'2021'!$G$3:$G$500,"*børn*"))</f>
        <v>0</v>
      </c>
      <c r="K24" s="52">
        <f>SUM(COUNTIFS('2022'!$B$3:$B$500,$B24,'2022'!$D$3:$D$500,"*",'2022'!$G$3:$G$500,{"*alle*";"*Opsøgende*"},'2022'!$E$3:$E$500,"*ja*"),COUNTIFS('2022'!$B$3:$B$500,$B24,'2022'!$D$3:$D$500,"*",'2022'!$G$3:$G$500,{"*alle*";"*Opsøgende*"},'2022'!$E$3:$E$500,"*nej*",'2022'!$H$3:$H$500,"*ja*"),COUNTIFS('2022'!$B$3:$B$500,$B24,'2022'!$D$3:$D$500,"*",'2022'!$G$3:$G$500,"*børn*"))</f>
        <v>0</v>
      </c>
      <c r="L24" s="52">
        <f>SUM(SUMIFS('2022'!$N$3:$N$500,'2022'!$B$3:$B$500,$B24,'2022'!$D$3:$D$500,"*",'2022'!$G$3:$G$500,{"*alle*";"*Opsøgende*"},'2022'!$E$3:$E$500,"*ja*"),SUMIFS('2022'!$N$3:$N$500,'2022'!$B$3:$B$500,$B24,'2022'!$D$3:$D$500,"*",'2022'!$G$3:$G$500,{"*alle*";"*Opsøgende*"},'2022'!$E$3:$E$500,"*nej*",'2022'!$H$3:$H$500,"*ja*"),SUMIFS('2022'!$N$3:$N$500,'2022'!$B$3:$B$500,$B24,'2022'!$D$3:$D$500,"*",'2022'!$G$3:$G$500,"*børn*"))</f>
        <v>0</v>
      </c>
      <c r="M24" s="52">
        <f>SUM(COUNTIFS('2023'!$B$3:$B$500,$B24,'2023'!$D$3:$D$500,"*",'2023'!$G$3:$G$500,{"*alle*";"*Opsøgende*"},'2023'!$E$3:$E$500,"*ja*"),COUNTIFS('2023'!$B$3:$B$500,$B24,'2023'!$D$3:$D$500,"*",'2023'!$G$3:$G$500,{"*alle*";"*Opsøgende*"},'2023'!$E$3:$E$500,"*nej*",'2023'!$H$3:$H$500,"*ja*"),COUNTIFS('2023'!$B$3:$B$500,$B24,'2023'!$D$3:$D$500,"*",'2023'!$G$3:$G$500,"*børn*"))</f>
        <v>0</v>
      </c>
      <c r="N24" s="52">
        <f>SUM(SUMIFS('2023'!$N$3:$N$500,'2023'!$B$3:$B$500,$B24,'2023'!$D$3:$D$500,"*",'2023'!$G$3:$G$500,{"*alle*";"*Opsøgende*"},'2023'!$E$3:$E$500,"*ja*"),SUMIFS('2023'!$N$3:$N$500,'2023'!$B$3:$B$500,$B24,'2023'!$D$3:$D$500,"*",'2023'!$G$3:$G$500,{"*alle*";"*Opsøgende*"},'2023'!$E$3:$E$500,"*nej*",'2023'!$H$3:$H$500,"*ja*"),SUMIFS('2023'!$N$3:$N$500,'2023'!$B$3:$B$500,$B24,'2023'!$D$3:$D$500,"*",'2023'!$G$3:$G$500,"*børn*"))</f>
        <v>0</v>
      </c>
      <c r="O24" s="52">
        <f>SUM(COUNTIFS('2024'!$B$3:$B$500,$B24,'2024'!$D$3:$D$500,"*",'2024'!$G$3:$G$500,{"*alle*";"*Opsøgende*"},'2024'!$E$3:$E$500,"*ja*"),COUNTIFS('2024'!$B$3:$B$500,$B24,'2024'!$D$3:$D$500,"*",'2024'!$G$3:$G$500,{"*alle*";"*Opsøgende*"},'2024'!$E$3:$E$500,"*nej*",'2024'!$H$3:$H$500,"*ja*"),COUNTIFS('2024'!$B$3:$B$500,$B24,'2024'!$D$3:$D$500,"*",'2024'!$G$3:$G$500,"*børn*"))</f>
        <v>0</v>
      </c>
      <c r="P24" s="52">
        <f>SUM(SUMIFS('2024'!$N$3:$N$500,'2024'!$B$3:$B$500,$B24,'2024'!$D$3:$D$500,"*",'2024'!$G$3:$G$500,{"*alle*";"*Opsøgende*"},'2024'!$E$3:$E$500,"*ja*"),SUMIFS('2024'!$N$3:$N$500,'2024'!$B$3:$B$500,$B24,'2024'!$D$3:$D$500,"*",'2024'!$G$3:$G$500,{"*alle*";"*Opsøgende*"},'2024'!$E$3:$E$500,"*nej*",'2024'!$H$3:$H$500,"*ja*"),SUMIFS('2024'!$N$3:$N$500,'2024'!$B$3:$B$500,$B24,'2024'!$D$3:$D$500,"*",'2024'!$G$3:$G$500,"*børn*"))</f>
        <v>0</v>
      </c>
      <c r="Q24" s="52">
        <f>SUM(COUNTIFS('2025'!$B$3:$B$500,$B24,'2025'!$D$3:$D$500,"*",'2025'!$G$3:$G$500,{"*alle*";"*Opsøgende*"},'2025'!$E$3:$E$500,"*ja*"),COUNTIFS('2025'!$B$3:$B$500,$B24,'2025'!$D$3:$D$500,"*",'2025'!$G$3:$G$500,{"*alle*";"*Opsøgende*"},'2025'!$E$3:$E$500,"*nej*",'2025'!$H$3:$H$500,"*ja*"),COUNTIFS('2025'!$B$3:$B$500,$B24,'2025'!$D$3:$D$500,"*",'2025'!$G$3:$G$500,"*børn*"))</f>
        <v>0</v>
      </c>
      <c r="R24" s="52">
        <f>SUM(SUMIFS('2025'!$N$3:$N$500,'2025'!$B$3:$B$500,$B24,'2025'!$D$3:$D$500,"*",'2025'!$G$3:$G$500,{"*alle*";"*Opsøgende*"},'2025'!$E$3:$E$500,"*ja*"),SUMIFS('2025'!$N$3:$N$500,'2025'!$B$3:$B$500,$B24,'2025'!$D$3:$D$500,"*",'2025'!$G$3:$G$500,{"*alle*";"*Opsøgende*"},'2025'!$E$3:$E$500,"*nej*",'2025'!$H$3:$H$500,"*ja*"),SUMIFS('2025'!$N$3:$N$500,'2025'!$B$3:$B$500,$B24,'2025'!$D$3:$D$500,"*",'2025'!$G$3:$G$500,"*børn*"))</f>
        <v>0</v>
      </c>
      <c r="S24" s="52">
        <f>SUM(COUNTIFS('2026'!$B$3:$B$500,$B24,'2026'!$D$3:$D$500,"*",'2026'!$G$3:$G$500,{"*alle*";"*Opsøgende*"},'2026'!$E$3:$E$500,"*ja*"),COUNTIFS('2026'!$B$3:$B$500,$B24,'2026'!$D$3:$D$500,"*",'2026'!$G$3:$G$500,{"*alle*";"*Opsøgende*"},'2026'!$E$3:$E$500,"*nej*",'2026'!$H$3:$H$500,"*ja*"),COUNTIFS('2026'!$B$3:$B$500,$B24,'2026'!$D$3:$D$500,"*",'2026'!$G$3:$G$500,"*børn*"))</f>
        <v>0</v>
      </c>
      <c r="T24" s="52">
        <f>SUM(SUMIFS('2026'!$N$3:$N$500,'2026'!$B$3:$B$500,$B24,'2026'!$D$3:$D$500,"*",'2026'!$G$3:$G$500,{"*alle*";"*Opsøgende*"},'2026'!$E$3:$E$500,"*ja*"),SUMIFS('2026'!$N$3:$N$500,'2026'!$B$3:$B$500,$B24,'2026'!$D$3:$D$500,"*",'2026'!$G$3:$G$500,{"*alle*";"*Opsøgende*"},'2026'!$E$3:$E$500,"*nej*",'2026'!$H$3:$H$500,"*ja*"),SUMIFS('2026'!$N$3:$N$500,'2026'!$B$3:$B$500,$B24,'2026'!$D$3:$D$500,"*",'2026'!$G$3:$G$500,"*børn*"))</f>
        <v>0</v>
      </c>
      <c r="U24" s="52">
        <f>SUM(COUNTIFS('2027'!$B$3:$B$500,$B24,'2027'!$D$3:$D$500,"*",'2027'!$G$3:$G$500,{"*alle*";"*Opsøgende*"},'2027'!$E$3:$E$500,"*ja*"),COUNTIFS('2027'!$B$3:$B$500,$B24,'2027'!$D$3:$D$500,"*",'2027'!$G$3:$G$500,{"*alle*";"*Opsøgende*"},'2027'!$E$3:$E$500,"*nej*",'2027'!$H$3:$H$500,"*ja*"),COUNTIFS('2027'!$B$3:$B$500,$B24,'2027'!$D$3:$D$500,"*",'2027'!$G$3:$G$500,"*børn*"))</f>
        <v>0</v>
      </c>
      <c r="V24" s="52">
        <f>SUM(SUMIFS('2027'!$N$3:$N$500,'2027'!$B$3:$B$500,$B24,'2027'!$D$3:$D$500,"*",'2027'!$G$3:$G$500,{"*alle*";"*Opsøgende*"},'2027'!$E$3:$E$500,"*ja*"),SUMIFS('2027'!$N$3:$N$500,'2027'!$B$3:$B$500,$B24,'2027'!$D$3:$D$500,"*",'2027'!$G$3:$G$500,{"*alle*";"*Opsøgende*"},'2027'!$E$3:$E$500,"*nej*",'2027'!$H$3:$H$500,"*ja*"),SUMIFS('2027'!$N$3:$N$500,'2027'!$B$3:$B$500,$B24,'2027'!$D$3:$D$500,"*",'2027'!$G$3:$G$500,"*børn*"))</f>
        <v>0</v>
      </c>
      <c r="W24" s="52">
        <f>SUM(COUNTIFS('2028'!$B$3:$B$500,$B24,'2028'!$D$3:$D$500,"*",'2028'!$G$3:$G$500,{"*alle*";"*Opsøgende*"},'2028'!$E$3:$E$500,"*ja*"),COUNTIFS('2028'!$B$3:$B$500,$B24,'2028'!$D$3:$D$500,"*",'2028'!$G$3:$G$500,{"*alle*";"*Opsøgende*"},'2028'!$E$3:$E$500,"*nej*",'2028'!$H$3:$H$500,"*ja*"),COUNTIFS('2028'!$B$3:$B$500,$B24,'2028'!$D$3:$D$500,"*",'2028'!$G$3:$G$500,"*børn*"))</f>
        <v>0</v>
      </c>
      <c r="X24" s="52">
        <f>SUM(SUMIFS('2028'!$N$3:$N$500,'2028'!$B$3:$B$500,$B24,'2028'!$D$3:$D$500,"*",'2028'!$G$3:$G$500,{"*alle*";"*Opsøgende*"},'2028'!$E$3:$E$500,"*ja*"),SUMIFS('2028'!$N$3:$N$500,'2028'!$B$3:$B$500,$B24,'2028'!$D$3:$D$500,"*",'2028'!$G$3:$G$500,{"*alle*";"*Opsøgende*"},'2028'!$E$3:$E$500,"*nej*",'2028'!$H$3:$H$500,"*ja*"),SUMIFS('2028'!$N$3:$N$500,'2028'!$B$3:$B$500,$B24,'2028'!$D$3:$D$500,"*",'2028'!$G$3:$G$500,"*børn*"))</f>
        <v>0</v>
      </c>
    </row>
    <row r="25" spans="2:24" x14ac:dyDescent="0.2">
      <c r="B25" s="91" t="s">
        <v>31</v>
      </c>
      <c r="C25" s="52">
        <f>SUM(COUNTIFS('2018'!$B$3:$B$500,$B25,'2018'!$D$3:$D$500,"*",'2018'!$G$3:$G$500,{"*alle*";"*Opsøgende*"},'2018'!$E$3:$E$500,"*ja*"),COUNTIFS('2018'!$B$3:$B$500,$B25,'2018'!$D$3:$D$500,"*",'2018'!$G$3:$G$500,{"*alle*";"*Opsøgende*"},'2018'!$E$3:$E$500,"*nej*",'2018'!$H$3:$H$500,"*ja*"),COUNTIFS('2018'!$B$3:$B$500,$B25,'2018'!$D$3:$D$500,"*",'2018'!$G$3:$G$500,"*børn*"))</f>
        <v>0</v>
      </c>
      <c r="D25" s="52">
        <f>SUM(SUMIFS('2018'!$N$3:$N$500,'2018'!$B$3:$B$500,$B25,'2018'!$D$3:$D$500,"*",'2018'!$G$3:$G$500,{"*alle*";"*Opsøgende*"},'2018'!$E$3:$E$500,"*ja*"),SUMIFS('2018'!$N$3:$N$500,'2018'!$B$3:$B$500,$B25,'2018'!$D$3:$D$500,"*",'2018'!$G$3:$G$500,{"*alle*";"*Opsøgende*"},'2018'!$E$3:$E$500,"*nej*",'2018'!$H$3:$H$500,"*ja*"),SUMIFS('2018'!$N$3:$N$500,'2018'!$B$3:$B$500,$B25,'2018'!$D$3:$D$500,"*",'2018'!$G$3:$G$500,"*børn*"))</f>
        <v>0</v>
      </c>
      <c r="E25" s="52">
        <f>SUM(COUNTIFS('2019'!$B$3:$B$500,$B25,'2019'!$D$3:$D$500,"*",'2019'!$G$3:$G$500,{"*alle*";"*Opsøgende*"},'2019'!$E$3:$E$500,"*ja*"),COUNTIFS('2019'!$B$3:$B$500,$B25,'2019'!$D$3:$D$500,"*",'2019'!$G$3:$G$500,{"*alle*";"*Opsøgende*"},'2019'!$E$3:$E$500,"*nej*",'2019'!$H$3:$H$500,"*ja*"),COUNTIFS('2019'!$B$3:$B$500,$B25,'2019'!$D$3:$D$500,"*",'2019'!$G$3:$G$500,"*børn*"))</f>
        <v>0</v>
      </c>
      <c r="F25" s="52">
        <f>SUM(SUMIFS('2019'!$N$3:$N$500,'2019'!$B$3:$B$500,$B25,'2019'!$D$3:$D$500,"*",'2019'!$G$3:$G$500,{"*alle*";"*Opsøgende*"},'2019'!$E$3:$E$500,"*ja*"),SUMIFS('2019'!$N$3:$N$500,'2019'!$B$3:$B$500,$B25,'2019'!$D$3:$D$500,"*",'2019'!$G$3:$G$500,{"*alle*";"*Opsøgende*"},'2019'!$E$3:$E$500,"*nej*",'2019'!$H$3:$H$500,"*ja*"),SUMIFS('2019'!$N$3:$N$500,'2019'!$B$3:$B$500,$B25,'2019'!$D$3:$D$500,"*",'2019'!$G$3:$G$500,"*børn*"))</f>
        <v>0</v>
      </c>
      <c r="G25" s="52">
        <f>SUM(COUNTIFS('2020'!$B$3:$B$500,$B25,'2020'!$D$3:$D$500,"*",'2020'!$G$3:$G$500,{"*alle*";"*Opsøgende*"},'2020'!$E$3:$E$500,"*ja*"),COUNTIFS('2020'!$B$3:$B$500,$B25,'2020'!$D$3:$D$500,"*",'2020'!$G$3:$G$500,{"*alle*";"*Opsøgende*"},'2020'!$E$3:$E$500,"*nej*",'2020'!$H$3:$H$500,"*ja*"),COUNTIFS('2020'!$B$3:$B$500,$B25,'2020'!$D$3:$D$500,"*",'2020'!$G$3:$G$500,"*børn*"))</f>
        <v>0</v>
      </c>
      <c r="H25" s="52">
        <f>SUM(SUMIFS('2020'!$N$3:$N$500,'2020'!$B$3:$B$500,$B25,'2020'!$D$3:$D$500,"*",'2020'!$G$3:$G$500,{"*alle*";"*Opsøgende*"},'2020'!$E$3:$E$500,"*ja*"),SUMIFS('2020'!$N$3:$N$500,'2020'!$B$3:$B$500,$B25,'2020'!$D$3:$D$500,"*",'2020'!$G$3:$G$500,{"*alle*";"*Opsøgende*"},'2020'!$E$3:$E$500,"*nej*",'2020'!$H$3:$H$500,"*ja*"),SUMIFS('2020'!$N$3:$N$500,'2020'!$B$3:$B$500,$B25,'2020'!$D$3:$D$500,"*",'2020'!$G$3:$G$500,"*børn*"))</f>
        <v>0</v>
      </c>
      <c r="I25" s="52">
        <f>SUM(COUNTIFS('2021'!$B$3:$B$500,$B25,'2021'!$D$3:$D$500,"*",'2021'!$G$3:$G$500,{"*alle*";"*Opsøgende*"},'2021'!$E$3:$E$500,"*ja*"),COUNTIFS('2021'!$B$3:$B$500,$B25,'2021'!$D$3:$D$500,"*",'2021'!$G$3:$G$500,{"*alle*";"*Opsøgende*"},'2021'!$E$3:$E$500,"*nej*",'2021'!$H$3:$H$500,"*ja*"),COUNTIFS('2021'!$B$3:$B$500,$B25,'2021'!$D$3:$D$500,"*",'2021'!$G$3:$G$500,"*børn*"))</f>
        <v>0</v>
      </c>
      <c r="J25" s="52">
        <f>SUM(SUMIFS('2021'!$N$3:$N$500,'2021'!$B$3:$B$500,$B25,'2021'!$D$3:$D$500,"*",'2021'!$G$3:$G$500,{"*alle*";"*Opsøgende*"},'2021'!$E$3:$E$500,"*ja*"),SUMIFS('2021'!$N$3:$N$500,'2021'!$B$3:$B$500,$B25,'2021'!$D$3:$D$500,"*",'2021'!$G$3:$G$500,{"*alle*";"*Opsøgende*"},'2021'!$E$3:$E$500,"*nej*",'2021'!$H$3:$H$500,"*ja*"),SUMIFS('2021'!$N$3:$N$500,'2021'!$B$3:$B$500,$B25,'2021'!$D$3:$D$500,"*",'2021'!$G$3:$G$500,"*børn*"))</f>
        <v>0</v>
      </c>
      <c r="K25" s="52">
        <f>SUM(COUNTIFS('2022'!$B$3:$B$500,$B25,'2022'!$D$3:$D$500,"*",'2022'!$G$3:$G$500,{"*alle*";"*Opsøgende*"},'2022'!$E$3:$E$500,"*ja*"),COUNTIFS('2022'!$B$3:$B$500,$B25,'2022'!$D$3:$D$500,"*",'2022'!$G$3:$G$500,{"*alle*";"*Opsøgende*"},'2022'!$E$3:$E$500,"*nej*",'2022'!$H$3:$H$500,"*ja*"),COUNTIFS('2022'!$B$3:$B$500,$B25,'2022'!$D$3:$D$500,"*",'2022'!$G$3:$G$500,"*børn*"))</f>
        <v>0</v>
      </c>
      <c r="L25" s="52">
        <f>SUM(SUMIFS('2022'!$N$3:$N$500,'2022'!$B$3:$B$500,$B25,'2022'!$D$3:$D$500,"*",'2022'!$G$3:$G$500,{"*alle*";"*Opsøgende*"},'2022'!$E$3:$E$500,"*ja*"),SUMIFS('2022'!$N$3:$N$500,'2022'!$B$3:$B$500,$B25,'2022'!$D$3:$D$500,"*",'2022'!$G$3:$G$500,{"*alle*";"*Opsøgende*"},'2022'!$E$3:$E$500,"*nej*",'2022'!$H$3:$H$500,"*ja*"),SUMIFS('2022'!$N$3:$N$500,'2022'!$B$3:$B$500,$B25,'2022'!$D$3:$D$500,"*",'2022'!$G$3:$G$500,"*børn*"))</f>
        <v>0</v>
      </c>
      <c r="M25" s="52">
        <f>SUM(COUNTIFS('2023'!$B$3:$B$500,$B25,'2023'!$D$3:$D$500,"*",'2023'!$G$3:$G$500,{"*alle*";"*Opsøgende*"},'2023'!$E$3:$E$500,"*ja*"),COUNTIFS('2023'!$B$3:$B$500,$B25,'2023'!$D$3:$D$500,"*",'2023'!$G$3:$G$500,{"*alle*";"*Opsøgende*"},'2023'!$E$3:$E$500,"*nej*",'2023'!$H$3:$H$500,"*ja*"),COUNTIFS('2023'!$B$3:$B$500,$B25,'2023'!$D$3:$D$500,"*",'2023'!$G$3:$G$500,"*børn*"))</f>
        <v>0</v>
      </c>
      <c r="N25" s="52">
        <f>SUM(SUMIFS('2023'!$N$3:$N$500,'2023'!$B$3:$B$500,$B25,'2023'!$D$3:$D$500,"*",'2023'!$G$3:$G$500,{"*alle*";"*Opsøgende*"},'2023'!$E$3:$E$500,"*ja*"),SUMIFS('2023'!$N$3:$N$500,'2023'!$B$3:$B$500,$B25,'2023'!$D$3:$D$500,"*",'2023'!$G$3:$G$500,{"*alle*";"*Opsøgende*"},'2023'!$E$3:$E$500,"*nej*",'2023'!$H$3:$H$500,"*ja*"),SUMIFS('2023'!$N$3:$N$500,'2023'!$B$3:$B$500,$B25,'2023'!$D$3:$D$500,"*",'2023'!$G$3:$G$500,"*børn*"))</f>
        <v>0</v>
      </c>
      <c r="O25" s="52">
        <f>SUM(COUNTIFS('2024'!$B$3:$B$500,$B25,'2024'!$D$3:$D$500,"*",'2024'!$G$3:$G$500,{"*alle*";"*Opsøgende*"},'2024'!$E$3:$E$500,"*ja*"),COUNTIFS('2024'!$B$3:$B$500,$B25,'2024'!$D$3:$D$500,"*",'2024'!$G$3:$G$500,{"*alle*";"*Opsøgende*"},'2024'!$E$3:$E$500,"*nej*",'2024'!$H$3:$H$500,"*ja*"),COUNTIFS('2024'!$B$3:$B$500,$B25,'2024'!$D$3:$D$500,"*",'2024'!$G$3:$G$500,"*børn*"))</f>
        <v>0</v>
      </c>
      <c r="P25" s="52">
        <f>SUM(SUMIFS('2024'!$N$3:$N$500,'2024'!$B$3:$B$500,$B25,'2024'!$D$3:$D$500,"*",'2024'!$G$3:$G$500,{"*alle*";"*Opsøgende*"},'2024'!$E$3:$E$500,"*ja*"),SUMIFS('2024'!$N$3:$N$500,'2024'!$B$3:$B$500,$B25,'2024'!$D$3:$D$500,"*",'2024'!$G$3:$G$500,{"*alle*";"*Opsøgende*"},'2024'!$E$3:$E$500,"*nej*",'2024'!$H$3:$H$500,"*ja*"),SUMIFS('2024'!$N$3:$N$500,'2024'!$B$3:$B$500,$B25,'2024'!$D$3:$D$500,"*",'2024'!$G$3:$G$500,"*børn*"))</f>
        <v>0</v>
      </c>
      <c r="Q25" s="52">
        <f>SUM(COUNTIFS('2025'!$B$3:$B$500,$B25,'2025'!$D$3:$D$500,"*",'2025'!$G$3:$G$500,{"*alle*";"*Opsøgende*"},'2025'!$E$3:$E$500,"*ja*"),COUNTIFS('2025'!$B$3:$B$500,$B25,'2025'!$D$3:$D$500,"*",'2025'!$G$3:$G$500,{"*alle*";"*Opsøgende*"},'2025'!$E$3:$E$500,"*nej*",'2025'!$H$3:$H$500,"*ja*"),COUNTIFS('2025'!$B$3:$B$500,$B25,'2025'!$D$3:$D$500,"*",'2025'!$G$3:$G$500,"*børn*"))</f>
        <v>0</v>
      </c>
      <c r="R25" s="52">
        <f>SUM(SUMIFS('2025'!$N$3:$N$500,'2025'!$B$3:$B$500,$B25,'2025'!$D$3:$D$500,"*",'2025'!$G$3:$G$500,{"*alle*";"*Opsøgende*"},'2025'!$E$3:$E$500,"*ja*"),SUMIFS('2025'!$N$3:$N$500,'2025'!$B$3:$B$500,$B25,'2025'!$D$3:$D$500,"*",'2025'!$G$3:$G$500,{"*alle*";"*Opsøgende*"},'2025'!$E$3:$E$500,"*nej*",'2025'!$H$3:$H$500,"*ja*"),SUMIFS('2025'!$N$3:$N$500,'2025'!$B$3:$B$500,$B25,'2025'!$D$3:$D$500,"*",'2025'!$G$3:$G$500,"*børn*"))</f>
        <v>0</v>
      </c>
      <c r="S25" s="52">
        <f>SUM(COUNTIFS('2026'!$B$3:$B$500,$B25,'2026'!$D$3:$D$500,"*",'2026'!$G$3:$G$500,{"*alle*";"*Opsøgende*"},'2026'!$E$3:$E$500,"*ja*"),COUNTIFS('2026'!$B$3:$B$500,$B25,'2026'!$D$3:$D$500,"*",'2026'!$G$3:$G$500,{"*alle*";"*Opsøgende*"},'2026'!$E$3:$E$500,"*nej*",'2026'!$H$3:$H$500,"*ja*"),COUNTIFS('2026'!$B$3:$B$500,$B25,'2026'!$D$3:$D$500,"*",'2026'!$G$3:$G$500,"*børn*"))</f>
        <v>0</v>
      </c>
      <c r="T25" s="52">
        <f>SUM(SUMIFS('2026'!$N$3:$N$500,'2026'!$B$3:$B$500,$B25,'2026'!$D$3:$D$500,"*",'2026'!$G$3:$G$500,{"*alle*";"*Opsøgende*"},'2026'!$E$3:$E$500,"*ja*"),SUMIFS('2026'!$N$3:$N$500,'2026'!$B$3:$B$500,$B25,'2026'!$D$3:$D$500,"*",'2026'!$G$3:$G$500,{"*alle*";"*Opsøgende*"},'2026'!$E$3:$E$500,"*nej*",'2026'!$H$3:$H$500,"*ja*"),SUMIFS('2026'!$N$3:$N$500,'2026'!$B$3:$B$500,$B25,'2026'!$D$3:$D$500,"*",'2026'!$G$3:$G$500,"*børn*"))</f>
        <v>0</v>
      </c>
      <c r="U25" s="52">
        <f>SUM(COUNTIFS('2027'!$B$3:$B$500,$B25,'2027'!$D$3:$D$500,"*",'2027'!$G$3:$G$500,{"*alle*";"*Opsøgende*"},'2027'!$E$3:$E$500,"*ja*"),COUNTIFS('2027'!$B$3:$B$500,$B25,'2027'!$D$3:$D$500,"*",'2027'!$G$3:$G$500,{"*alle*";"*Opsøgende*"},'2027'!$E$3:$E$500,"*nej*",'2027'!$H$3:$H$500,"*ja*"),COUNTIFS('2027'!$B$3:$B$500,$B25,'2027'!$D$3:$D$500,"*",'2027'!$G$3:$G$500,"*børn*"))</f>
        <v>0</v>
      </c>
      <c r="V25" s="52">
        <f>SUM(SUMIFS('2027'!$N$3:$N$500,'2027'!$B$3:$B$500,$B25,'2027'!$D$3:$D$500,"*",'2027'!$G$3:$G$500,{"*alle*";"*Opsøgende*"},'2027'!$E$3:$E$500,"*ja*"),SUMIFS('2027'!$N$3:$N$500,'2027'!$B$3:$B$500,$B25,'2027'!$D$3:$D$500,"*",'2027'!$G$3:$G$500,{"*alle*";"*Opsøgende*"},'2027'!$E$3:$E$500,"*nej*",'2027'!$H$3:$H$500,"*ja*"),SUMIFS('2027'!$N$3:$N$500,'2027'!$B$3:$B$500,$B25,'2027'!$D$3:$D$500,"*",'2027'!$G$3:$G$500,"*børn*"))</f>
        <v>0</v>
      </c>
      <c r="W25" s="52">
        <f>SUM(COUNTIFS('2028'!$B$3:$B$500,$B25,'2028'!$D$3:$D$500,"*",'2028'!$G$3:$G$500,{"*alle*";"*Opsøgende*"},'2028'!$E$3:$E$500,"*ja*"),COUNTIFS('2028'!$B$3:$B$500,$B25,'2028'!$D$3:$D$500,"*",'2028'!$G$3:$G$500,{"*alle*";"*Opsøgende*"},'2028'!$E$3:$E$500,"*nej*",'2028'!$H$3:$H$500,"*ja*"),COUNTIFS('2028'!$B$3:$B$500,$B25,'2028'!$D$3:$D$500,"*",'2028'!$G$3:$G$500,"*børn*"))</f>
        <v>0</v>
      </c>
      <c r="X25" s="52">
        <f>SUM(SUMIFS('2028'!$N$3:$N$500,'2028'!$B$3:$B$500,$B25,'2028'!$D$3:$D$500,"*",'2028'!$G$3:$G$500,{"*alle*";"*Opsøgende*"},'2028'!$E$3:$E$500,"*ja*"),SUMIFS('2028'!$N$3:$N$500,'2028'!$B$3:$B$500,$B25,'2028'!$D$3:$D$500,"*",'2028'!$G$3:$G$500,{"*alle*";"*Opsøgende*"},'2028'!$E$3:$E$500,"*nej*",'2028'!$H$3:$H$500,"*ja*"),SUMIFS('2028'!$N$3:$N$500,'2028'!$B$3:$B$500,$B25,'2028'!$D$3:$D$500,"*",'2028'!$G$3:$G$500,"*børn*"))</f>
        <v>0</v>
      </c>
    </row>
    <row r="26" spans="2:24" x14ac:dyDescent="0.2">
      <c r="B26" s="91" t="s">
        <v>67</v>
      </c>
      <c r="C26" s="52">
        <f>SUM(COUNTIFS('2018'!$B$3:$B$500,$B26,'2018'!$D$3:$D$500,"*",'2018'!$G$3:$G$500,{"*alle*";"*Opsøgende*"},'2018'!$E$3:$E$500,"*ja*"),COUNTIFS('2018'!$B$3:$B$500,$B26,'2018'!$D$3:$D$500,"*",'2018'!$G$3:$G$500,{"*alle*";"*Opsøgende*"},'2018'!$E$3:$E$500,"*nej*",'2018'!$H$3:$H$500,"*ja*"),COUNTIFS('2018'!$B$3:$B$500,$B26,'2018'!$D$3:$D$500,"*",'2018'!$G$3:$G$500,"*børn*"))</f>
        <v>0</v>
      </c>
      <c r="D26" s="52">
        <f>SUM(SUMIFS('2018'!$N$3:$N$500,'2018'!$B$3:$B$500,$B26,'2018'!$D$3:$D$500,"*",'2018'!$G$3:$G$500,{"*alle*";"*Opsøgende*"},'2018'!$E$3:$E$500,"*ja*"),SUMIFS('2018'!$N$3:$N$500,'2018'!$B$3:$B$500,$B26,'2018'!$D$3:$D$500,"*",'2018'!$G$3:$G$500,{"*alle*";"*Opsøgende*"},'2018'!$E$3:$E$500,"*nej*",'2018'!$H$3:$H$500,"*ja*"),SUMIFS('2018'!$N$3:$N$500,'2018'!$B$3:$B$500,$B26,'2018'!$D$3:$D$500,"*",'2018'!$G$3:$G$500,"*børn*"))</f>
        <v>0</v>
      </c>
      <c r="E26" s="52">
        <f>SUM(COUNTIFS('2019'!$B$3:$B$500,$B26,'2019'!$D$3:$D$500,"*",'2019'!$G$3:$G$500,{"*alle*";"*Opsøgende*"},'2019'!$E$3:$E$500,"*ja*"),COUNTIFS('2019'!$B$3:$B$500,$B26,'2019'!$D$3:$D$500,"*",'2019'!$G$3:$G$500,{"*alle*";"*Opsøgende*"},'2019'!$E$3:$E$500,"*nej*",'2019'!$H$3:$H$500,"*ja*"),COUNTIFS('2019'!$B$3:$B$500,$B26,'2019'!$D$3:$D$500,"*",'2019'!$G$3:$G$500,"*børn*"))</f>
        <v>0</v>
      </c>
      <c r="F26" s="52">
        <f>SUM(SUMIFS('2019'!$N$3:$N$500,'2019'!$B$3:$B$500,$B26,'2019'!$D$3:$D$500,"*",'2019'!$G$3:$G$500,{"*alle*";"*Opsøgende*"},'2019'!$E$3:$E$500,"*ja*"),SUMIFS('2019'!$N$3:$N$500,'2019'!$B$3:$B$500,$B26,'2019'!$D$3:$D$500,"*",'2019'!$G$3:$G$500,{"*alle*";"*Opsøgende*"},'2019'!$E$3:$E$500,"*nej*",'2019'!$H$3:$H$500,"*ja*"),SUMIFS('2019'!$N$3:$N$500,'2019'!$B$3:$B$500,$B26,'2019'!$D$3:$D$500,"*",'2019'!$G$3:$G$500,"*børn*"))</f>
        <v>0</v>
      </c>
      <c r="G26" s="52">
        <f>SUM(COUNTIFS('2020'!$B$3:$B$500,$B26,'2020'!$D$3:$D$500,"*",'2020'!$G$3:$G$500,{"*alle*";"*Opsøgende*"},'2020'!$E$3:$E$500,"*ja*"),COUNTIFS('2020'!$B$3:$B$500,$B26,'2020'!$D$3:$D$500,"*",'2020'!$G$3:$G$500,{"*alle*";"*Opsøgende*"},'2020'!$E$3:$E$500,"*nej*",'2020'!$H$3:$H$500,"*ja*"),COUNTIFS('2020'!$B$3:$B$500,$B26,'2020'!$D$3:$D$500,"*",'2020'!$G$3:$G$500,"*børn*"))</f>
        <v>0</v>
      </c>
      <c r="H26" s="52">
        <f>SUM(SUMIFS('2020'!$N$3:$N$500,'2020'!$B$3:$B$500,$B26,'2020'!$D$3:$D$500,"*",'2020'!$G$3:$G$500,{"*alle*";"*Opsøgende*"},'2020'!$E$3:$E$500,"*ja*"),SUMIFS('2020'!$N$3:$N$500,'2020'!$B$3:$B$500,$B26,'2020'!$D$3:$D$500,"*",'2020'!$G$3:$G$500,{"*alle*";"*Opsøgende*"},'2020'!$E$3:$E$500,"*nej*",'2020'!$H$3:$H$500,"*ja*"),SUMIFS('2020'!$N$3:$N$500,'2020'!$B$3:$B$500,$B26,'2020'!$D$3:$D$500,"*",'2020'!$G$3:$G$500,"*børn*"))</f>
        <v>0</v>
      </c>
      <c r="I26" s="52">
        <f>SUM(COUNTIFS('2021'!$B$3:$B$500,$B26,'2021'!$D$3:$D$500,"*",'2021'!$G$3:$G$500,{"*alle*";"*Opsøgende*"},'2021'!$E$3:$E$500,"*ja*"),COUNTIFS('2021'!$B$3:$B$500,$B26,'2021'!$D$3:$D$500,"*",'2021'!$G$3:$G$500,{"*alle*";"*Opsøgende*"},'2021'!$E$3:$E$500,"*nej*",'2021'!$H$3:$H$500,"*ja*"),COUNTIFS('2021'!$B$3:$B$500,$B26,'2021'!$D$3:$D$500,"*",'2021'!$G$3:$G$500,"*børn*"))</f>
        <v>0</v>
      </c>
      <c r="J26" s="52">
        <f>SUM(SUMIFS('2021'!$N$3:$N$500,'2021'!$B$3:$B$500,$B26,'2021'!$D$3:$D$500,"*",'2021'!$G$3:$G$500,{"*alle*";"*Opsøgende*"},'2021'!$E$3:$E$500,"*ja*"),SUMIFS('2021'!$N$3:$N$500,'2021'!$B$3:$B$500,$B26,'2021'!$D$3:$D$500,"*",'2021'!$G$3:$G$500,{"*alle*";"*Opsøgende*"},'2021'!$E$3:$E$500,"*nej*",'2021'!$H$3:$H$500,"*ja*"),SUMIFS('2021'!$N$3:$N$500,'2021'!$B$3:$B$500,$B26,'2021'!$D$3:$D$500,"*",'2021'!$G$3:$G$500,"*børn*"))</f>
        <v>0</v>
      </c>
      <c r="K26" s="52">
        <f>SUM(COUNTIFS('2022'!$B$3:$B$500,$B26,'2022'!$D$3:$D$500,"*",'2022'!$G$3:$G$500,{"*alle*";"*Opsøgende*"},'2022'!$E$3:$E$500,"*ja*"),COUNTIFS('2022'!$B$3:$B$500,$B26,'2022'!$D$3:$D$500,"*",'2022'!$G$3:$G$500,{"*alle*";"*Opsøgende*"},'2022'!$E$3:$E$500,"*nej*",'2022'!$H$3:$H$500,"*ja*"),COUNTIFS('2022'!$B$3:$B$500,$B26,'2022'!$D$3:$D$500,"*",'2022'!$G$3:$G$500,"*børn*"))</f>
        <v>0</v>
      </c>
      <c r="L26" s="52">
        <f>SUM(SUMIFS('2022'!$N$3:$N$500,'2022'!$B$3:$B$500,$B26,'2022'!$D$3:$D$500,"*",'2022'!$G$3:$G$500,{"*alle*";"*Opsøgende*"},'2022'!$E$3:$E$500,"*ja*"),SUMIFS('2022'!$N$3:$N$500,'2022'!$B$3:$B$500,$B26,'2022'!$D$3:$D$500,"*",'2022'!$G$3:$G$500,{"*alle*";"*Opsøgende*"},'2022'!$E$3:$E$500,"*nej*",'2022'!$H$3:$H$500,"*ja*"),SUMIFS('2022'!$N$3:$N$500,'2022'!$B$3:$B$500,$B26,'2022'!$D$3:$D$500,"*",'2022'!$G$3:$G$500,"*børn*"))</f>
        <v>0</v>
      </c>
      <c r="M26" s="52">
        <f>SUM(COUNTIFS('2023'!$B$3:$B$500,$B26,'2023'!$D$3:$D$500,"*",'2023'!$G$3:$G$500,{"*alle*";"*Opsøgende*"},'2023'!$E$3:$E$500,"*ja*"),COUNTIFS('2023'!$B$3:$B$500,$B26,'2023'!$D$3:$D$500,"*",'2023'!$G$3:$G$500,{"*alle*";"*Opsøgende*"},'2023'!$E$3:$E$500,"*nej*",'2023'!$H$3:$H$500,"*ja*"),COUNTIFS('2023'!$B$3:$B$500,$B26,'2023'!$D$3:$D$500,"*",'2023'!$G$3:$G$500,"*børn*"))</f>
        <v>0</v>
      </c>
      <c r="N26" s="52">
        <f>SUM(SUMIFS('2023'!$N$3:$N$500,'2023'!$B$3:$B$500,$B26,'2023'!$D$3:$D$500,"*",'2023'!$G$3:$G$500,{"*alle*";"*Opsøgende*"},'2023'!$E$3:$E$500,"*ja*"),SUMIFS('2023'!$N$3:$N$500,'2023'!$B$3:$B$500,$B26,'2023'!$D$3:$D$500,"*",'2023'!$G$3:$G$500,{"*alle*";"*Opsøgende*"},'2023'!$E$3:$E$500,"*nej*",'2023'!$H$3:$H$500,"*ja*"),SUMIFS('2023'!$N$3:$N$500,'2023'!$B$3:$B$500,$B26,'2023'!$D$3:$D$500,"*",'2023'!$G$3:$G$500,"*børn*"))</f>
        <v>0</v>
      </c>
      <c r="O26" s="52">
        <f>SUM(COUNTIFS('2024'!$B$3:$B$500,$B26,'2024'!$D$3:$D$500,"*",'2024'!$G$3:$G$500,{"*alle*";"*Opsøgende*"},'2024'!$E$3:$E$500,"*ja*"),COUNTIFS('2024'!$B$3:$B$500,$B26,'2024'!$D$3:$D$500,"*",'2024'!$G$3:$G$500,{"*alle*";"*Opsøgende*"},'2024'!$E$3:$E$500,"*nej*",'2024'!$H$3:$H$500,"*ja*"),COUNTIFS('2024'!$B$3:$B$500,$B26,'2024'!$D$3:$D$500,"*",'2024'!$G$3:$G$500,"*børn*"))</f>
        <v>0</v>
      </c>
      <c r="P26" s="52">
        <f>SUM(SUMIFS('2024'!$N$3:$N$500,'2024'!$B$3:$B$500,$B26,'2024'!$D$3:$D$500,"*",'2024'!$G$3:$G$500,{"*alle*";"*Opsøgende*"},'2024'!$E$3:$E$500,"*ja*"),SUMIFS('2024'!$N$3:$N$500,'2024'!$B$3:$B$500,$B26,'2024'!$D$3:$D$500,"*",'2024'!$G$3:$G$500,{"*alle*";"*Opsøgende*"},'2024'!$E$3:$E$500,"*nej*",'2024'!$H$3:$H$500,"*ja*"),SUMIFS('2024'!$N$3:$N$500,'2024'!$B$3:$B$500,$B26,'2024'!$D$3:$D$500,"*",'2024'!$G$3:$G$500,"*børn*"))</f>
        <v>0</v>
      </c>
      <c r="Q26" s="52">
        <f>SUM(COUNTIFS('2025'!$B$3:$B$500,$B26,'2025'!$D$3:$D$500,"*",'2025'!$G$3:$G$500,{"*alle*";"*Opsøgende*"},'2025'!$E$3:$E$500,"*ja*"),COUNTIFS('2025'!$B$3:$B$500,$B26,'2025'!$D$3:$D$500,"*",'2025'!$G$3:$G$500,{"*alle*";"*Opsøgende*"},'2025'!$E$3:$E$500,"*nej*",'2025'!$H$3:$H$500,"*ja*"),COUNTIFS('2025'!$B$3:$B$500,$B26,'2025'!$D$3:$D$500,"*",'2025'!$G$3:$G$500,"*børn*"))</f>
        <v>0</v>
      </c>
      <c r="R26" s="52">
        <f>SUM(SUMIFS('2025'!$N$3:$N$500,'2025'!$B$3:$B$500,$B26,'2025'!$D$3:$D$500,"*",'2025'!$G$3:$G$500,{"*alle*";"*Opsøgende*"},'2025'!$E$3:$E$500,"*ja*"),SUMIFS('2025'!$N$3:$N$500,'2025'!$B$3:$B$500,$B26,'2025'!$D$3:$D$500,"*",'2025'!$G$3:$G$500,{"*alle*";"*Opsøgende*"},'2025'!$E$3:$E$500,"*nej*",'2025'!$H$3:$H$500,"*ja*"),SUMIFS('2025'!$N$3:$N$500,'2025'!$B$3:$B$500,$B26,'2025'!$D$3:$D$500,"*",'2025'!$G$3:$G$500,"*børn*"))</f>
        <v>0</v>
      </c>
      <c r="S26" s="52">
        <f>SUM(COUNTIFS('2026'!$B$3:$B$500,$B26,'2026'!$D$3:$D$500,"*",'2026'!$G$3:$G$500,{"*alle*";"*Opsøgende*"},'2026'!$E$3:$E$500,"*ja*"),COUNTIFS('2026'!$B$3:$B$500,$B26,'2026'!$D$3:$D$500,"*",'2026'!$G$3:$G$500,{"*alle*";"*Opsøgende*"},'2026'!$E$3:$E$500,"*nej*",'2026'!$H$3:$H$500,"*ja*"),COUNTIFS('2026'!$B$3:$B$500,$B26,'2026'!$D$3:$D$500,"*",'2026'!$G$3:$G$500,"*børn*"))</f>
        <v>0</v>
      </c>
      <c r="T26" s="52">
        <f>SUM(SUMIFS('2026'!$N$3:$N$500,'2026'!$B$3:$B$500,$B26,'2026'!$D$3:$D$500,"*",'2026'!$G$3:$G$500,{"*alle*";"*Opsøgende*"},'2026'!$E$3:$E$500,"*ja*"),SUMIFS('2026'!$N$3:$N$500,'2026'!$B$3:$B$500,$B26,'2026'!$D$3:$D$500,"*",'2026'!$G$3:$G$500,{"*alle*";"*Opsøgende*"},'2026'!$E$3:$E$500,"*nej*",'2026'!$H$3:$H$500,"*ja*"),SUMIFS('2026'!$N$3:$N$500,'2026'!$B$3:$B$500,$B26,'2026'!$D$3:$D$500,"*",'2026'!$G$3:$G$500,"*børn*"))</f>
        <v>0</v>
      </c>
      <c r="U26" s="52">
        <f>SUM(COUNTIFS('2027'!$B$3:$B$500,$B26,'2027'!$D$3:$D$500,"*",'2027'!$G$3:$G$500,{"*alle*";"*Opsøgende*"},'2027'!$E$3:$E$500,"*ja*"),COUNTIFS('2027'!$B$3:$B$500,$B26,'2027'!$D$3:$D$500,"*",'2027'!$G$3:$G$500,{"*alle*";"*Opsøgende*"},'2027'!$E$3:$E$500,"*nej*",'2027'!$H$3:$H$500,"*ja*"),COUNTIFS('2027'!$B$3:$B$500,$B26,'2027'!$D$3:$D$500,"*",'2027'!$G$3:$G$500,"*børn*"))</f>
        <v>0</v>
      </c>
      <c r="V26" s="52">
        <f>SUM(SUMIFS('2027'!$N$3:$N$500,'2027'!$B$3:$B$500,$B26,'2027'!$D$3:$D$500,"*",'2027'!$G$3:$G$500,{"*alle*";"*Opsøgende*"},'2027'!$E$3:$E$500,"*ja*"),SUMIFS('2027'!$N$3:$N$500,'2027'!$B$3:$B$500,$B26,'2027'!$D$3:$D$500,"*",'2027'!$G$3:$G$500,{"*alle*";"*Opsøgende*"},'2027'!$E$3:$E$500,"*nej*",'2027'!$H$3:$H$500,"*ja*"),SUMIFS('2027'!$N$3:$N$500,'2027'!$B$3:$B$500,$B26,'2027'!$D$3:$D$500,"*",'2027'!$G$3:$G$500,"*børn*"))</f>
        <v>0</v>
      </c>
      <c r="W26" s="52">
        <f>SUM(COUNTIFS('2028'!$B$3:$B$500,$B26,'2028'!$D$3:$D$500,"*",'2028'!$G$3:$G$500,{"*alle*";"*Opsøgende*"},'2028'!$E$3:$E$500,"*ja*"),COUNTIFS('2028'!$B$3:$B$500,$B26,'2028'!$D$3:$D$500,"*",'2028'!$G$3:$G$500,{"*alle*";"*Opsøgende*"},'2028'!$E$3:$E$500,"*nej*",'2028'!$H$3:$H$500,"*ja*"),COUNTIFS('2028'!$B$3:$B$500,$B26,'2028'!$D$3:$D$500,"*",'2028'!$G$3:$G$500,"*børn*"))</f>
        <v>0</v>
      </c>
      <c r="X26" s="52">
        <f>SUM(SUMIFS('2028'!$N$3:$N$500,'2028'!$B$3:$B$500,$B26,'2028'!$D$3:$D$500,"*",'2028'!$G$3:$G$500,{"*alle*";"*Opsøgende*"},'2028'!$E$3:$E$500,"*ja*"),SUMIFS('2028'!$N$3:$N$500,'2028'!$B$3:$B$500,$B26,'2028'!$D$3:$D$500,"*",'2028'!$G$3:$G$500,{"*alle*";"*Opsøgende*"},'2028'!$E$3:$E$500,"*nej*",'2028'!$H$3:$H$500,"*ja*"),SUMIFS('2028'!$N$3:$N$500,'2028'!$B$3:$B$500,$B26,'2028'!$D$3:$D$500,"*",'2028'!$G$3:$G$500,"*børn*"))</f>
        <v>0</v>
      </c>
    </row>
    <row r="27" spans="2:24" x14ac:dyDescent="0.2">
      <c r="B27" s="91" t="s">
        <v>68</v>
      </c>
      <c r="C27" s="52">
        <f>SUM(COUNTIFS('2018'!$B$3:$B$500,$B27,'2018'!$D$3:$D$500,"*",'2018'!$G$3:$G$500,{"*alle*";"*Opsøgende*"},'2018'!$E$3:$E$500,"*ja*"),COUNTIFS('2018'!$B$3:$B$500,$B27,'2018'!$D$3:$D$500,"*",'2018'!$G$3:$G$500,{"*alle*";"*Opsøgende*"},'2018'!$E$3:$E$500,"*nej*",'2018'!$H$3:$H$500,"*ja*"),COUNTIFS('2018'!$B$3:$B$500,$B27,'2018'!$D$3:$D$500,"*",'2018'!$G$3:$G$500,"*børn*"))</f>
        <v>0</v>
      </c>
      <c r="D27" s="52">
        <f>SUM(SUMIFS('2018'!$N$3:$N$500,'2018'!$B$3:$B$500,$B27,'2018'!$D$3:$D$500,"*",'2018'!$G$3:$G$500,{"*alle*";"*Opsøgende*"},'2018'!$E$3:$E$500,"*ja*"),SUMIFS('2018'!$N$3:$N$500,'2018'!$B$3:$B$500,$B27,'2018'!$D$3:$D$500,"*",'2018'!$G$3:$G$500,{"*alle*";"*Opsøgende*"},'2018'!$E$3:$E$500,"*nej*",'2018'!$H$3:$H$500,"*ja*"),SUMIFS('2018'!$N$3:$N$500,'2018'!$B$3:$B$500,$B27,'2018'!$D$3:$D$500,"*",'2018'!$G$3:$G$500,"*børn*"))</f>
        <v>0</v>
      </c>
      <c r="E27" s="52">
        <f>SUM(COUNTIFS('2019'!$B$3:$B$500,$B27,'2019'!$D$3:$D$500,"*",'2019'!$G$3:$G$500,{"*alle*";"*Opsøgende*"},'2019'!$E$3:$E$500,"*ja*"),COUNTIFS('2019'!$B$3:$B$500,$B27,'2019'!$D$3:$D$500,"*",'2019'!$G$3:$G$500,{"*alle*";"*Opsøgende*"},'2019'!$E$3:$E$500,"*nej*",'2019'!$H$3:$H$500,"*ja*"),COUNTIFS('2019'!$B$3:$B$500,$B27,'2019'!$D$3:$D$500,"*",'2019'!$G$3:$G$500,"*børn*"))</f>
        <v>0</v>
      </c>
      <c r="F27" s="52">
        <f>SUM(SUMIFS('2019'!$N$3:$N$500,'2019'!$B$3:$B$500,$B27,'2019'!$D$3:$D$500,"*",'2019'!$G$3:$G$500,{"*alle*";"*Opsøgende*"},'2019'!$E$3:$E$500,"*ja*"),SUMIFS('2019'!$N$3:$N$500,'2019'!$B$3:$B$500,$B27,'2019'!$D$3:$D$500,"*",'2019'!$G$3:$G$500,{"*alle*";"*Opsøgende*"},'2019'!$E$3:$E$500,"*nej*",'2019'!$H$3:$H$500,"*ja*"),SUMIFS('2019'!$N$3:$N$500,'2019'!$B$3:$B$500,$B27,'2019'!$D$3:$D$500,"*",'2019'!$G$3:$G$500,"*børn*"))</f>
        <v>0</v>
      </c>
      <c r="G27" s="52">
        <f>SUM(COUNTIFS('2020'!$B$3:$B$500,$B27,'2020'!$D$3:$D$500,"*",'2020'!$G$3:$G$500,{"*alle*";"*Opsøgende*"},'2020'!$E$3:$E$500,"*ja*"),COUNTIFS('2020'!$B$3:$B$500,$B27,'2020'!$D$3:$D$500,"*",'2020'!$G$3:$G$500,{"*alle*";"*Opsøgende*"},'2020'!$E$3:$E$500,"*nej*",'2020'!$H$3:$H$500,"*ja*"),COUNTIFS('2020'!$B$3:$B$500,$B27,'2020'!$D$3:$D$500,"*",'2020'!$G$3:$G$500,"*børn*"))</f>
        <v>0</v>
      </c>
      <c r="H27" s="52">
        <f>SUM(SUMIFS('2020'!$N$3:$N$500,'2020'!$B$3:$B$500,$B27,'2020'!$D$3:$D$500,"*",'2020'!$G$3:$G$500,{"*alle*";"*Opsøgende*"},'2020'!$E$3:$E$500,"*ja*"),SUMIFS('2020'!$N$3:$N$500,'2020'!$B$3:$B$500,$B27,'2020'!$D$3:$D$500,"*",'2020'!$G$3:$G$500,{"*alle*";"*Opsøgende*"},'2020'!$E$3:$E$500,"*nej*",'2020'!$H$3:$H$500,"*ja*"),SUMIFS('2020'!$N$3:$N$500,'2020'!$B$3:$B$500,$B27,'2020'!$D$3:$D$500,"*",'2020'!$G$3:$G$500,"*børn*"))</f>
        <v>0</v>
      </c>
      <c r="I27" s="52">
        <f>SUM(COUNTIFS('2021'!$B$3:$B$500,$B27,'2021'!$D$3:$D$500,"*",'2021'!$G$3:$G$500,{"*alle*";"*Opsøgende*"},'2021'!$E$3:$E$500,"*ja*"),COUNTIFS('2021'!$B$3:$B$500,$B27,'2021'!$D$3:$D$500,"*",'2021'!$G$3:$G$500,{"*alle*";"*Opsøgende*"},'2021'!$E$3:$E$500,"*nej*",'2021'!$H$3:$H$500,"*ja*"),COUNTIFS('2021'!$B$3:$B$500,$B27,'2021'!$D$3:$D$500,"*",'2021'!$G$3:$G$500,"*børn*"))</f>
        <v>0</v>
      </c>
      <c r="J27" s="52">
        <f>SUM(SUMIFS('2021'!$N$3:$N$500,'2021'!$B$3:$B$500,$B27,'2021'!$D$3:$D$500,"*",'2021'!$G$3:$G$500,{"*alle*";"*Opsøgende*"},'2021'!$E$3:$E$500,"*ja*"),SUMIFS('2021'!$N$3:$N$500,'2021'!$B$3:$B$500,$B27,'2021'!$D$3:$D$500,"*",'2021'!$G$3:$G$500,{"*alle*";"*Opsøgende*"},'2021'!$E$3:$E$500,"*nej*",'2021'!$H$3:$H$500,"*ja*"),SUMIFS('2021'!$N$3:$N$500,'2021'!$B$3:$B$500,$B27,'2021'!$D$3:$D$500,"*",'2021'!$G$3:$G$500,"*børn*"))</f>
        <v>0</v>
      </c>
      <c r="K27" s="52">
        <f>SUM(COUNTIFS('2022'!$B$3:$B$500,$B27,'2022'!$D$3:$D$500,"*",'2022'!$G$3:$G$500,{"*alle*";"*Opsøgende*"},'2022'!$E$3:$E$500,"*ja*"),COUNTIFS('2022'!$B$3:$B$500,$B27,'2022'!$D$3:$D$500,"*",'2022'!$G$3:$G$500,{"*alle*";"*Opsøgende*"},'2022'!$E$3:$E$500,"*nej*",'2022'!$H$3:$H$500,"*ja*"),COUNTIFS('2022'!$B$3:$B$500,$B27,'2022'!$D$3:$D$500,"*",'2022'!$G$3:$G$500,"*børn*"))</f>
        <v>0</v>
      </c>
      <c r="L27" s="52">
        <f>SUM(SUMIFS('2022'!$N$3:$N$500,'2022'!$B$3:$B$500,$B27,'2022'!$D$3:$D$500,"*",'2022'!$G$3:$G$500,{"*alle*";"*Opsøgende*"},'2022'!$E$3:$E$500,"*ja*"),SUMIFS('2022'!$N$3:$N$500,'2022'!$B$3:$B$500,$B27,'2022'!$D$3:$D$500,"*",'2022'!$G$3:$G$500,{"*alle*";"*Opsøgende*"},'2022'!$E$3:$E$500,"*nej*",'2022'!$H$3:$H$500,"*ja*"),SUMIFS('2022'!$N$3:$N$500,'2022'!$B$3:$B$500,$B27,'2022'!$D$3:$D$500,"*",'2022'!$G$3:$G$500,"*børn*"))</f>
        <v>0</v>
      </c>
      <c r="M27" s="52">
        <f>SUM(COUNTIFS('2023'!$B$3:$B$500,$B27,'2023'!$D$3:$D$500,"*",'2023'!$G$3:$G$500,{"*alle*";"*Opsøgende*"},'2023'!$E$3:$E$500,"*ja*"),COUNTIFS('2023'!$B$3:$B$500,$B27,'2023'!$D$3:$D$500,"*",'2023'!$G$3:$G$500,{"*alle*";"*Opsøgende*"},'2023'!$E$3:$E$500,"*nej*",'2023'!$H$3:$H$500,"*ja*"),COUNTIFS('2023'!$B$3:$B$500,$B27,'2023'!$D$3:$D$500,"*",'2023'!$G$3:$G$500,"*børn*"))</f>
        <v>0</v>
      </c>
      <c r="N27" s="52">
        <f>SUM(SUMIFS('2023'!$N$3:$N$500,'2023'!$B$3:$B$500,$B27,'2023'!$D$3:$D$500,"*",'2023'!$G$3:$G$500,{"*alle*";"*Opsøgende*"},'2023'!$E$3:$E$500,"*ja*"),SUMIFS('2023'!$N$3:$N$500,'2023'!$B$3:$B$500,$B27,'2023'!$D$3:$D$500,"*",'2023'!$G$3:$G$500,{"*alle*";"*Opsøgende*"},'2023'!$E$3:$E$500,"*nej*",'2023'!$H$3:$H$500,"*ja*"),SUMIFS('2023'!$N$3:$N$500,'2023'!$B$3:$B$500,$B27,'2023'!$D$3:$D$500,"*",'2023'!$G$3:$G$500,"*børn*"))</f>
        <v>0</v>
      </c>
      <c r="O27" s="52">
        <f>SUM(COUNTIFS('2024'!$B$3:$B$500,$B27,'2024'!$D$3:$D$500,"*",'2024'!$G$3:$G$500,{"*alle*";"*Opsøgende*"},'2024'!$E$3:$E$500,"*ja*"),COUNTIFS('2024'!$B$3:$B$500,$B27,'2024'!$D$3:$D$500,"*",'2024'!$G$3:$G$500,{"*alle*";"*Opsøgende*"},'2024'!$E$3:$E$500,"*nej*",'2024'!$H$3:$H$500,"*ja*"),COUNTIFS('2024'!$B$3:$B$500,$B27,'2024'!$D$3:$D$500,"*",'2024'!$G$3:$G$500,"*børn*"))</f>
        <v>0</v>
      </c>
      <c r="P27" s="52">
        <f>SUM(SUMIFS('2024'!$N$3:$N$500,'2024'!$B$3:$B$500,$B27,'2024'!$D$3:$D$500,"*",'2024'!$G$3:$G$500,{"*alle*";"*Opsøgende*"},'2024'!$E$3:$E$500,"*ja*"),SUMIFS('2024'!$N$3:$N$500,'2024'!$B$3:$B$500,$B27,'2024'!$D$3:$D$500,"*",'2024'!$G$3:$G$500,{"*alle*";"*Opsøgende*"},'2024'!$E$3:$E$500,"*nej*",'2024'!$H$3:$H$500,"*ja*"),SUMIFS('2024'!$N$3:$N$500,'2024'!$B$3:$B$500,$B27,'2024'!$D$3:$D$500,"*",'2024'!$G$3:$G$500,"*børn*"))</f>
        <v>0</v>
      </c>
      <c r="Q27" s="52">
        <f>SUM(COUNTIFS('2025'!$B$3:$B$500,$B27,'2025'!$D$3:$D$500,"*",'2025'!$G$3:$G$500,{"*alle*";"*Opsøgende*"},'2025'!$E$3:$E$500,"*ja*"),COUNTIFS('2025'!$B$3:$B$500,$B27,'2025'!$D$3:$D$500,"*",'2025'!$G$3:$G$500,{"*alle*";"*Opsøgende*"},'2025'!$E$3:$E$500,"*nej*",'2025'!$H$3:$H$500,"*ja*"),COUNTIFS('2025'!$B$3:$B$500,$B27,'2025'!$D$3:$D$500,"*",'2025'!$G$3:$G$500,"*børn*"))</f>
        <v>0</v>
      </c>
      <c r="R27" s="52">
        <f>SUM(SUMIFS('2025'!$N$3:$N$500,'2025'!$B$3:$B$500,$B27,'2025'!$D$3:$D$500,"*",'2025'!$G$3:$G$500,{"*alle*";"*Opsøgende*"},'2025'!$E$3:$E$500,"*ja*"),SUMIFS('2025'!$N$3:$N$500,'2025'!$B$3:$B$500,$B27,'2025'!$D$3:$D$500,"*",'2025'!$G$3:$G$500,{"*alle*";"*Opsøgende*"},'2025'!$E$3:$E$500,"*nej*",'2025'!$H$3:$H$500,"*ja*"),SUMIFS('2025'!$N$3:$N$500,'2025'!$B$3:$B$500,$B27,'2025'!$D$3:$D$500,"*",'2025'!$G$3:$G$500,"*børn*"))</f>
        <v>0</v>
      </c>
      <c r="S27" s="52">
        <f>SUM(COUNTIFS('2026'!$B$3:$B$500,$B27,'2026'!$D$3:$D$500,"*",'2026'!$G$3:$G$500,{"*alle*";"*Opsøgende*"},'2026'!$E$3:$E$500,"*ja*"),COUNTIFS('2026'!$B$3:$B$500,$B27,'2026'!$D$3:$D$500,"*",'2026'!$G$3:$G$500,{"*alle*";"*Opsøgende*"},'2026'!$E$3:$E$500,"*nej*",'2026'!$H$3:$H$500,"*ja*"),COUNTIFS('2026'!$B$3:$B$500,$B27,'2026'!$D$3:$D$500,"*",'2026'!$G$3:$G$500,"*børn*"))</f>
        <v>0</v>
      </c>
      <c r="T27" s="52">
        <f>SUM(SUMIFS('2026'!$N$3:$N$500,'2026'!$B$3:$B$500,$B27,'2026'!$D$3:$D$500,"*",'2026'!$G$3:$G$500,{"*alle*";"*Opsøgende*"},'2026'!$E$3:$E$500,"*ja*"),SUMIFS('2026'!$N$3:$N$500,'2026'!$B$3:$B$500,$B27,'2026'!$D$3:$D$500,"*",'2026'!$G$3:$G$500,{"*alle*";"*Opsøgende*"},'2026'!$E$3:$E$500,"*nej*",'2026'!$H$3:$H$500,"*ja*"),SUMIFS('2026'!$N$3:$N$500,'2026'!$B$3:$B$500,$B27,'2026'!$D$3:$D$500,"*",'2026'!$G$3:$G$500,"*børn*"))</f>
        <v>0</v>
      </c>
      <c r="U27" s="52">
        <f>SUM(COUNTIFS('2027'!$B$3:$B$500,$B27,'2027'!$D$3:$D$500,"*",'2027'!$G$3:$G$500,{"*alle*";"*Opsøgende*"},'2027'!$E$3:$E$500,"*ja*"),COUNTIFS('2027'!$B$3:$B$500,$B27,'2027'!$D$3:$D$500,"*",'2027'!$G$3:$G$500,{"*alle*";"*Opsøgende*"},'2027'!$E$3:$E$500,"*nej*",'2027'!$H$3:$H$500,"*ja*"),COUNTIFS('2027'!$B$3:$B$500,$B27,'2027'!$D$3:$D$500,"*",'2027'!$G$3:$G$500,"*børn*"))</f>
        <v>0</v>
      </c>
      <c r="V27" s="52">
        <f>SUM(SUMIFS('2027'!$N$3:$N$500,'2027'!$B$3:$B$500,$B27,'2027'!$D$3:$D$500,"*",'2027'!$G$3:$G$500,{"*alle*";"*Opsøgende*"},'2027'!$E$3:$E$500,"*ja*"),SUMIFS('2027'!$N$3:$N$500,'2027'!$B$3:$B$500,$B27,'2027'!$D$3:$D$500,"*",'2027'!$G$3:$G$500,{"*alle*";"*Opsøgende*"},'2027'!$E$3:$E$500,"*nej*",'2027'!$H$3:$H$500,"*ja*"),SUMIFS('2027'!$N$3:$N$500,'2027'!$B$3:$B$500,$B27,'2027'!$D$3:$D$500,"*",'2027'!$G$3:$G$500,"*børn*"))</f>
        <v>0</v>
      </c>
      <c r="W27" s="52">
        <f>SUM(COUNTIFS('2028'!$B$3:$B$500,$B27,'2028'!$D$3:$D$500,"*",'2028'!$G$3:$G$500,{"*alle*";"*Opsøgende*"},'2028'!$E$3:$E$500,"*ja*"),COUNTIFS('2028'!$B$3:$B$500,$B27,'2028'!$D$3:$D$500,"*",'2028'!$G$3:$G$500,{"*alle*";"*Opsøgende*"},'2028'!$E$3:$E$500,"*nej*",'2028'!$H$3:$H$500,"*ja*"),COUNTIFS('2028'!$B$3:$B$500,$B27,'2028'!$D$3:$D$500,"*",'2028'!$G$3:$G$500,"*børn*"))</f>
        <v>0</v>
      </c>
      <c r="X27" s="52">
        <f>SUM(SUMIFS('2028'!$N$3:$N$500,'2028'!$B$3:$B$500,$B27,'2028'!$D$3:$D$500,"*",'2028'!$G$3:$G$500,{"*alle*";"*Opsøgende*"},'2028'!$E$3:$E$500,"*ja*"),SUMIFS('2028'!$N$3:$N$500,'2028'!$B$3:$B$500,$B27,'2028'!$D$3:$D$500,"*",'2028'!$G$3:$G$500,{"*alle*";"*Opsøgende*"},'2028'!$E$3:$E$500,"*nej*",'2028'!$H$3:$H$500,"*ja*"),SUMIFS('2028'!$N$3:$N$500,'2028'!$B$3:$B$500,$B27,'2028'!$D$3:$D$500,"*",'2028'!$G$3:$G$500,"*børn*"))</f>
        <v>0</v>
      </c>
    </row>
    <row r="28" spans="2:24" x14ac:dyDescent="0.2">
      <c r="B28" s="91" t="s">
        <v>82</v>
      </c>
      <c r="C28" s="52">
        <f>SUM(COUNTIFS('2018'!$B$3:$B$500,$B28,'2018'!$D$3:$D$500,"*",'2018'!$G$3:$G$500,{"*alle*";"*Opsøgende*"},'2018'!$E$3:$E$500,"*ja*"),COUNTIFS('2018'!$B$3:$B$500,$B28,'2018'!$D$3:$D$500,"*",'2018'!$G$3:$G$500,{"*alle*";"*Opsøgende*"},'2018'!$E$3:$E$500,"*nej*",'2018'!$H$3:$H$500,"*ja*"),COUNTIFS('2018'!$B$3:$B$500,$B28,'2018'!$D$3:$D$500,"*",'2018'!$G$3:$G$500,"*børn*"))</f>
        <v>0</v>
      </c>
      <c r="D28" s="52">
        <f>SUM(SUMIFS('2018'!$N$3:$N$500,'2018'!$B$3:$B$500,$B28,'2018'!$D$3:$D$500,"*",'2018'!$G$3:$G$500,{"*alle*";"*Opsøgende*"},'2018'!$E$3:$E$500,"*ja*"),SUMIFS('2018'!$N$3:$N$500,'2018'!$B$3:$B$500,$B28,'2018'!$D$3:$D$500,"*",'2018'!$G$3:$G$500,{"*alle*";"*Opsøgende*"},'2018'!$E$3:$E$500,"*nej*",'2018'!$H$3:$H$500,"*ja*"),SUMIFS('2018'!$N$3:$N$500,'2018'!$B$3:$B$500,$B28,'2018'!$D$3:$D$500,"*",'2018'!$G$3:$G$500,"*børn*"))</f>
        <v>0</v>
      </c>
      <c r="E28" s="52">
        <f>SUM(COUNTIFS('2019'!$B$3:$B$500,$B28,'2019'!$D$3:$D$500,"*",'2019'!$G$3:$G$500,{"*alle*";"*Opsøgende*"},'2019'!$E$3:$E$500,"*ja*"),COUNTIFS('2019'!$B$3:$B$500,$B28,'2019'!$D$3:$D$500,"*",'2019'!$G$3:$G$500,{"*alle*";"*Opsøgende*"},'2019'!$E$3:$E$500,"*nej*",'2019'!$H$3:$H$500,"*ja*"),COUNTIFS('2019'!$B$3:$B$500,$B28,'2019'!$D$3:$D$500,"*",'2019'!$G$3:$G$500,"*børn*"))</f>
        <v>0</v>
      </c>
      <c r="F28" s="52">
        <f>SUM(SUMIFS('2019'!$N$3:$N$500,'2019'!$B$3:$B$500,$B28,'2019'!$D$3:$D$500,"*",'2019'!$G$3:$G$500,{"*alle*";"*Opsøgende*"},'2019'!$E$3:$E$500,"*ja*"),SUMIFS('2019'!$N$3:$N$500,'2019'!$B$3:$B$500,$B28,'2019'!$D$3:$D$500,"*",'2019'!$G$3:$G$500,{"*alle*";"*Opsøgende*"},'2019'!$E$3:$E$500,"*nej*",'2019'!$H$3:$H$500,"*ja*"),SUMIFS('2019'!$N$3:$N$500,'2019'!$B$3:$B$500,$B28,'2019'!$D$3:$D$500,"*",'2019'!$G$3:$G$500,"*børn*"))</f>
        <v>0</v>
      </c>
      <c r="G28" s="52">
        <f>SUM(COUNTIFS('2020'!$B$3:$B$500,$B28,'2020'!$D$3:$D$500,"*",'2020'!$G$3:$G$500,{"*alle*";"*Opsøgende*"},'2020'!$E$3:$E$500,"*ja*"),COUNTIFS('2020'!$B$3:$B$500,$B28,'2020'!$D$3:$D$500,"*",'2020'!$G$3:$G$500,{"*alle*";"*Opsøgende*"},'2020'!$E$3:$E$500,"*nej*",'2020'!$H$3:$H$500,"*ja*"),COUNTIFS('2020'!$B$3:$B$500,$B28,'2020'!$D$3:$D$500,"*",'2020'!$G$3:$G$500,"*børn*"))</f>
        <v>0</v>
      </c>
      <c r="H28" s="52">
        <f>SUM(SUMIFS('2020'!$N$3:$N$500,'2020'!$B$3:$B$500,$B28,'2020'!$D$3:$D$500,"*",'2020'!$G$3:$G$500,{"*alle*";"*Opsøgende*"},'2020'!$E$3:$E$500,"*ja*"),SUMIFS('2020'!$N$3:$N$500,'2020'!$B$3:$B$500,$B28,'2020'!$D$3:$D$500,"*",'2020'!$G$3:$G$500,{"*alle*";"*Opsøgende*"},'2020'!$E$3:$E$500,"*nej*",'2020'!$H$3:$H$500,"*ja*"),SUMIFS('2020'!$N$3:$N$500,'2020'!$B$3:$B$500,$B28,'2020'!$D$3:$D$500,"*",'2020'!$G$3:$G$500,"*børn*"))</f>
        <v>0</v>
      </c>
      <c r="I28" s="52">
        <f>SUM(COUNTIFS('2021'!$B$3:$B$500,$B28,'2021'!$D$3:$D$500,"*",'2021'!$G$3:$G$500,{"*alle*";"*Opsøgende*"},'2021'!$E$3:$E$500,"*ja*"),COUNTIFS('2021'!$B$3:$B$500,$B28,'2021'!$D$3:$D$500,"*",'2021'!$G$3:$G$500,{"*alle*";"*Opsøgende*"},'2021'!$E$3:$E$500,"*nej*",'2021'!$H$3:$H$500,"*ja*"),COUNTIFS('2021'!$B$3:$B$500,$B28,'2021'!$D$3:$D$500,"*",'2021'!$G$3:$G$500,"*børn*"))</f>
        <v>0</v>
      </c>
      <c r="J28" s="52">
        <f>SUM(SUMIFS('2021'!$N$3:$N$500,'2021'!$B$3:$B$500,$B28,'2021'!$D$3:$D$500,"*",'2021'!$G$3:$G$500,{"*alle*";"*Opsøgende*"},'2021'!$E$3:$E$500,"*ja*"),SUMIFS('2021'!$N$3:$N$500,'2021'!$B$3:$B$500,$B28,'2021'!$D$3:$D$500,"*",'2021'!$G$3:$G$500,{"*alle*";"*Opsøgende*"},'2021'!$E$3:$E$500,"*nej*",'2021'!$H$3:$H$500,"*ja*"),SUMIFS('2021'!$N$3:$N$500,'2021'!$B$3:$B$500,$B28,'2021'!$D$3:$D$500,"*",'2021'!$G$3:$G$500,"*børn*"))</f>
        <v>0</v>
      </c>
      <c r="K28" s="52">
        <f>SUM(COUNTIFS('2022'!$B$3:$B$500,$B28,'2022'!$D$3:$D$500,"*",'2022'!$G$3:$G$500,{"*alle*";"*Opsøgende*"},'2022'!$E$3:$E$500,"*ja*"),COUNTIFS('2022'!$B$3:$B$500,$B28,'2022'!$D$3:$D$500,"*",'2022'!$G$3:$G$500,{"*alle*";"*Opsøgende*"},'2022'!$E$3:$E$500,"*nej*",'2022'!$H$3:$H$500,"*ja*"),COUNTIFS('2022'!$B$3:$B$500,$B28,'2022'!$D$3:$D$500,"*",'2022'!$G$3:$G$500,"*børn*"))</f>
        <v>0</v>
      </c>
      <c r="L28" s="52">
        <f>SUM(SUMIFS('2022'!$N$3:$N$500,'2022'!$B$3:$B$500,$B28,'2022'!$D$3:$D$500,"*",'2022'!$G$3:$G$500,{"*alle*";"*Opsøgende*"},'2022'!$E$3:$E$500,"*ja*"),SUMIFS('2022'!$N$3:$N$500,'2022'!$B$3:$B$500,$B28,'2022'!$D$3:$D$500,"*",'2022'!$G$3:$G$500,{"*alle*";"*Opsøgende*"},'2022'!$E$3:$E$500,"*nej*",'2022'!$H$3:$H$500,"*ja*"),SUMIFS('2022'!$N$3:$N$500,'2022'!$B$3:$B$500,$B28,'2022'!$D$3:$D$500,"*",'2022'!$G$3:$G$500,"*børn*"))</f>
        <v>0</v>
      </c>
      <c r="M28" s="52">
        <f>SUM(COUNTIFS('2023'!$B$3:$B$500,$B28,'2023'!$D$3:$D$500,"*",'2023'!$G$3:$G$500,{"*alle*";"*Opsøgende*"},'2023'!$E$3:$E$500,"*ja*"),COUNTIFS('2023'!$B$3:$B$500,$B28,'2023'!$D$3:$D$500,"*",'2023'!$G$3:$G$500,{"*alle*";"*Opsøgende*"},'2023'!$E$3:$E$500,"*nej*",'2023'!$H$3:$H$500,"*ja*"),COUNTIFS('2023'!$B$3:$B$500,$B28,'2023'!$D$3:$D$500,"*",'2023'!$G$3:$G$500,"*børn*"))</f>
        <v>0</v>
      </c>
      <c r="N28" s="52">
        <f>SUM(SUMIFS('2023'!$N$3:$N$500,'2023'!$B$3:$B$500,$B28,'2023'!$D$3:$D$500,"*",'2023'!$G$3:$G$500,{"*alle*";"*Opsøgende*"},'2023'!$E$3:$E$500,"*ja*"),SUMIFS('2023'!$N$3:$N$500,'2023'!$B$3:$B$500,$B28,'2023'!$D$3:$D$500,"*",'2023'!$G$3:$G$500,{"*alle*";"*Opsøgende*"},'2023'!$E$3:$E$500,"*nej*",'2023'!$H$3:$H$500,"*ja*"),SUMIFS('2023'!$N$3:$N$500,'2023'!$B$3:$B$500,$B28,'2023'!$D$3:$D$500,"*",'2023'!$G$3:$G$500,"*børn*"))</f>
        <v>0</v>
      </c>
      <c r="O28" s="52">
        <f>SUM(COUNTIFS('2024'!$B$3:$B$500,$B28,'2024'!$D$3:$D$500,"*",'2024'!$G$3:$G$500,{"*alle*";"*Opsøgende*"},'2024'!$E$3:$E$500,"*ja*"),COUNTIFS('2024'!$B$3:$B$500,$B28,'2024'!$D$3:$D$500,"*",'2024'!$G$3:$G$500,{"*alle*";"*Opsøgende*"},'2024'!$E$3:$E$500,"*nej*",'2024'!$H$3:$H$500,"*ja*"),COUNTIFS('2024'!$B$3:$B$500,$B28,'2024'!$D$3:$D$500,"*",'2024'!$G$3:$G$500,"*børn*"))</f>
        <v>0</v>
      </c>
      <c r="P28" s="52">
        <f>SUM(SUMIFS('2024'!$N$3:$N$500,'2024'!$B$3:$B$500,$B28,'2024'!$D$3:$D$500,"*",'2024'!$G$3:$G$500,{"*alle*";"*Opsøgende*"},'2024'!$E$3:$E$500,"*ja*"),SUMIFS('2024'!$N$3:$N$500,'2024'!$B$3:$B$500,$B28,'2024'!$D$3:$D$500,"*",'2024'!$G$3:$G$500,{"*alle*";"*Opsøgende*"},'2024'!$E$3:$E$500,"*nej*",'2024'!$H$3:$H$500,"*ja*"),SUMIFS('2024'!$N$3:$N$500,'2024'!$B$3:$B$500,$B28,'2024'!$D$3:$D$500,"*",'2024'!$G$3:$G$500,"*børn*"))</f>
        <v>0</v>
      </c>
      <c r="Q28" s="52">
        <f>SUM(COUNTIFS('2025'!$B$3:$B$500,$B28,'2025'!$D$3:$D$500,"*",'2025'!$G$3:$G$500,{"*alle*";"*Opsøgende*"},'2025'!$E$3:$E$500,"*ja*"),COUNTIFS('2025'!$B$3:$B$500,$B28,'2025'!$D$3:$D$500,"*",'2025'!$G$3:$G$500,{"*alle*";"*Opsøgende*"},'2025'!$E$3:$E$500,"*nej*",'2025'!$H$3:$H$500,"*ja*"),COUNTIFS('2025'!$B$3:$B$500,$B28,'2025'!$D$3:$D$500,"*",'2025'!$G$3:$G$500,"*børn*"))</f>
        <v>0</v>
      </c>
      <c r="R28" s="52">
        <f>SUM(SUMIFS('2025'!$N$3:$N$500,'2025'!$B$3:$B$500,$B28,'2025'!$D$3:$D$500,"*",'2025'!$G$3:$G$500,{"*alle*";"*Opsøgende*"},'2025'!$E$3:$E$500,"*ja*"),SUMIFS('2025'!$N$3:$N$500,'2025'!$B$3:$B$500,$B28,'2025'!$D$3:$D$500,"*",'2025'!$G$3:$G$500,{"*alle*";"*Opsøgende*"},'2025'!$E$3:$E$500,"*nej*",'2025'!$H$3:$H$500,"*ja*"),SUMIFS('2025'!$N$3:$N$500,'2025'!$B$3:$B$500,$B28,'2025'!$D$3:$D$500,"*",'2025'!$G$3:$G$500,"*børn*"))</f>
        <v>0</v>
      </c>
      <c r="S28" s="52">
        <f>SUM(COUNTIFS('2026'!$B$3:$B$500,$B28,'2026'!$D$3:$D$500,"*",'2026'!$G$3:$G$500,{"*alle*";"*Opsøgende*"},'2026'!$E$3:$E$500,"*ja*"),COUNTIFS('2026'!$B$3:$B$500,$B28,'2026'!$D$3:$D$500,"*",'2026'!$G$3:$G$500,{"*alle*";"*Opsøgende*"},'2026'!$E$3:$E$500,"*nej*",'2026'!$H$3:$H$500,"*ja*"),COUNTIFS('2026'!$B$3:$B$500,$B28,'2026'!$D$3:$D$500,"*",'2026'!$G$3:$G$500,"*børn*"))</f>
        <v>0</v>
      </c>
      <c r="T28" s="52">
        <f>SUM(SUMIFS('2026'!$N$3:$N$500,'2026'!$B$3:$B$500,$B28,'2026'!$D$3:$D$500,"*",'2026'!$G$3:$G$500,{"*alle*";"*Opsøgende*"},'2026'!$E$3:$E$500,"*ja*"),SUMIFS('2026'!$N$3:$N$500,'2026'!$B$3:$B$500,$B28,'2026'!$D$3:$D$500,"*",'2026'!$G$3:$G$500,{"*alle*";"*Opsøgende*"},'2026'!$E$3:$E$500,"*nej*",'2026'!$H$3:$H$500,"*ja*"),SUMIFS('2026'!$N$3:$N$500,'2026'!$B$3:$B$500,$B28,'2026'!$D$3:$D$500,"*",'2026'!$G$3:$G$500,"*børn*"))</f>
        <v>0</v>
      </c>
      <c r="U28" s="52">
        <f>SUM(COUNTIFS('2027'!$B$3:$B$500,$B28,'2027'!$D$3:$D$500,"*",'2027'!$G$3:$G$500,{"*alle*";"*Opsøgende*"},'2027'!$E$3:$E$500,"*ja*"),COUNTIFS('2027'!$B$3:$B$500,$B28,'2027'!$D$3:$D$500,"*",'2027'!$G$3:$G$500,{"*alle*";"*Opsøgende*"},'2027'!$E$3:$E$500,"*nej*",'2027'!$H$3:$H$500,"*ja*"),COUNTIFS('2027'!$B$3:$B$500,$B28,'2027'!$D$3:$D$500,"*",'2027'!$G$3:$G$500,"*børn*"))</f>
        <v>0</v>
      </c>
      <c r="V28" s="52">
        <f>SUM(SUMIFS('2027'!$N$3:$N$500,'2027'!$B$3:$B$500,$B28,'2027'!$D$3:$D$500,"*",'2027'!$G$3:$G$500,{"*alle*";"*Opsøgende*"},'2027'!$E$3:$E$500,"*ja*"),SUMIFS('2027'!$N$3:$N$500,'2027'!$B$3:$B$500,$B28,'2027'!$D$3:$D$500,"*",'2027'!$G$3:$G$500,{"*alle*";"*Opsøgende*"},'2027'!$E$3:$E$500,"*nej*",'2027'!$H$3:$H$500,"*ja*"),SUMIFS('2027'!$N$3:$N$500,'2027'!$B$3:$B$500,$B28,'2027'!$D$3:$D$500,"*",'2027'!$G$3:$G$500,"*børn*"))</f>
        <v>0</v>
      </c>
      <c r="W28" s="52">
        <f>SUM(COUNTIFS('2028'!$B$3:$B$500,$B28,'2028'!$D$3:$D$500,"*",'2028'!$G$3:$G$500,{"*alle*";"*Opsøgende*"},'2028'!$E$3:$E$500,"*ja*"),COUNTIFS('2028'!$B$3:$B$500,$B28,'2028'!$D$3:$D$500,"*",'2028'!$G$3:$G$500,{"*alle*";"*Opsøgende*"},'2028'!$E$3:$E$500,"*nej*",'2028'!$H$3:$H$500,"*ja*"),COUNTIFS('2028'!$B$3:$B$500,$B28,'2028'!$D$3:$D$500,"*",'2028'!$G$3:$G$500,"*børn*"))</f>
        <v>0</v>
      </c>
      <c r="X28" s="52">
        <f>SUM(SUMIFS('2028'!$N$3:$N$500,'2028'!$B$3:$B$500,$B28,'2028'!$D$3:$D$500,"*",'2028'!$G$3:$G$500,{"*alle*";"*Opsøgende*"},'2028'!$E$3:$E$500,"*ja*"),SUMIFS('2028'!$N$3:$N$500,'2028'!$B$3:$B$500,$B28,'2028'!$D$3:$D$500,"*",'2028'!$G$3:$G$500,{"*alle*";"*Opsøgende*"},'2028'!$E$3:$E$500,"*nej*",'2028'!$H$3:$H$500,"*ja*"),SUMIFS('2028'!$N$3:$N$500,'2028'!$B$3:$B$500,$B28,'2028'!$D$3:$D$500,"*",'2028'!$G$3:$G$500,"*børn*"))</f>
        <v>0</v>
      </c>
    </row>
    <row r="29" spans="2:24" x14ac:dyDescent="0.2">
      <c r="B29" s="91" t="s">
        <v>41</v>
      </c>
      <c r="C29" s="52">
        <f>SUM(COUNTIFS('2018'!$B$3:$B$500,$B29,'2018'!$D$3:$D$500,"*",'2018'!$G$3:$G$500,{"*alle*";"*Opsøgende*"},'2018'!$E$3:$E$500,"*ja*"),COUNTIFS('2018'!$B$3:$B$500,$B29,'2018'!$D$3:$D$500,"*",'2018'!$G$3:$G$500,{"*alle*";"*Opsøgende*"},'2018'!$E$3:$E$500,"*nej*",'2018'!$H$3:$H$500,"*ja*"),COUNTIFS('2018'!$B$3:$B$500,$B29,'2018'!$D$3:$D$500,"*",'2018'!$G$3:$G$500,"*børn*"))</f>
        <v>0</v>
      </c>
      <c r="D29" s="52">
        <f>SUM(SUMIFS('2018'!$N$3:$N$500,'2018'!$B$3:$B$500,$B29,'2018'!$D$3:$D$500,"*",'2018'!$G$3:$G$500,{"*alle*";"*Opsøgende*"},'2018'!$E$3:$E$500,"*ja*"),SUMIFS('2018'!$N$3:$N$500,'2018'!$B$3:$B$500,$B29,'2018'!$D$3:$D$500,"*",'2018'!$G$3:$G$500,{"*alle*";"*Opsøgende*"},'2018'!$E$3:$E$500,"*nej*",'2018'!$H$3:$H$500,"*ja*"),SUMIFS('2018'!$N$3:$N$500,'2018'!$B$3:$B$500,$B29,'2018'!$D$3:$D$500,"*",'2018'!$G$3:$G$500,"*børn*"))</f>
        <v>0</v>
      </c>
      <c r="E29" s="52">
        <f>SUM(COUNTIFS('2019'!$B$3:$B$500,$B29,'2019'!$D$3:$D$500,"*",'2019'!$G$3:$G$500,{"*alle*";"*Opsøgende*"},'2019'!$E$3:$E$500,"*ja*"),COUNTIFS('2019'!$B$3:$B$500,$B29,'2019'!$D$3:$D$500,"*",'2019'!$G$3:$G$500,{"*alle*";"*Opsøgende*"},'2019'!$E$3:$E$500,"*nej*",'2019'!$H$3:$H$500,"*ja*"),COUNTIFS('2019'!$B$3:$B$500,$B29,'2019'!$D$3:$D$500,"*",'2019'!$G$3:$G$500,"*børn*"))</f>
        <v>0</v>
      </c>
      <c r="F29" s="52">
        <f>SUM(SUMIFS('2019'!$N$3:$N$500,'2019'!$B$3:$B$500,$B29,'2019'!$D$3:$D$500,"*",'2019'!$G$3:$G$500,{"*alle*";"*Opsøgende*"},'2019'!$E$3:$E$500,"*ja*"),SUMIFS('2019'!$N$3:$N$500,'2019'!$B$3:$B$500,$B29,'2019'!$D$3:$D$500,"*",'2019'!$G$3:$G$500,{"*alle*";"*Opsøgende*"},'2019'!$E$3:$E$500,"*nej*",'2019'!$H$3:$H$500,"*ja*"),SUMIFS('2019'!$N$3:$N$500,'2019'!$B$3:$B$500,$B29,'2019'!$D$3:$D$500,"*",'2019'!$G$3:$G$500,"*børn*"))</f>
        <v>0</v>
      </c>
      <c r="G29" s="52">
        <f>SUM(COUNTIFS('2020'!$B$3:$B$500,$B29,'2020'!$D$3:$D$500,"*",'2020'!$G$3:$G$500,{"*alle*";"*Opsøgende*"},'2020'!$E$3:$E$500,"*ja*"),COUNTIFS('2020'!$B$3:$B$500,$B29,'2020'!$D$3:$D$500,"*",'2020'!$G$3:$G$500,{"*alle*";"*Opsøgende*"},'2020'!$E$3:$E$500,"*nej*",'2020'!$H$3:$H$500,"*ja*"),COUNTIFS('2020'!$B$3:$B$500,$B29,'2020'!$D$3:$D$500,"*",'2020'!$G$3:$G$500,"*børn*"))</f>
        <v>0</v>
      </c>
      <c r="H29" s="52">
        <f>SUM(SUMIFS('2020'!$N$3:$N$500,'2020'!$B$3:$B$500,$B29,'2020'!$D$3:$D$500,"*",'2020'!$G$3:$G$500,{"*alle*";"*Opsøgende*"},'2020'!$E$3:$E$500,"*ja*"),SUMIFS('2020'!$N$3:$N$500,'2020'!$B$3:$B$500,$B29,'2020'!$D$3:$D$500,"*",'2020'!$G$3:$G$500,{"*alle*";"*Opsøgende*"},'2020'!$E$3:$E$500,"*nej*",'2020'!$H$3:$H$500,"*ja*"),SUMIFS('2020'!$N$3:$N$500,'2020'!$B$3:$B$500,$B29,'2020'!$D$3:$D$500,"*",'2020'!$G$3:$G$500,"*børn*"))</f>
        <v>0</v>
      </c>
      <c r="I29" s="52">
        <f>SUM(COUNTIFS('2021'!$B$3:$B$500,$B29,'2021'!$D$3:$D$500,"*",'2021'!$G$3:$G$500,{"*alle*";"*Opsøgende*"},'2021'!$E$3:$E$500,"*ja*"),COUNTIFS('2021'!$B$3:$B$500,$B29,'2021'!$D$3:$D$500,"*",'2021'!$G$3:$G$500,{"*alle*";"*Opsøgende*"},'2021'!$E$3:$E$500,"*nej*",'2021'!$H$3:$H$500,"*ja*"),COUNTIFS('2021'!$B$3:$B$500,$B29,'2021'!$D$3:$D$500,"*",'2021'!$G$3:$G$500,"*børn*"))</f>
        <v>0</v>
      </c>
      <c r="J29" s="52">
        <f>SUM(SUMIFS('2021'!$N$3:$N$500,'2021'!$B$3:$B$500,$B29,'2021'!$D$3:$D$500,"*",'2021'!$G$3:$G$500,{"*alle*";"*Opsøgende*"},'2021'!$E$3:$E$500,"*ja*"),SUMIFS('2021'!$N$3:$N$500,'2021'!$B$3:$B$500,$B29,'2021'!$D$3:$D$500,"*",'2021'!$G$3:$G$500,{"*alle*";"*Opsøgende*"},'2021'!$E$3:$E$500,"*nej*",'2021'!$H$3:$H$500,"*ja*"),SUMIFS('2021'!$N$3:$N$500,'2021'!$B$3:$B$500,$B29,'2021'!$D$3:$D$500,"*",'2021'!$G$3:$G$500,"*børn*"))</f>
        <v>0</v>
      </c>
      <c r="K29" s="52">
        <f>SUM(COUNTIFS('2022'!$B$3:$B$500,$B29,'2022'!$D$3:$D$500,"*",'2022'!$G$3:$G$500,{"*alle*";"*Opsøgende*"},'2022'!$E$3:$E$500,"*ja*"),COUNTIFS('2022'!$B$3:$B$500,$B29,'2022'!$D$3:$D$500,"*",'2022'!$G$3:$G$500,{"*alle*";"*Opsøgende*"},'2022'!$E$3:$E$500,"*nej*",'2022'!$H$3:$H$500,"*ja*"),COUNTIFS('2022'!$B$3:$B$500,$B29,'2022'!$D$3:$D$500,"*",'2022'!$G$3:$G$500,"*børn*"))</f>
        <v>0</v>
      </c>
      <c r="L29" s="52">
        <f>SUM(SUMIFS('2022'!$N$3:$N$500,'2022'!$B$3:$B$500,$B29,'2022'!$D$3:$D$500,"*",'2022'!$G$3:$G$500,{"*alle*";"*Opsøgende*"},'2022'!$E$3:$E$500,"*ja*"),SUMIFS('2022'!$N$3:$N$500,'2022'!$B$3:$B$500,$B29,'2022'!$D$3:$D$500,"*",'2022'!$G$3:$G$500,{"*alle*";"*Opsøgende*"},'2022'!$E$3:$E$500,"*nej*",'2022'!$H$3:$H$500,"*ja*"),SUMIFS('2022'!$N$3:$N$500,'2022'!$B$3:$B$500,$B29,'2022'!$D$3:$D$500,"*",'2022'!$G$3:$G$500,"*børn*"))</f>
        <v>0</v>
      </c>
      <c r="M29" s="52">
        <f>SUM(COUNTIFS('2023'!$B$3:$B$500,$B29,'2023'!$D$3:$D$500,"*",'2023'!$G$3:$G$500,{"*alle*";"*Opsøgende*"},'2023'!$E$3:$E$500,"*ja*"),COUNTIFS('2023'!$B$3:$B$500,$B29,'2023'!$D$3:$D$500,"*",'2023'!$G$3:$G$500,{"*alle*";"*Opsøgende*"},'2023'!$E$3:$E$500,"*nej*",'2023'!$H$3:$H$500,"*ja*"),COUNTIFS('2023'!$B$3:$B$500,$B29,'2023'!$D$3:$D$500,"*",'2023'!$G$3:$G$500,"*børn*"))</f>
        <v>0</v>
      </c>
      <c r="N29" s="52">
        <f>SUM(SUMIFS('2023'!$N$3:$N$500,'2023'!$B$3:$B$500,$B29,'2023'!$D$3:$D$500,"*",'2023'!$G$3:$G$500,{"*alle*";"*Opsøgende*"},'2023'!$E$3:$E$500,"*ja*"),SUMIFS('2023'!$N$3:$N$500,'2023'!$B$3:$B$500,$B29,'2023'!$D$3:$D$500,"*",'2023'!$G$3:$G$500,{"*alle*";"*Opsøgende*"},'2023'!$E$3:$E$500,"*nej*",'2023'!$H$3:$H$500,"*ja*"),SUMIFS('2023'!$N$3:$N$500,'2023'!$B$3:$B$500,$B29,'2023'!$D$3:$D$500,"*",'2023'!$G$3:$G$500,"*børn*"))</f>
        <v>0</v>
      </c>
      <c r="O29" s="52">
        <f>SUM(COUNTIFS('2024'!$B$3:$B$500,$B29,'2024'!$D$3:$D$500,"*",'2024'!$G$3:$G$500,{"*alle*";"*Opsøgende*"},'2024'!$E$3:$E$500,"*ja*"),COUNTIFS('2024'!$B$3:$B$500,$B29,'2024'!$D$3:$D$500,"*",'2024'!$G$3:$G$500,{"*alle*";"*Opsøgende*"},'2024'!$E$3:$E$500,"*nej*",'2024'!$H$3:$H$500,"*ja*"),COUNTIFS('2024'!$B$3:$B$500,$B29,'2024'!$D$3:$D$500,"*",'2024'!$G$3:$G$500,"*børn*"))</f>
        <v>0</v>
      </c>
      <c r="P29" s="52">
        <f>SUM(SUMIFS('2024'!$N$3:$N$500,'2024'!$B$3:$B$500,$B29,'2024'!$D$3:$D$500,"*",'2024'!$G$3:$G$500,{"*alle*";"*Opsøgende*"},'2024'!$E$3:$E$500,"*ja*"),SUMIFS('2024'!$N$3:$N$500,'2024'!$B$3:$B$500,$B29,'2024'!$D$3:$D$500,"*",'2024'!$G$3:$G$500,{"*alle*";"*Opsøgende*"},'2024'!$E$3:$E$500,"*nej*",'2024'!$H$3:$H$500,"*ja*"),SUMIFS('2024'!$N$3:$N$500,'2024'!$B$3:$B$500,$B29,'2024'!$D$3:$D$500,"*",'2024'!$G$3:$G$500,"*børn*"))</f>
        <v>0</v>
      </c>
      <c r="Q29" s="52">
        <f>SUM(COUNTIFS('2025'!$B$3:$B$500,$B29,'2025'!$D$3:$D$500,"*",'2025'!$G$3:$G$500,{"*alle*";"*Opsøgende*"},'2025'!$E$3:$E$500,"*ja*"),COUNTIFS('2025'!$B$3:$B$500,$B29,'2025'!$D$3:$D$500,"*",'2025'!$G$3:$G$500,{"*alle*";"*Opsøgende*"},'2025'!$E$3:$E$500,"*nej*",'2025'!$H$3:$H$500,"*ja*"),COUNTIFS('2025'!$B$3:$B$500,$B29,'2025'!$D$3:$D$500,"*",'2025'!$G$3:$G$500,"*børn*"))</f>
        <v>0</v>
      </c>
      <c r="R29" s="52">
        <f>SUM(SUMIFS('2025'!$N$3:$N$500,'2025'!$B$3:$B$500,$B29,'2025'!$D$3:$D$500,"*",'2025'!$G$3:$G$500,{"*alle*";"*Opsøgende*"},'2025'!$E$3:$E$500,"*ja*"),SUMIFS('2025'!$N$3:$N$500,'2025'!$B$3:$B$500,$B29,'2025'!$D$3:$D$500,"*",'2025'!$G$3:$G$500,{"*alle*";"*Opsøgende*"},'2025'!$E$3:$E$500,"*nej*",'2025'!$H$3:$H$500,"*ja*"),SUMIFS('2025'!$N$3:$N$500,'2025'!$B$3:$B$500,$B29,'2025'!$D$3:$D$500,"*",'2025'!$G$3:$G$500,"*børn*"))</f>
        <v>0</v>
      </c>
      <c r="S29" s="52">
        <f>SUM(COUNTIFS('2026'!$B$3:$B$500,$B29,'2026'!$D$3:$D$500,"*",'2026'!$G$3:$G$500,{"*alle*";"*Opsøgende*"},'2026'!$E$3:$E$500,"*ja*"),COUNTIFS('2026'!$B$3:$B$500,$B29,'2026'!$D$3:$D$500,"*",'2026'!$G$3:$G$500,{"*alle*";"*Opsøgende*"},'2026'!$E$3:$E$500,"*nej*",'2026'!$H$3:$H$500,"*ja*"),COUNTIFS('2026'!$B$3:$B$500,$B29,'2026'!$D$3:$D$500,"*",'2026'!$G$3:$G$500,"*børn*"))</f>
        <v>0</v>
      </c>
      <c r="T29" s="52">
        <f>SUM(SUMIFS('2026'!$N$3:$N$500,'2026'!$B$3:$B$500,$B29,'2026'!$D$3:$D$500,"*",'2026'!$G$3:$G$500,{"*alle*";"*Opsøgende*"},'2026'!$E$3:$E$500,"*ja*"),SUMIFS('2026'!$N$3:$N$500,'2026'!$B$3:$B$500,$B29,'2026'!$D$3:$D$500,"*",'2026'!$G$3:$G$500,{"*alle*";"*Opsøgende*"},'2026'!$E$3:$E$500,"*nej*",'2026'!$H$3:$H$500,"*ja*"),SUMIFS('2026'!$N$3:$N$500,'2026'!$B$3:$B$500,$B29,'2026'!$D$3:$D$500,"*",'2026'!$G$3:$G$500,"*børn*"))</f>
        <v>0</v>
      </c>
      <c r="U29" s="52">
        <f>SUM(COUNTIFS('2027'!$B$3:$B$500,$B29,'2027'!$D$3:$D$500,"*",'2027'!$G$3:$G$500,{"*alle*";"*Opsøgende*"},'2027'!$E$3:$E$500,"*ja*"),COUNTIFS('2027'!$B$3:$B$500,$B29,'2027'!$D$3:$D$500,"*",'2027'!$G$3:$G$500,{"*alle*";"*Opsøgende*"},'2027'!$E$3:$E$500,"*nej*",'2027'!$H$3:$H$500,"*ja*"),COUNTIFS('2027'!$B$3:$B$500,$B29,'2027'!$D$3:$D$500,"*",'2027'!$G$3:$G$500,"*børn*"))</f>
        <v>0</v>
      </c>
      <c r="V29" s="52">
        <f>SUM(SUMIFS('2027'!$N$3:$N$500,'2027'!$B$3:$B$500,$B29,'2027'!$D$3:$D$500,"*",'2027'!$G$3:$G$500,{"*alle*";"*Opsøgende*"},'2027'!$E$3:$E$500,"*ja*"),SUMIFS('2027'!$N$3:$N$500,'2027'!$B$3:$B$500,$B29,'2027'!$D$3:$D$500,"*",'2027'!$G$3:$G$500,{"*alle*";"*Opsøgende*"},'2027'!$E$3:$E$500,"*nej*",'2027'!$H$3:$H$500,"*ja*"),SUMIFS('2027'!$N$3:$N$500,'2027'!$B$3:$B$500,$B29,'2027'!$D$3:$D$500,"*",'2027'!$G$3:$G$500,"*børn*"))</f>
        <v>0</v>
      </c>
      <c r="W29" s="52">
        <f>SUM(COUNTIFS('2028'!$B$3:$B$500,$B29,'2028'!$D$3:$D$500,"*",'2028'!$G$3:$G$500,{"*alle*";"*Opsøgende*"},'2028'!$E$3:$E$500,"*ja*"),COUNTIFS('2028'!$B$3:$B$500,$B29,'2028'!$D$3:$D$500,"*",'2028'!$G$3:$G$500,{"*alle*";"*Opsøgende*"},'2028'!$E$3:$E$500,"*nej*",'2028'!$H$3:$H$500,"*ja*"),COUNTIFS('2028'!$B$3:$B$500,$B29,'2028'!$D$3:$D$500,"*",'2028'!$G$3:$G$500,"*børn*"))</f>
        <v>0</v>
      </c>
      <c r="X29" s="52">
        <f>SUM(SUMIFS('2028'!$N$3:$N$500,'2028'!$B$3:$B$500,$B29,'2028'!$D$3:$D$500,"*",'2028'!$G$3:$G$500,{"*alle*";"*Opsøgende*"},'2028'!$E$3:$E$500,"*ja*"),SUMIFS('2028'!$N$3:$N$500,'2028'!$B$3:$B$500,$B29,'2028'!$D$3:$D$500,"*",'2028'!$G$3:$G$500,{"*alle*";"*Opsøgende*"},'2028'!$E$3:$E$500,"*nej*",'2028'!$H$3:$H$500,"*ja*"),SUMIFS('2028'!$N$3:$N$500,'2028'!$B$3:$B$500,$B29,'2028'!$D$3:$D$500,"*",'2028'!$G$3:$G$500,"*børn*"))</f>
        <v>0</v>
      </c>
    </row>
    <row r="30" spans="2:24" x14ac:dyDescent="0.2">
      <c r="B30" s="91" t="s">
        <v>26</v>
      </c>
      <c r="C30" s="52">
        <f>SUM(COUNTIFS('2018'!$B$3:$B$500,$B30,'2018'!$D$3:$D$500,"*",'2018'!$G$3:$G$500,{"*alle*";"*Opsøgende*"},'2018'!$E$3:$E$500,"*ja*"),COUNTIFS('2018'!$B$3:$B$500,$B30,'2018'!$D$3:$D$500,"*",'2018'!$G$3:$G$500,{"*alle*";"*Opsøgende*"},'2018'!$E$3:$E$500,"*nej*",'2018'!$H$3:$H$500,"*ja*"),COUNTIFS('2018'!$B$3:$B$500,$B30,'2018'!$D$3:$D$500,"*",'2018'!$G$3:$G$500,"*børn*"))</f>
        <v>0</v>
      </c>
      <c r="D30" s="52">
        <f>SUM(SUMIFS('2018'!$N$3:$N$500,'2018'!$B$3:$B$500,$B30,'2018'!$D$3:$D$500,"*",'2018'!$G$3:$G$500,{"*alle*";"*Opsøgende*"},'2018'!$E$3:$E$500,"*ja*"),SUMIFS('2018'!$N$3:$N$500,'2018'!$B$3:$B$500,$B30,'2018'!$D$3:$D$500,"*",'2018'!$G$3:$G$500,{"*alle*";"*Opsøgende*"},'2018'!$E$3:$E$500,"*nej*",'2018'!$H$3:$H$500,"*ja*"),SUMIFS('2018'!$N$3:$N$500,'2018'!$B$3:$B$500,$B30,'2018'!$D$3:$D$500,"*",'2018'!$G$3:$G$500,"*børn*"))</f>
        <v>0</v>
      </c>
      <c r="E30" s="52">
        <f>SUM(COUNTIFS('2019'!$B$3:$B$500,$B30,'2019'!$D$3:$D$500,"*",'2019'!$G$3:$G$500,{"*alle*";"*Opsøgende*"},'2019'!$E$3:$E$500,"*ja*"),COUNTIFS('2019'!$B$3:$B$500,$B30,'2019'!$D$3:$D$500,"*",'2019'!$G$3:$G$500,{"*alle*";"*Opsøgende*"},'2019'!$E$3:$E$500,"*nej*",'2019'!$H$3:$H$500,"*ja*"),COUNTIFS('2019'!$B$3:$B$500,$B30,'2019'!$D$3:$D$500,"*",'2019'!$G$3:$G$500,"*børn*"))</f>
        <v>0</v>
      </c>
      <c r="F30" s="52">
        <f>SUM(SUMIFS('2019'!$N$3:$N$500,'2019'!$B$3:$B$500,$B30,'2019'!$D$3:$D$500,"*",'2019'!$G$3:$G$500,{"*alle*";"*Opsøgende*"},'2019'!$E$3:$E$500,"*ja*"),SUMIFS('2019'!$N$3:$N$500,'2019'!$B$3:$B$500,$B30,'2019'!$D$3:$D$500,"*",'2019'!$G$3:$G$500,{"*alle*";"*Opsøgende*"},'2019'!$E$3:$E$500,"*nej*",'2019'!$H$3:$H$500,"*ja*"),SUMIFS('2019'!$N$3:$N$500,'2019'!$B$3:$B$500,$B30,'2019'!$D$3:$D$500,"*",'2019'!$G$3:$G$500,"*børn*"))</f>
        <v>0</v>
      </c>
      <c r="G30" s="52">
        <f>SUM(COUNTIFS('2020'!$B$3:$B$500,$B30,'2020'!$D$3:$D$500,"*",'2020'!$G$3:$G$500,{"*alle*";"*Opsøgende*"},'2020'!$E$3:$E$500,"*ja*"),COUNTIFS('2020'!$B$3:$B$500,$B30,'2020'!$D$3:$D$500,"*",'2020'!$G$3:$G$500,{"*alle*";"*Opsøgende*"},'2020'!$E$3:$E$500,"*nej*",'2020'!$H$3:$H$500,"*ja*"),COUNTIFS('2020'!$B$3:$B$500,$B30,'2020'!$D$3:$D$500,"*",'2020'!$G$3:$G$500,"*børn*"))</f>
        <v>0</v>
      </c>
      <c r="H30" s="52">
        <f>SUM(SUMIFS('2020'!$N$3:$N$500,'2020'!$B$3:$B$500,$B30,'2020'!$D$3:$D$500,"*",'2020'!$G$3:$G$500,{"*alle*";"*Opsøgende*"},'2020'!$E$3:$E$500,"*ja*"),SUMIFS('2020'!$N$3:$N$500,'2020'!$B$3:$B$500,$B30,'2020'!$D$3:$D$500,"*",'2020'!$G$3:$G$500,{"*alle*";"*Opsøgende*"},'2020'!$E$3:$E$500,"*nej*",'2020'!$H$3:$H$500,"*ja*"),SUMIFS('2020'!$N$3:$N$500,'2020'!$B$3:$B$500,$B30,'2020'!$D$3:$D$500,"*",'2020'!$G$3:$G$500,"*børn*"))</f>
        <v>0</v>
      </c>
      <c r="I30" s="52">
        <f>SUM(COUNTIFS('2021'!$B$3:$B$500,$B30,'2021'!$D$3:$D$500,"*",'2021'!$G$3:$G$500,{"*alle*";"*Opsøgende*"},'2021'!$E$3:$E$500,"*ja*"),COUNTIFS('2021'!$B$3:$B$500,$B30,'2021'!$D$3:$D$500,"*",'2021'!$G$3:$G$500,{"*alle*";"*Opsøgende*"},'2021'!$E$3:$E$500,"*nej*",'2021'!$H$3:$H$500,"*ja*"),COUNTIFS('2021'!$B$3:$B$500,$B30,'2021'!$D$3:$D$500,"*",'2021'!$G$3:$G$500,"*børn*"))</f>
        <v>0</v>
      </c>
      <c r="J30" s="52">
        <f>SUM(SUMIFS('2021'!$N$3:$N$500,'2021'!$B$3:$B$500,$B30,'2021'!$D$3:$D$500,"*",'2021'!$G$3:$G$500,{"*alle*";"*Opsøgende*"},'2021'!$E$3:$E$500,"*ja*"),SUMIFS('2021'!$N$3:$N$500,'2021'!$B$3:$B$500,$B30,'2021'!$D$3:$D$500,"*",'2021'!$G$3:$G$500,{"*alle*";"*Opsøgende*"},'2021'!$E$3:$E$500,"*nej*",'2021'!$H$3:$H$500,"*ja*"),SUMIFS('2021'!$N$3:$N$500,'2021'!$B$3:$B$500,$B30,'2021'!$D$3:$D$500,"*",'2021'!$G$3:$G$500,"*børn*"))</f>
        <v>0</v>
      </c>
      <c r="K30" s="52">
        <f>SUM(COUNTIFS('2022'!$B$3:$B$500,$B30,'2022'!$D$3:$D$500,"*",'2022'!$G$3:$G$500,{"*alle*";"*Opsøgende*"},'2022'!$E$3:$E$500,"*ja*"),COUNTIFS('2022'!$B$3:$B$500,$B30,'2022'!$D$3:$D$500,"*",'2022'!$G$3:$G$500,{"*alle*";"*Opsøgende*"},'2022'!$E$3:$E$500,"*nej*",'2022'!$H$3:$H$500,"*ja*"),COUNTIFS('2022'!$B$3:$B$500,$B30,'2022'!$D$3:$D$500,"*",'2022'!$G$3:$G$500,"*børn*"))</f>
        <v>0</v>
      </c>
      <c r="L30" s="52">
        <f>SUM(SUMIFS('2022'!$N$3:$N$500,'2022'!$B$3:$B$500,$B30,'2022'!$D$3:$D$500,"*",'2022'!$G$3:$G$500,{"*alle*";"*Opsøgende*"},'2022'!$E$3:$E$500,"*ja*"),SUMIFS('2022'!$N$3:$N$500,'2022'!$B$3:$B$500,$B30,'2022'!$D$3:$D$500,"*",'2022'!$G$3:$G$500,{"*alle*";"*Opsøgende*"},'2022'!$E$3:$E$500,"*nej*",'2022'!$H$3:$H$500,"*ja*"),SUMIFS('2022'!$N$3:$N$500,'2022'!$B$3:$B$500,$B30,'2022'!$D$3:$D$500,"*",'2022'!$G$3:$G$500,"*børn*"))</f>
        <v>0</v>
      </c>
      <c r="M30" s="52">
        <f>SUM(COUNTIFS('2023'!$B$3:$B$500,$B30,'2023'!$D$3:$D$500,"*",'2023'!$G$3:$G$500,{"*alle*";"*Opsøgende*"},'2023'!$E$3:$E$500,"*ja*"),COUNTIFS('2023'!$B$3:$B$500,$B30,'2023'!$D$3:$D$500,"*",'2023'!$G$3:$G$500,{"*alle*";"*Opsøgende*"},'2023'!$E$3:$E$500,"*nej*",'2023'!$H$3:$H$500,"*ja*"),COUNTIFS('2023'!$B$3:$B$500,$B30,'2023'!$D$3:$D$500,"*",'2023'!$G$3:$G$500,"*børn*"))</f>
        <v>0</v>
      </c>
      <c r="N30" s="52">
        <f>SUM(SUMIFS('2023'!$N$3:$N$500,'2023'!$B$3:$B$500,$B30,'2023'!$D$3:$D$500,"*",'2023'!$G$3:$G$500,{"*alle*";"*Opsøgende*"},'2023'!$E$3:$E$500,"*ja*"),SUMIFS('2023'!$N$3:$N$500,'2023'!$B$3:$B$500,$B30,'2023'!$D$3:$D$500,"*",'2023'!$G$3:$G$500,{"*alle*";"*Opsøgende*"},'2023'!$E$3:$E$500,"*nej*",'2023'!$H$3:$H$500,"*ja*"),SUMIFS('2023'!$N$3:$N$500,'2023'!$B$3:$B$500,$B30,'2023'!$D$3:$D$500,"*",'2023'!$G$3:$G$500,"*børn*"))</f>
        <v>0</v>
      </c>
      <c r="O30" s="52">
        <f>SUM(COUNTIFS('2024'!$B$3:$B$500,$B30,'2024'!$D$3:$D$500,"*",'2024'!$G$3:$G$500,{"*alle*";"*Opsøgende*"},'2024'!$E$3:$E$500,"*ja*"),COUNTIFS('2024'!$B$3:$B$500,$B30,'2024'!$D$3:$D$500,"*",'2024'!$G$3:$G$500,{"*alle*";"*Opsøgende*"},'2024'!$E$3:$E$500,"*nej*",'2024'!$H$3:$H$500,"*ja*"),COUNTIFS('2024'!$B$3:$B$500,$B30,'2024'!$D$3:$D$500,"*",'2024'!$G$3:$G$500,"*børn*"))</f>
        <v>0</v>
      </c>
      <c r="P30" s="52">
        <f>SUM(SUMIFS('2024'!$N$3:$N$500,'2024'!$B$3:$B$500,$B30,'2024'!$D$3:$D$500,"*",'2024'!$G$3:$G$500,{"*alle*";"*Opsøgende*"},'2024'!$E$3:$E$500,"*ja*"),SUMIFS('2024'!$N$3:$N$500,'2024'!$B$3:$B$500,$B30,'2024'!$D$3:$D$500,"*",'2024'!$G$3:$G$500,{"*alle*";"*Opsøgende*"},'2024'!$E$3:$E$500,"*nej*",'2024'!$H$3:$H$500,"*ja*"),SUMIFS('2024'!$N$3:$N$500,'2024'!$B$3:$B$500,$B30,'2024'!$D$3:$D$500,"*",'2024'!$G$3:$G$500,"*børn*"))</f>
        <v>0</v>
      </c>
      <c r="Q30" s="52">
        <f>SUM(COUNTIFS('2025'!$B$3:$B$500,$B30,'2025'!$D$3:$D$500,"*",'2025'!$G$3:$G$500,{"*alle*";"*Opsøgende*"},'2025'!$E$3:$E$500,"*ja*"),COUNTIFS('2025'!$B$3:$B$500,$B30,'2025'!$D$3:$D$500,"*",'2025'!$G$3:$G$500,{"*alle*";"*Opsøgende*"},'2025'!$E$3:$E$500,"*nej*",'2025'!$H$3:$H$500,"*ja*"),COUNTIFS('2025'!$B$3:$B$500,$B30,'2025'!$D$3:$D$500,"*",'2025'!$G$3:$G$500,"*børn*"))</f>
        <v>0</v>
      </c>
      <c r="R30" s="52">
        <f>SUM(SUMIFS('2025'!$N$3:$N$500,'2025'!$B$3:$B$500,$B30,'2025'!$D$3:$D$500,"*",'2025'!$G$3:$G$500,{"*alle*";"*Opsøgende*"},'2025'!$E$3:$E$500,"*ja*"),SUMIFS('2025'!$N$3:$N$500,'2025'!$B$3:$B$500,$B30,'2025'!$D$3:$D$500,"*",'2025'!$G$3:$G$500,{"*alle*";"*Opsøgende*"},'2025'!$E$3:$E$500,"*nej*",'2025'!$H$3:$H$500,"*ja*"),SUMIFS('2025'!$N$3:$N$500,'2025'!$B$3:$B$500,$B30,'2025'!$D$3:$D$500,"*",'2025'!$G$3:$G$500,"*børn*"))</f>
        <v>0</v>
      </c>
      <c r="S30" s="52">
        <f>SUM(COUNTIFS('2026'!$B$3:$B$500,$B30,'2026'!$D$3:$D$500,"*",'2026'!$G$3:$G$500,{"*alle*";"*Opsøgende*"},'2026'!$E$3:$E$500,"*ja*"),COUNTIFS('2026'!$B$3:$B$500,$B30,'2026'!$D$3:$D$500,"*",'2026'!$G$3:$G$500,{"*alle*";"*Opsøgende*"},'2026'!$E$3:$E$500,"*nej*",'2026'!$H$3:$H$500,"*ja*"),COUNTIFS('2026'!$B$3:$B$500,$B30,'2026'!$D$3:$D$500,"*",'2026'!$G$3:$G$500,"*børn*"))</f>
        <v>0</v>
      </c>
      <c r="T30" s="52">
        <f>SUM(SUMIFS('2026'!$N$3:$N$500,'2026'!$B$3:$B$500,$B30,'2026'!$D$3:$D$500,"*",'2026'!$G$3:$G$500,{"*alle*";"*Opsøgende*"},'2026'!$E$3:$E$500,"*ja*"),SUMIFS('2026'!$N$3:$N$500,'2026'!$B$3:$B$500,$B30,'2026'!$D$3:$D$500,"*",'2026'!$G$3:$G$500,{"*alle*";"*Opsøgende*"},'2026'!$E$3:$E$500,"*nej*",'2026'!$H$3:$H$500,"*ja*"),SUMIFS('2026'!$N$3:$N$500,'2026'!$B$3:$B$500,$B30,'2026'!$D$3:$D$500,"*",'2026'!$G$3:$G$500,"*børn*"))</f>
        <v>0</v>
      </c>
      <c r="U30" s="52">
        <f>SUM(COUNTIFS('2027'!$B$3:$B$500,$B30,'2027'!$D$3:$D$500,"*",'2027'!$G$3:$G$500,{"*alle*";"*Opsøgende*"},'2027'!$E$3:$E$500,"*ja*"),COUNTIFS('2027'!$B$3:$B$500,$B30,'2027'!$D$3:$D$500,"*",'2027'!$G$3:$G$500,{"*alle*";"*Opsøgende*"},'2027'!$E$3:$E$500,"*nej*",'2027'!$H$3:$H$500,"*ja*"),COUNTIFS('2027'!$B$3:$B$500,$B30,'2027'!$D$3:$D$500,"*",'2027'!$G$3:$G$500,"*børn*"))</f>
        <v>0</v>
      </c>
      <c r="V30" s="52">
        <f>SUM(SUMIFS('2027'!$N$3:$N$500,'2027'!$B$3:$B$500,$B30,'2027'!$D$3:$D$500,"*",'2027'!$G$3:$G$500,{"*alle*";"*Opsøgende*"},'2027'!$E$3:$E$500,"*ja*"),SUMIFS('2027'!$N$3:$N$500,'2027'!$B$3:$B$500,$B30,'2027'!$D$3:$D$500,"*",'2027'!$G$3:$G$500,{"*alle*";"*Opsøgende*"},'2027'!$E$3:$E$500,"*nej*",'2027'!$H$3:$H$500,"*ja*"),SUMIFS('2027'!$N$3:$N$500,'2027'!$B$3:$B$500,$B30,'2027'!$D$3:$D$500,"*",'2027'!$G$3:$G$500,"*børn*"))</f>
        <v>0</v>
      </c>
      <c r="W30" s="52">
        <f>SUM(COUNTIFS('2028'!$B$3:$B$500,$B30,'2028'!$D$3:$D$500,"*",'2028'!$G$3:$G$500,{"*alle*";"*Opsøgende*"},'2028'!$E$3:$E$500,"*ja*"),COUNTIFS('2028'!$B$3:$B$500,$B30,'2028'!$D$3:$D$500,"*",'2028'!$G$3:$G$500,{"*alle*";"*Opsøgende*"},'2028'!$E$3:$E$500,"*nej*",'2028'!$H$3:$H$500,"*ja*"),COUNTIFS('2028'!$B$3:$B$500,$B30,'2028'!$D$3:$D$500,"*",'2028'!$G$3:$G$500,"*børn*"))</f>
        <v>0</v>
      </c>
      <c r="X30" s="52">
        <f>SUM(SUMIFS('2028'!$N$3:$N$500,'2028'!$B$3:$B$500,$B30,'2028'!$D$3:$D$500,"*",'2028'!$G$3:$G$500,{"*alle*";"*Opsøgende*"},'2028'!$E$3:$E$500,"*ja*"),SUMIFS('2028'!$N$3:$N$500,'2028'!$B$3:$B$500,$B30,'2028'!$D$3:$D$500,"*",'2028'!$G$3:$G$500,{"*alle*";"*Opsøgende*"},'2028'!$E$3:$E$500,"*nej*",'2028'!$H$3:$H$500,"*ja*"),SUMIFS('2028'!$N$3:$N$500,'2028'!$B$3:$B$500,$B30,'2028'!$D$3:$D$500,"*",'2028'!$G$3:$G$500,"*børn*"))</f>
        <v>0</v>
      </c>
    </row>
    <row r="31" spans="2:24" x14ac:dyDescent="0.2">
      <c r="B31" s="91" t="s">
        <v>72</v>
      </c>
      <c r="C31" s="52">
        <f>SUM(COUNTIFS('2018'!$B$3:$B$500,$B31,'2018'!$D$3:$D$500,"*",'2018'!$G$3:$G$500,{"*alle*";"*Opsøgende*"},'2018'!$E$3:$E$500,"*ja*"),COUNTIFS('2018'!$B$3:$B$500,$B31,'2018'!$D$3:$D$500,"*",'2018'!$G$3:$G$500,{"*alle*";"*Opsøgende*"},'2018'!$E$3:$E$500,"*nej*",'2018'!$H$3:$H$500,"*ja*"),COUNTIFS('2018'!$B$3:$B$500,$B31,'2018'!$D$3:$D$500,"*",'2018'!$G$3:$G$500,"*børn*"))</f>
        <v>0</v>
      </c>
      <c r="D31" s="52">
        <f>SUM(SUMIFS('2018'!$N$3:$N$500,'2018'!$B$3:$B$500,$B31,'2018'!$D$3:$D$500,"*",'2018'!$G$3:$G$500,{"*alle*";"*Opsøgende*"},'2018'!$E$3:$E$500,"*ja*"),SUMIFS('2018'!$N$3:$N$500,'2018'!$B$3:$B$500,$B31,'2018'!$D$3:$D$500,"*",'2018'!$G$3:$G$500,{"*alle*";"*Opsøgende*"},'2018'!$E$3:$E$500,"*nej*",'2018'!$H$3:$H$500,"*ja*"),SUMIFS('2018'!$N$3:$N$500,'2018'!$B$3:$B$500,$B31,'2018'!$D$3:$D$500,"*",'2018'!$G$3:$G$500,"*børn*"))</f>
        <v>0</v>
      </c>
      <c r="E31" s="52">
        <f>SUM(COUNTIFS('2019'!$B$3:$B$500,$B31,'2019'!$D$3:$D$500,"*",'2019'!$G$3:$G$500,{"*alle*";"*Opsøgende*"},'2019'!$E$3:$E$500,"*ja*"),COUNTIFS('2019'!$B$3:$B$500,$B31,'2019'!$D$3:$D$500,"*",'2019'!$G$3:$G$500,{"*alle*";"*Opsøgende*"},'2019'!$E$3:$E$500,"*nej*",'2019'!$H$3:$H$500,"*ja*"),COUNTIFS('2019'!$B$3:$B$500,$B31,'2019'!$D$3:$D$500,"*",'2019'!$G$3:$G$500,"*børn*"))</f>
        <v>0</v>
      </c>
      <c r="F31" s="52">
        <f>SUM(SUMIFS('2019'!$N$3:$N$500,'2019'!$B$3:$B$500,$B31,'2019'!$D$3:$D$500,"*",'2019'!$G$3:$G$500,{"*alle*";"*Opsøgende*"},'2019'!$E$3:$E$500,"*ja*"),SUMIFS('2019'!$N$3:$N$500,'2019'!$B$3:$B$500,$B31,'2019'!$D$3:$D$500,"*",'2019'!$G$3:$G$500,{"*alle*";"*Opsøgende*"},'2019'!$E$3:$E$500,"*nej*",'2019'!$H$3:$H$500,"*ja*"),SUMIFS('2019'!$N$3:$N$500,'2019'!$B$3:$B$500,$B31,'2019'!$D$3:$D$500,"*",'2019'!$G$3:$G$500,"*børn*"))</f>
        <v>0</v>
      </c>
      <c r="G31" s="52">
        <f>SUM(COUNTIFS('2020'!$B$3:$B$500,$B31,'2020'!$D$3:$D$500,"*",'2020'!$G$3:$G$500,{"*alle*";"*Opsøgende*"},'2020'!$E$3:$E$500,"*ja*"),COUNTIFS('2020'!$B$3:$B$500,$B31,'2020'!$D$3:$D$500,"*",'2020'!$G$3:$G$500,{"*alle*";"*Opsøgende*"},'2020'!$E$3:$E$500,"*nej*",'2020'!$H$3:$H$500,"*ja*"),COUNTIFS('2020'!$B$3:$B$500,$B31,'2020'!$D$3:$D$500,"*",'2020'!$G$3:$G$500,"*børn*"))</f>
        <v>0</v>
      </c>
      <c r="H31" s="52">
        <f>SUM(SUMIFS('2020'!$N$3:$N$500,'2020'!$B$3:$B$500,$B31,'2020'!$D$3:$D$500,"*",'2020'!$G$3:$G$500,{"*alle*";"*Opsøgende*"},'2020'!$E$3:$E$500,"*ja*"),SUMIFS('2020'!$N$3:$N$500,'2020'!$B$3:$B$500,$B31,'2020'!$D$3:$D$500,"*",'2020'!$G$3:$G$500,{"*alle*";"*Opsøgende*"},'2020'!$E$3:$E$500,"*nej*",'2020'!$H$3:$H$500,"*ja*"),SUMIFS('2020'!$N$3:$N$500,'2020'!$B$3:$B$500,$B31,'2020'!$D$3:$D$500,"*",'2020'!$G$3:$G$500,"*børn*"))</f>
        <v>0</v>
      </c>
      <c r="I31" s="52">
        <f>SUM(COUNTIFS('2021'!$B$3:$B$500,$B31,'2021'!$D$3:$D$500,"*",'2021'!$G$3:$G$500,{"*alle*";"*Opsøgende*"},'2021'!$E$3:$E$500,"*ja*"),COUNTIFS('2021'!$B$3:$B$500,$B31,'2021'!$D$3:$D$500,"*",'2021'!$G$3:$G$500,{"*alle*";"*Opsøgende*"},'2021'!$E$3:$E$500,"*nej*",'2021'!$H$3:$H$500,"*ja*"),COUNTIFS('2021'!$B$3:$B$500,$B31,'2021'!$D$3:$D$500,"*",'2021'!$G$3:$G$500,"*børn*"))</f>
        <v>0</v>
      </c>
      <c r="J31" s="52">
        <f>SUM(SUMIFS('2021'!$N$3:$N$500,'2021'!$B$3:$B$500,$B31,'2021'!$D$3:$D$500,"*",'2021'!$G$3:$G$500,{"*alle*";"*Opsøgende*"},'2021'!$E$3:$E$500,"*ja*"),SUMIFS('2021'!$N$3:$N$500,'2021'!$B$3:$B$500,$B31,'2021'!$D$3:$D$500,"*",'2021'!$G$3:$G$500,{"*alle*";"*Opsøgende*"},'2021'!$E$3:$E$500,"*nej*",'2021'!$H$3:$H$500,"*ja*"),SUMIFS('2021'!$N$3:$N$500,'2021'!$B$3:$B$500,$B31,'2021'!$D$3:$D$500,"*",'2021'!$G$3:$G$500,"*børn*"))</f>
        <v>0</v>
      </c>
      <c r="K31" s="52">
        <f>SUM(COUNTIFS('2022'!$B$3:$B$500,$B31,'2022'!$D$3:$D$500,"*",'2022'!$G$3:$G$500,{"*alle*";"*Opsøgende*"},'2022'!$E$3:$E$500,"*ja*"),COUNTIFS('2022'!$B$3:$B$500,$B31,'2022'!$D$3:$D$500,"*",'2022'!$G$3:$G$500,{"*alle*";"*Opsøgende*"},'2022'!$E$3:$E$500,"*nej*",'2022'!$H$3:$H$500,"*ja*"),COUNTIFS('2022'!$B$3:$B$500,$B31,'2022'!$D$3:$D$500,"*",'2022'!$G$3:$G$500,"*børn*"))</f>
        <v>0</v>
      </c>
      <c r="L31" s="52">
        <f>SUM(SUMIFS('2022'!$N$3:$N$500,'2022'!$B$3:$B$500,$B31,'2022'!$D$3:$D$500,"*",'2022'!$G$3:$G$500,{"*alle*";"*Opsøgende*"},'2022'!$E$3:$E$500,"*ja*"),SUMIFS('2022'!$N$3:$N$500,'2022'!$B$3:$B$500,$B31,'2022'!$D$3:$D$500,"*",'2022'!$G$3:$G$500,{"*alle*";"*Opsøgende*"},'2022'!$E$3:$E$500,"*nej*",'2022'!$H$3:$H$500,"*ja*"),SUMIFS('2022'!$N$3:$N$500,'2022'!$B$3:$B$500,$B31,'2022'!$D$3:$D$500,"*",'2022'!$G$3:$G$500,"*børn*"))</f>
        <v>0</v>
      </c>
      <c r="M31" s="52">
        <f>SUM(COUNTIFS('2023'!$B$3:$B$500,$B31,'2023'!$D$3:$D$500,"*",'2023'!$G$3:$G$500,{"*alle*";"*Opsøgende*"},'2023'!$E$3:$E$500,"*ja*"),COUNTIFS('2023'!$B$3:$B$500,$B31,'2023'!$D$3:$D$500,"*",'2023'!$G$3:$G$500,{"*alle*";"*Opsøgende*"},'2023'!$E$3:$E$500,"*nej*",'2023'!$H$3:$H$500,"*ja*"),COUNTIFS('2023'!$B$3:$B$500,$B31,'2023'!$D$3:$D$500,"*",'2023'!$G$3:$G$500,"*børn*"))</f>
        <v>0</v>
      </c>
      <c r="N31" s="52">
        <f>SUM(SUMIFS('2023'!$N$3:$N$500,'2023'!$B$3:$B$500,$B31,'2023'!$D$3:$D$500,"*",'2023'!$G$3:$G$500,{"*alle*";"*Opsøgende*"},'2023'!$E$3:$E$500,"*ja*"),SUMIFS('2023'!$N$3:$N$500,'2023'!$B$3:$B$500,$B31,'2023'!$D$3:$D$500,"*",'2023'!$G$3:$G$500,{"*alle*";"*Opsøgende*"},'2023'!$E$3:$E$500,"*nej*",'2023'!$H$3:$H$500,"*ja*"),SUMIFS('2023'!$N$3:$N$500,'2023'!$B$3:$B$500,$B31,'2023'!$D$3:$D$500,"*",'2023'!$G$3:$G$500,"*børn*"))</f>
        <v>0</v>
      </c>
      <c r="O31" s="52">
        <f>SUM(COUNTIFS('2024'!$B$3:$B$500,$B31,'2024'!$D$3:$D$500,"*",'2024'!$G$3:$G$500,{"*alle*";"*Opsøgende*"},'2024'!$E$3:$E$500,"*ja*"),COUNTIFS('2024'!$B$3:$B$500,$B31,'2024'!$D$3:$D$500,"*",'2024'!$G$3:$G$500,{"*alle*";"*Opsøgende*"},'2024'!$E$3:$E$500,"*nej*",'2024'!$H$3:$H$500,"*ja*"),COUNTIFS('2024'!$B$3:$B$500,$B31,'2024'!$D$3:$D$500,"*",'2024'!$G$3:$G$500,"*børn*"))</f>
        <v>0</v>
      </c>
      <c r="P31" s="52">
        <f>SUM(SUMIFS('2024'!$N$3:$N$500,'2024'!$B$3:$B$500,$B31,'2024'!$D$3:$D$500,"*",'2024'!$G$3:$G$500,{"*alle*";"*Opsøgende*"},'2024'!$E$3:$E$500,"*ja*"),SUMIFS('2024'!$N$3:$N$500,'2024'!$B$3:$B$500,$B31,'2024'!$D$3:$D$500,"*",'2024'!$G$3:$G$500,{"*alle*";"*Opsøgende*"},'2024'!$E$3:$E$500,"*nej*",'2024'!$H$3:$H$500,"*ja*"),SUMIFS('2024'!$N$3:$N$500,'2024'!$B$3:$B$500,$B31,'2024'!$D$3:$D$500,"*",'2024'!$G$3:$G$500,"*børn*"))</f>
        <v>0</v>
      </c>
      <c r="Q31" s="52">
        <f>SUM(COUNTIFS('2025'!$B$3:$B$500,$B31,'2025'!$D$3:$D$500,"*",'2025'!$G$3:$G$500,{"*alle*";"*Opsøgende*"},'2025'!$E$3:$E$500,"*ja*"),COUNTIFS('2025'!$B$3:$B$500,$B31,'2025'!$D$3:$D$500,"*",'2025'!$G$3:$G$500,{"*alle*";"*Opsøgende*"},'2025'!$E$3:$E$500,"*nej*",'2025'!$H$3:$H$500,"*ja*"),COUNTIFS('2025'!$B$3:$B$500,$B31,'2025'!$D$3:$D$500,"*",'2025'!$G$3:$G$500,"*børn*"))</f>
        <v>0</v>
      </c>
      <c r="R31" s="52">
        <f>SUM(SUMIFS('2025'!$N$3:$N$500,'2025'!$B$3:$B$500,$B31,'2025'!$D$3:$D$500,"*",'2025'!$G$3:$G$500,{"*alle*";"*Opsøgende*"},'2025'!$E$3:$E$500,"*ja*"),SUMIFS('2025'!$N$3:$N$500,'2025'!$B$3:$B$500,$B31,'2025'!$D$3:$D$500,"*",'2025'!$G$3:$G$500,{"*alle*";"*Opsøgende*"},'2025'!$E$3:$E$500,"*nej*",'2025'!$H$3:$H$500,"*ja*"),SUMIFS('2025'!$N$3:$N$500,'2025'!$B$3:$B$500,$B31,'2025'!$D$3:$D$500,"*",'2025'!$G$3:$G$500,"*børn*"))</f>
        <v>0</v>
      </c>
      <c r="S31" s="52">
        <f>SUM(COUNTIFS('2026'!$B$3:$B$500,$B31,'2026'!$D$3:$D$500,"*",'2026'!$G$3:$G$500,{"*alle*";"*Opsøgende*"},'2026'!$E$3:$E$500,"*ja*"),COUNTIFS('2026'!$B$3:$B$500,$B31,'2026'!$D$3:$D$500,"*",'2026'!$G$3:$G$500,{"*alle*";"*Opsøgende*"},'2026'!$E$3:$E$500,"*nej*",'2026'!$H$3:$H$500,"*ja*"),COUNTIFS('2026'!$B$3:$B$500,$B31,'2026'!$D$3:$D$500,"*",'2026'!$G$3:$G$500,"*børn*"))</f>
        <v>0</v>
      </c>
      <c r="T31" s="52">
        <f>SUM(SUMIFS('2026'!$N$3:$N$500,'2026'!$B$3:$B$500,$B31,'2026'!$D$3:$D$500,"*",'2026'!$G$3:$G$500,{"*alle*";"*Opsøgende*"},'2026'!$E$3:$E$500,"*ja*"),SUMIFS('2026'!$N$3:$N$500,'2026'!$B$3:$B$500,$B31,'2026'!$D$3:$D$500,"*",'2026'!$G$3:$G$500,{"*alle*";"*Opsøgende*"},'2026'!$E$3:$E$500,"*nej*",'2026'!$H$3:$H$500,"*ja*"),SUMIFS('2026'!$N$3:$N$500,'2026'!$B$3:$B$500,$B31,'2026'!$D$3:$D$500,"*",'2026'!$G$3:$G$500,"*børn*"))</f>
        <v>0</v>
      </c>
      <c r="U31" s="52">
        <f>SUM(COUNTIFS('2027'!$B$3:$B$500,$B31,'2027'!$D$3:$D$500,"*",'2027'!$G$3:$G$500,{"*alle*";"*Opsøgende*"},'2027'!$E$3:$E$500,"*ja*"),COUNTIFS('2027'!$B$3:$B$500,$B31,'2027'!$D$3:$D$500,"*",'2027'!$G$3:$G$500,{"*alle*";"*Opsøgende*"},'2027'!$E$3:$E$500,"*nej*",'2027'!$H$3:$H$500,"*ja*"),COUNTIFS('2027'!$B$3:$B$500,$B31,'2027'!$D$3:$D$500,"*",'2027'!$G$3:$G$500,"*børn*"))</f>
        <v>0</v>
      </c>
      <c r="V31" s="52">
        <f>SUM(SUMIFS('2027'!$N$3:$N$500,'2027'!$B$3:$B$500,$B31,'2027'!$D$3:$D$500,"*",'2027'!$G$3:$G$500,{"*alle*";"*Opsøgende*"},'2027'!$E$3:$E$500,"*ja*"),SUMIFS('2027'!$N$3:$N$500,'2027'!$B$3:$B$500,$B31,'2027'!$D$3:$D$500,"*",'2027'!$G$3:$G$500,{"*alle*";"*Opsøgende*"},'2027'!$E$3:$E$500,"*nej*",'2027'!$H$3:$H$500,"*ja*"),SUMIFS('2027'!$N$3:$N$500,'2027'!$B$3:$B$500,$B31,'2027'!$D$3:$D$500,"*",'2027'!$G$3:$G$500,"*børn*"))</f>
        <v>0</v>
      </c>
      <c r="W31" s="52">
        <f>SUM(COUNTIFS('2028'!$B$3:$B$500,$B31,'2028'!$D$3:$D$500,"*",'2028'!$G$3:$G$500,{"*alle*";"*Opsøgende*"},'2028'!$E$3:$E$500,"*ja*"),COUNTIFS('2028'!$B$3:$B$500,$B31,'2028'!$D$3:$D$500,"*",'2028'!$G$3:$G$500,{"*alle*";"*Opsøgende*"},'2028'!$E$3:$E$500,"*nej*",'2028'!$H$3:$H$500,"*ja*"),COUNTIFS('2028'!$B$3:$B$500,$B31,'2028'!$D$3:$D$500,"*",'2028'!$G$3:$G$500,"*børn*"))</f>
        <v>0</v>
      </c>
      <c r="X31" s="52">
        <f>SUM(SUMIFS('2028'!$N$3:$N$500,'2028'!$B$3:$B$500,$B31,'2028'!$D$3:$D$500,"*",'2028'!$G$3:$G$500,{"*alle*";"*Opsøgende*"},'2028'!$E$3:$E$500,"*ja*"),SUMIFS('2028'!$N$3:$N$500,'2028'!$B$3:$B$500,$B31,'2028'!$D$3:$D$500,"*",'2028'!$G$3:$G$500,{"*alle*";"*Opsøgende*"},'2028'!$E$3:$E$500,"*nej*",'2028'!$H$3:$H$500,"*ja*"),SUMIFS('2028'!$N$3:$N$500,'2028'!$B$3:$B$500,$B31,'2028'!$D$3:$D$500,"*",'2028'!$G$3:$G$500,"*børn*"))</f>
        <v>0</v>
      </c>
    </row>
    <row r="32" spans="2:24" x14ac:dyDescent="0.2">
      <c r="B32" s="91" t="s">
        <v>8</v>
      </c>
      <c r="C32" s="52">
        <f>SUM(COUNTIFS('2018'!$B$3:$B$500,$B32,'2018'!$D$3:$D$500,"*",'2018'!$G$3:$G$500,{"*alle*";"*Opsøgende*"},'2018'!$E$3:$E$500,"*ja*"),COUNTIFS('2018'!$B$3:$B$500,$B32,'2018'!$D$3:$D$500,"*",'2018'!$G$3:$G$500,{"*alle*";"*Opsøgende*"},'2018'!$E$3:$E$500,"*nej*",'2018'!$H$3:$H$500,"*ja*"),COUNTIFS('2018'!$B$3:$B$500,$B32,'2018'!$D$3:$D$500,"*",'2018'!$G$3:$G$500,"*børn*"))</f>
        <v>0</v>
      </c>
      <c r="D32" s="52">
        <f>SUM(SUMIFS('2018'!$N$3:$N$500,'2018'!$B$3:$B$500,$B32,'2018'!$D$3:$D$500,"*",'2018'!$G$3:$G$500,{"*alle*";"*Opsøgende*"},'2018'!$E$3:$E$500,"*ja*"),SUMIFS('2018'!$N$3:$N$500,'2018'!$B$3:$B$500,$B32,'2018'!$D$3:$D$500,"*",'2018'!$G$3:$G$500,{"*alle*";"*Opsøgende*"},'2018'!$E$3:$E$500,"*nej*",'2018'!$H$3:$H$500,"*ja*"),SUMIFS('2018'!$N$3:$N$500,'2018'!$B$3:$B$500,$B32,'2018'!$D$3:$D$500,"*",'2018'!$G$3:$G$500,"*børn*"))</f>
        <v>0</v>
      </c>
      <c r="E32" s="52">
        <f>SUM(COUNTIFS('2019'!$B$3:$B$500,$B32,'2019'!$D$3:$D$500,"*",'2019'!$G$3:$G$500,{"*alle*";"*Opsøgende*"},'2019'!$E$3:$E$500,"*ja*"),COUNTIFS('2019'!$B$3:$B$500,$B32,'2019'!$D$3:$D$500,"*",'2019'!$G$3:$G$500,{"*alle*";"*Opsøgende*"},'2019'!$E$3:$E$500,"*nej*",'2019'!$H$3:$H$500,"*ja*"),COUNTIFS('2019'!$B$3:$B$500,$B32,'2019'!$D$3:$D$500,"*",'2019'!$G$3:$G$500,"*børn*"))</f>
        <v>0</v>
      </c>
      <c r="F32" s="52">
        <f>SUM(SUMIFS('2019'!$N$3:$N$500,'2019'!$B$3:$B$500,$B32,'2019'!$D$3:$D$500,"*",'2019'!$G$3:$G$500,{"*alle*";"*Opsøgende*"},'2019'!$E$3:$E$500,"*ja*"),SUMIFS('2019'!$N$3:$N$500,'2019'!$B$3:$B$500,$B32,'2019'!$D$3:$D$500,"*",'2019'!$G$3:$G$500,{"*alle*";"*Opsøgende*"},'2019'!$E$3:$E$500,"*nej*",'2019'!$H$3:$H$500,"*ja*"),SUMIFS('2019'!$N$3:$N$500,'2019'!$B$3:$B$500,$B32,'2019'!$D$3:$D$500,"*",'2019'!$G$3:$G$500,"*børn*"))</f>
        <v>0</v>
      </c>
      <c r="G32" s="52">
        <f>SUM(COUNTIFS('2020'!$B$3:$B$500,$B32,'2020'!$D$3:$D$500,"*",'2020'!$G$3:$G$500,{"*alle*";"*Opsøgende*"},'2020'!$E$3:$E$500,"*ja*"),COUNTIFS('2020'!$B$3:$B$500,$B32,'2020'!$D$3:$D$500,"*",'2020'!$G$3:$G$500,{"*alle*";"*Opsøgende*"},'2020'!$E$3:$E$500,"*nej*",'2020'!$H$3:$H$500,"*ja*"),COUNTIFS('2020'!$B$3:$B$500,$B32,'2020'!$D$3:$D$500,"*",'2020'!$G$3:$G$500,"*børn*"))</f>
        <v>0</v>
      </c>
      <c r="H32" s="52">
        <f>SUM(SUMIFS('2020'!$N$3:$N$500,'2020'!$B$3:$B$500,$B32,'2020'!$D$3:$D$500,"*",'2020'!$G$3:$G$500,{"*alle*";"*Opsøgende*"},'2020'!$E$3:$E$500,"*ja*"),SUMIFS('2020'!$N$3:$N$500,'2020'!$B$3:$B$500,$B32,'2020'!$D$3:$D$500,"*",'2020'!$G$3:$G$500,{"*alle*";"*Opsøgende*"},'2020'!$E$3:$E$500,"*nej*",'2020'!$H$3:$H$500,"*ja*"),SUMIFS('2020'!$N$3:$N$500,'2020'!$B$3:$B$500,$B32,'2020'!$D$3:$D$500,"*",'2020'!$G$3:$G$500,"*børn*"))</f>
        <v>0</v>
      </c>
      <c r="I32" s="52">
        <f>SUM(COUNTIFS('2021'!$B$3:$B$500,$B32,'2021'!$D$3:$D$500,"*",'2021'!$G$3:$G$500,{"*alle*";"*Opsøgende*"},'2021'!$E$3:$E$500,"*ja*"),COUNTIFS('2021'!$B$3:$B$500,$B32,'2021'!$D$3:$D$500,"*",'2021'!$G$3:$G$500,{"*alle*";"*Opsøgende*"},'2021'!$E$3:$E$500,"*nej*",'2021'!$H$3:$H$500,"*ja*"),COUNTIFS('2021'!$B$3:$B$500,$B32,'2021'!$D$3:$D$500,"*",'2021'!$G$3:$G$500,"*børn*"))</f>
        <v>0</v>
      </c>
      <c r="J32" s="52">
        <f>SUM(SUMIFS('2021'!$N$3:$N$500,'2021'!$B$3:$B$500,$B32,'2021'!$D$3:$D$500,"*",'2021'!$G$3:$G$500,{"*alle*";"*Opsøgende*"},'2021'!$E$3:$E$500,"*ja*"),SUMIFS('2021'!$N$3:$N$500,'2021'!$B$3:$B$500,$B32,'2021'!$D$3:$D$500,"*",'2021'!$G$3:$G$500,{"*alle*";"*Opsøgende*"},'2021'!$E$3:$E$500,"*nej*",'2021'!$H$3:$H$500,"*ja*"),SUMIFS('2021'!$N$3:$N$500,'2021'!$B$3:$B$500,$B32,'2021'!$D$3:$D$500,"*",'2021'!$G$3:$G$500,"*børn*"))</f>
        <v>0</v>
      </c>
      <c r="K32" s="52">
        <f>SUM(COUNTIFS('2022'!$B$3:$B$500,$B32,'2022'!$D$3:$D$500,"*",'2022'!$G$3:$G$500,{"*alle*";"*Opsøgende*"},'2022'!$E$3:$E$500,"*ja*"),COUNTIFS('2022'!$B$3:$B$500,$B32,'2022'!$D$3:$D$500,"*",'2022'!$G$3:$G$500,{"*alle*";"*Opsøgende*"},'2022'!$E$3:$E$500,"*nej*",'2022'!$H$3:$H$500,"*ja*"),COUNTIFS('2022'!$B$3:$B$500,$B32,'2022'!$D$3:$D$500,"*",'2022'!$G$3:$G$500,"*børn*"))</f>
        <v>0</v>
      </c>
      <c r="L32" s="52">
        <f>SUM(SUMIFS('2022'!$N$3:$N$500,'2022'!$B$3:$B$500,$B32,'2022'!$D$3:$D$500,"*",'2022'!$G$3:$G$500,{"*alle*";"*Opsøgende*"},'2022'!$E$3:$E$500,"*ja*"),SUMIFS('2022'!$N$3:$N$500,'2022'!$B$3:$B$500,$B32,'2022'!$D$3:$D$500,"*",'2022'!$G$3:$G$500,{"*alle*";"*Opsøgende*"},'2022'!$E$3:$E$500,"*nej*",'2022'!$H$3:$H$500,"*ja*"),SUMIFS('2022'!$N$3:$N$500,'2022'!$B$3:$B$500,$B32,'2022'!$D$3:$D$500,"*",'2022'!$G$3:$G$500,"*børn*"))</f>
        <v>0</v>
      </c>
      <c r="M32" s="52">
        <f>SUM(COUNTIFS('2023'!$B$3:$B$500,$B32,'2023'!$D$3:$D$500,"*",'2023'!$G$3:$G$500,{"*alle*";"*Opsøgende*"},'2023'!$E$3:$E$500,"*ja*"),COUNTIFS('2023'!$B$3:$B$500,$B32,'2023'!$D$3:$D$500,"*",'2023'!$G$3:$G$500,{"*alle*";"*Opsøgende*"},'2023'!$E$3:$E$500,"*nej*",'2023'!$H$3:$H$500,"*ja*"),COUNTIFS('2023'!$B$3:$B$500,$B32,'2023'!$D$3:$D$500,"*",'2023'!$G$3:$G$500,"*børn*"))</f>
        <v>0</v>
      </c>
      <c r="N32" s="52">
        <f>SUM(SUMIFS('2023'!$N$3:$N$500,'2023'!$B$3:$B$500,$B32,'2023'!$D$3:$D$500,"*",'2023'!$G$3:$G$500,{"*alle*";"*Opsøgende*"},'2023'!$E$3:$E$500,"*ja*"),SUMIFS('2023'!$N$3:$N$500,'2023'!$B$3:$B$500,$B32,'2023'!$D$3:$D$500,"*",'2023'!$G$3:$G$500,{"*alle*";"*Opsøgende*"},'2023'!$E$3:$E$500,"*nej*",'2023'!$H$3:$H$500,"*ja*"),SUMIFS('2023'!$N$3:$N$500,'2023'!$B$3:$B$500,$B32,'2023'!$D$3:$D$500,"*",'2023'!$G$3:$G$500,"*børn*"))</f>
        <v>0</v>
      </c>
      <c r="O32" s="52">
        <f>SUM(COUNTIFS('2024'!$B$3:$B$500,$B32,'2024'!$D$3:$D$500,"*",'2024'!$G$3:$G$500,{"*alle*";"*Opsøgende*"},'2024'!$E$3:$E$500,"*ja*"),COUNTIFS('2024'!$B$3:$B$500,$B32,'2024'!$D$3:$D$500,"*",'2024'!$G$3:$G$500,{"*alle*";"*Opsøgende*"},'2024'!$E$3:$E$500,"*nej*",'2024'!$H$3:$H$500,"*ja*"),COUNTIFS('2024'!$B$3:$B$500,$B32,'2024'!$D$3:$D$500,"*",'2024'!$G$3:$G$500,"*børn*"))</f>
        <v>0</v>
      </c>
      <c r="P32" s="52">
        <f>SUM(SUMIFS('2024'!$N$3:$N$500,'2024'!$B$3:$B$500,$B32,'2024'!$D$3:$D$500,"*",'2024'!$G$3:$G$500,{"*alle*";"*Opsøgende*"},'2024'!$E$3:$E$500,"*ja*"),SUMIFS('2024'!$N$3:$N$500,'2024'!$B$3:$B$500,$B32,'2024'!$D$3:$D$500,"*",'2024'!$G$3:$G$500,{"*alle*";"*Opsøgende*"},'2024'!$E$3:$E$500,"*nej*",'2024'!$H$3:$H$500,"*ja*"),SUMIFS('2024'!$N$3:$N$500,'2024'!$B$3:$B$500,$B32,'2024'!$D$3:$D$500,"*",'2024'!$G$3:$G$500,"*børn*"))</f>
        <v>0</v>
      </c>
      <c r="Q32" s="52">
        <f>SUM(COUNTIFS('2025'!$B$3:$B$500,$B32,'2025'!$D$3:$D$500,"*",'2025'!$G$3:$G$500,{"*alle*";"*Opsøgende*"},'2025'!$E$3:$E$500,"*ja*"),COUNTIFS('2025'!$B$3:$B$500,$B32,'2025'!$D$3:$D$500,"*",'2025'!$G$3:$G$500,{"*alle*";"*Opsøgende*"},'2025'!$E$3:$E$500,"*nej*",'2025'!$H$3:$H$500,"*ja*"),COUNTIFS('2025'!$B$3:$B$500,$B32,'2025'!$D$3:$D$500,"*",'2025'!$G$3:$G$500,"*børn*"))</f>
        <v>0</v>
      </c>
      <c r="R32" s="52">
        <f>SUM(SUMIFS('2025'!$N$3:$N$500,'2025'!$B$3:$B$500,$B32,'2025'!$D$3:$D$500,"*",'2025'!$G$3:$G$500,{"*alle*";"*Opsøgende*"},'2025'!$E$3:$E$500,"*ja*"),SUMIFS('2025'!$N$3:$N$500,'2025'!$B$3:$B$500,$B32,'2025'!$D$3:$D$500,"*",'2025'!$G$3:$G$500,{"*alle*";"*Opsøgende*"},'2025'!$E$3:$E$500,"*nej*",'2025'!$H$3:$H$500,"*ja*"),SUMIFS('2025'!$N$3:$N$500,'2025'!$B$3:$B$500,$B32,'2025'!$D$3:$D$500,"*",'2025'!$G$3:$G$500,"*børn*"))</f>
        <v>0</v>
      </c>
      <c r="S32" s="52">
        <f>SUM(COUNTIFS('2026'!$B$3:$B$500,$B32,'2026'!$D$3:$D$500,"*",'2026'!$G$3:$G$500,{"*alle*";"*Opsøgende*"},'2026'!$E$3:$E$500,"*ja*"),COUNTIFS('2026'!$B$3:$B$500,$B32,'2026'!$D$3:$D$500,"*",'2026'!$G$3:$G$500,{"*alle*";"*Opsøgende*"},'2026'!$E$3:$E$500,"*nej*",'2026'!$H$3:$H$500,"*ja*"),COUNTIFS('2026'!$B$3:$B$500,$B32,'2026'!$D$3:$D$500,"*",'2026'!$G$3:$G$500,"*børn*"))</f>
        <v>0</v>
      </c>
      <c r="T32" s="52">
        <f>SUM(SUMIFS('2026'!$N$3:$N$500,'2026'!$B$3:$B$500,$B32,'2026'!$D$3:$D$500,"*",'2026'!$G$3:$G$500,{"*alle*";"*Opsøgende*"},'2026'!$E$3:$E$500,"*ja*"),SUMIFS('2026'!$N$3:$N$500,'2026'!$B$3:$B$500,$B32,'2026'!$D$3:$D$500,"*",'2026'!$G$3:$G$500,{"*alle*";"*Opsøgende*"},'2026'!$E$3:$E$500,"*nej*",'2026'!$H$3:$H$500,"*ja*"),SUMIFS('2026'!$N$3:$N$500,'2026'!$B$3:$B$500,$B32,'2026'!$D$3:$D$500,"*",'2026'!$G$3:$G$500,"*børn*"))</f>
        <v>0</v>
      </c>
      <c r="U32" s="52">
        <f>SUM(COUNTIFS('2027'!$B$3:$B$500,$B32,'2027'!$D$3:$D$500,"*",'2027'!$G$3:$G$500,{"*alle*";"*Opsøgende*"},'2027'!$E$3:$E$500,"*ja*"),COUNTIFS('2027'!$B$3:$B$500,$B32,'2027'!$D$3:$D$500,"*",'2027'!$G$3:$G$500,{"*alle*";"*Opsøgende*"},'2027'!$E$3:$E$500,"*nej*",'2027'!$H$3:$H$500,"*ja*"),COUNTIFS('2027'!$B$3:$B$500,$B32,'2027'!$D$3:$D$500,"*",'2027'!$G$3:$G$500,"*børn*"))</f>
        <v>0</v>
      </c>
      <c r="V32" s="52">
        <f>SUM(SUMIFS('2027'!$N$3:$N$500,'2027'!$B$3:$B$500,$B32,'2027'!$D$3:$D$500,"*",'2027'!$G$3:$G$500,{"*alle*";"*Opsøgende*"},'2027'!$E$3:$E$500,"*ja*"),SUMIFS('2027'!$N$3:$N$500,'2027'!$B$3:$B$500,$B32,'2027'!$D$3:$D$500,"*",'2027'!$G$3:$G$500,{"*alle*";"*Opsøgende*"},'2027'!$E$3:$E$500,"*nej*",'2027'!$H$3:$H$500,"*ja*"),SUMIFS('2027'!$N$3:$N$500,'2027'!$B$3:$B$500,$B32,'2027'!$D$3:$D$500,"*",'2027'!$G$3:$G$500,"*børn*"))</f>
        <v>0</v>
      </c>
      <c r="W32" s="52">
        <f>SUM(COUNTIFS('2028'!$B$3:$B$500,$B32,'2028'!$D$3:$D$500,"*",'2028'!$G$3:$G$500,{"*alle*";"*Opsøgende*"},'2028'!$E$3:$E$500,"*ja*"),COUNTIFS('2028'!$B$3:$B$500,$B32,'2028'!$D$3:$D$500,"*",'2028'!$G$3:$G$500,{"*alle*";"*Opsøgende*"},'2028'!$E$3:$E$500,"*nej*",'2028'!$H$3:$H$500,"*ja*"),COUNTIFS('2028'!$B$3:$B$500,$B32,'2028'!$D$3:$D$500,"*",'2028'!$G$3:$G$500,"*børn*"))</f>
        <v>0</v>
      </c>
      <c r="X32" s="52">
        <f>SUM(SUMIFS('2028'!$N$3:$N$500,'2028'!$B$3:$B$500,$B32,'2028'!$D$3:$D$500,"*",'2028'!$G$3:$G$500,{"*alle*";"*Opsøgende*"},'2028'!$E$3:$E$500,"*ja*"),SUMIFS('2028'!$N$3:$N$500,'2028'!$B$3:$B$500,$B32,'2028'!$D$3:$D$500,"*",'2028'!$G$3:$G$500,{"*alle*";"*Opsøgende*"},'2028'!$E$3:$E$500,"*nej*",'2028'!$H$3:$H$500,"*ja*"),SUMIFS('2028'!$N$3:$N$500,'2028'!$B$3:$B$500,$B32,'2028'!$D$3:$D$500,"*",'2028'!$G$3:$G$500,"*børn*"))</f>
        <v>0</v>
      </c>
    </row>
    <row r="33" spans="2:24" x14ac:dyDescent="0.2">
      <c r="B33" s="91" t="s">
        <v>96</v>
      </c>
      <c r="C33" s="52">
        <f>SUM(COUNTIFS('2018'!$B$3:$B$500,$B33,'2018'!$D$3:$D$500,"*",'2018'!$G$3:$G$500,{"*alle*";"*Opsøgende*"},'2018'!$E$3:$E$500,"*ja*"),COUNTIFS('2018'!$B$3:$B$500,$B33,'2018'!$D$3:$D$500,"*",'2018'!$G$3:$G$500,{"*alle*";"*Opsøgende*"},'2018'!$E$3:$E$500,"*nej*",'2018'!$H$3:$H$500,"*ja*"),COUNTIFS('2018'!$B$3:$B$500,$B33,'2018'!$D$3:$D$500,"*",'2018'!$G$3:$G$500,"*børn*"))</f>
        <v>0</v>
      </c>
      <c r="D33" s="52">
        <f>SUM(SUMIFS('2018'!$N$3:$N$500,'2018'!$B$3:$B$500,$B33,'2018'!$D$3:$D$500,"*",'2018'!$G$3:$G$500,{"*alle*";"*Opsøgende*"},'2018'!$E$3:$E$500,"*ja*"),SUMIFS('2018'!$N$3:$N$500,'2018'!$B$3:$B$500,$B33,'2018'!$D$3:$D$500,"*",'2018'!$G$3:$G$500,{"*alle*";"*Opsøgende*"},'2018'!$E$3:$E$500,"*nej*",'2018'!$H$3:$H$500,"*ja*"),SUMIFS('2018'!$N$3:$N$500,'2018'!$B$3:$B$500,$B33,'2018'!$D$3:$D$500,"*",'2018'!$G$3:$G$500,"*børn*"))</f>
        <v>0</v>
      </c>
      <c r="E33" s="52">
        <f>SUM(COUNTIFS('2019'!$B$3:$B$500,$B33,'2019'!$D$3:$D$500,"*",'2019'!$G$3:$G$500,{"*alle*";"*Opsøgende*"},'2019'!$E$3:$E$500,"*ja*"),COUNTIFS('2019'!$B$3:$B$500,$B33,'2019'!$D$3:$D$500,"*",'2019'!$G$3:$G$500,{"*alle*";"*Opsøgende*"},'2019'!$E$3:$E$500,"*nej*",'2019'!$H$3:$H$500,"*ja*"),COUNTIFS('2019'!$B$3:$B$500,$B33,'2019'!$D$3:$D$500,"*",'2019'!$G$3:$G$500,"*børn*"))</f>
        <v>0</v>
      </c>
      <c r="F33" s="52">
        <f>SUM(SUMIFS('2019'!$N$3:$N$500,'2019'!$B$3:$B$500,$B33,'2019'!$D$3:$D$500,"*",'2019'!$G$3:$G$500,{"*alle*";"*Opsøgende*"},'2019'!$E$3:$E$500,"*ja*"),SUMIFS('2019'!$N$3:$N$500,'2019'!$B$3:$B$500,$B33,'2019'!$D$3:$D$500,"*",'2019'!$G$3:$G$500,{"*alle*";"*Opsøgende*"},'2019'!$E$3:$E$500,"*nej*",'2019'!$H$3:$H$500,"*ja*"),SUMIFS('2019'!$N$3:$N$500,'2019'!$B$3:$B$500,$B33,'2019'!$D$3:$D$500,"*",'2019'!$G$3:$G$500,"*børn*"))</f>
        <v>0</v>
      </c>
      <c r="G33" s="52">
        <f>SUM(COUNTIFS('2020'!$B$3:$B$500,$B33,'2020'!$D$3:$D$500,"*",'2020'!$G$3:$G$500,{"*alle*";"*Opsøgende*"},'2020'!$E$3:$E$500,"*ja*"),COUNTIFS('2020'!$B$3:$B$500,$B33,'2020'!$D$3:$D$500,"*",'2020'!$G$3:$G$500,{"*alle*";"*Opsøgende*"},'2020'!$E$3:$E$500,"*nej*",'2020'!$H$3:$H$500,"*ja*"),COUNTIFS('2020'!$B$3:$B$500,$B33,'2020'!$D$3:$D$500,"*",'2020'!$G$3:$G$500,"*børn*"))</f>
        <v>0</v>
      </c>
      <c r="H33" s="52">
        <f>SUM(SUMIFS('2020'!$N$3:$N$500,'2020'!$B$3:$B$500,$B33,'2020'!$D$3:$D$500,"*",'2020'!$G$3:$G$500,{"*alle*";"*Opsøgende*"},'2020'!$E$3:$E$500,"*ja*"),SUMIFS('2020'!$N$3:$N$500,'2020'!$B$3:$B$500,$B33,'2020'!$D$3:$D$500,"*",'2020'!$G$3:$G$500,{"*alle*";"*Opsøgende*"},'2020'!$E$3:$E$500,"*nej*",'2020'!$H$3:$H$500,"*ja*"),SUMIFS('2020'!$N$3:$N$500,'2020'!$B$3:$B$500,$B33,'2020'!$D$3:$D$500,"*",'2020'!$G$3:$G$500,"*børn*"))</f>
        <v>0</v>
      </c>
      <c r="I33" s="52">
        <f>SUM(COUNTIFS('2021'!$B$3:$B$500,$B33,'2021'!$D$3:$D$500,"*",'2021'!$G$3:$G$500,{"*alle*";"*Opsøgende*"},'2021'!$E$3:$E$500,"*ja*"),COUNTIFS('2021'!$B$3:$B$500,$B33,'2021'!$D$3:$D$500,"*",'2021'!$G$3:$G$500,{"*alle*";"*Opsøgende*"},'2021'!$E$3:$E$500,"*nej*",'2021'!$H$3:$H$500,"*ja*"),COUNTIFS('2021'!$B$3:$B$500,$B33,'2021'!$D$3:$D$500,"*",'2021'!$G$3:$G$500,"*børn*"))</f>
        <v>0</v>
      </c>
      <c r="J33" s="52">
        <f>SUM(SUMIFS('2021'!$N$3:$N$500,'2021'!$B$3:$B$500,$B33,'2021'!$D$3:$D$500,"*",'2021'!$G$3:$G$500,{"*alle*";"*Opsøgende*"},'2021'!$E$3:$E$500,"*ja*"),SUMIFS('2021'!$N$3:$N$500,'2021'!$B$3:$B$500,$B33,'2021'!$D$3:$D$500,"*",'2021'!$G$3:$G$500,{"*alle*";"*Opsøgende*"},'2021'!$E$3:$E$500,"*nej*",'2021'!$H$3:$H$500,"*ja*"),SUMIFS('2021'!$N$3:$N$500,'2021'!$B$3:$B$500,$B33,'2021'!$D$3:$D$500,"*",'2021'!$G$3:$G$500,"*børn*"))</f>
        <v>0</v>
      </c>
      <c r="K33" s="52">
        <f>SUM(COUNTIFS('2022'!$B$3:$B$500,$B33,'2022'!$D$3:$D$500,"*",'2022'!$G$3:$G$500,{"*alle*";"*Opsøgende*"},'2022'!$E$3:$E$500,"*ja*"),COUNTIFS('2022'!$B$3:$B$500,$B33,'2022'!$D$3:$D$500,"*",'2022'!$G$3:$G$500,{"*alle*";"*Opsøgende*"},'2022'!$E$3:$E$500,"*nej*",'2022'!$H$3:$H$500,"*ja*"),COUNTIFS('2022'!$B$3:$B$500,$B33,'2022'!$D$3:$D$500,"*",'2022'!$G$3:$G$500,"*børn*"))</f>
        <v>0</v>
      </c>
      <c r="L33" s="52">
        <f>SUM(SUMIFS('2022'!$N$3:$N$500,'2022'!$B$3:$B$500,$B33,'2022'!$D$3:$D$500,"*",'2022'!$G$3:$G$500,{"*alle*";"*Opsøgende*"},'2022'!$E$3:$E$500,"*ja*"),SUMIFS('2022'!$N$3:$N$500,'2022'!$B$3:$B$500,$B33,'2022'!$D$3:$D$500,"*",'2022'!$G$3:$G$500,{"*alle*";"*Opsøgende*"},'2022'!$E$3:$E$500,"*nej*",'2022'!$H$3:$H$500,"*ja*"),SUMIFS('2022'!$N$3:$N$500,'2022'!$B$3:$B$500,$B33,'2022'!$D$3:$D$500,"*",'2022'!$G$3:$G$500,"*børn*"))</f>
        <v>0</v>
      </c>
      <c r="M33" s="52">
        <f>SUM(COUNTIFS('2023'!$B$3:$B$500,$B33,'2023'!$D$3:$D$500,"*",'2023'!$G$3:$G$500,{"*alle*";"*Opsøgende*"},'2023'!$E$3:$E$500,"*ja*"),COUNTIFS('2023'!$B$3:$B$500,$B33,'2023'!$D$3:$D$500,"*",'2023'!$G$3:$G$500,{"*alle*";"*Opsøgende*"},'2023'!$E$3:$E$500,"*nej*",'2023'!$H$3:$H$500,"*ja*"),COUNTIFS('2023'!$B$3:$B$500,$B33,'2023'!$D$3:$D$500,"*",'2023'!$G$3:$G$500,"*børn*"))</f>
        <v>0</v>
      </c>
      <c r="N33" s="52">
        <f>SUM(SUMIFS('2023'!$N$3:$N$500,'2023'!$B$3:$B$500,$B33,'2023'!$D$3:$D$500,"*",'2023'!$G$3:$G$500,{"*alle*";"*Opsøgende*"},'2023'!$E$3:$E$500,"*ja*"),SUMIFS('2023'!$N$3:$N$500,'2023'!$B$3:$B$500,$B33,'2023'!$D$3:$D$500,"*",'2023'!$G$3:$G$500,{"*alle*";"*Opsøgende*"},'2023'!$E$3:$E$500,"*nej*",'2023'!$H$3:$H$500,"*ja*"),SUMIFS('2023'!$N$3:$N$500,'2023'!$B$3:$B$500,$B33,'2023'!$D$3:$D$500,"*",'2023'!$G$3:$G$500,"*børn*"))</f>
        <v>0</v>
      </c>
      <c r="O33" s="52">
        <f>SUM(COUNTIFS('2024'!$B$3:$B$500,$B33,'2024'!$D$3:$D$500,"*",'2024'!$G$3:$G$500,{"*alle*";"*Opsøgende*"},'2024'!$E$3:$E$500,"*ja*"),COUNTIFS('2024'!$B$3:$B$500,$B33,'2024'!$D$3:$D$500,"*",'2024'!$G$3:$G$500,{"*alle*";"*Opsøgende*"},'2024'!$E$3:$E$500,"*nej*",'2024'!$H$3:$H$500,"*ja*"),COUNTIFS('2024'!$B$3:$B$500,$B33,'2024'!$D$3:$D$500,"*",'2024'!$G$3:$G$500,"*børn*"))</f>
        <v>0</v>
      </c>
      <c r="P33" s="52">
        <f>SUM(SUMIFS('2024'!$N$3:$N$500,'2024'!$B$3:$B$500,$B33,'2024'!$D$3:$D$500,"*",'2024'!$G$3:$G$500,{"*alle*";"*Opsøgende*"},'2024'!$E$3:$E$500,"*ja*"),SUMIFS('2024'!$N$3:$N$500,'2024'!$B$3:$B$500,$B33,'2024'!$D$3:$D$500,"*",'2024'!$G$3:$G$500,{"*alle*";"*Opsøgende*"},'2024'!$E$3:$E$500,"*nej*",'2024'!$H$3:$H$500,"*ja*"),SUMIFS('2024'!$N$3:$N$500,'2024'!$B$3:$B$500,$B33,'2024'!$D$3:$D$500,"*",'2024'!$G$3:$G$500,"*børn*"))</f>
        <v>0</v>
      </c>
      <c r="Q33" s="52">
        <f>SUM(COUNTIFS('2025'!$B$3:$B$500,$B33,'2025'!$D$3:$D$500,"*",'2025'!$G$3:$G$500,{"*alle*";"*Opsøgende*"},'2025'!$E$3:$E$500,"*ja*"),COUNTIFS('2025'!$B$3:$B$500,$B33,'2025'!$D$3:$D$500,"*",'2025'!$G$3:$G$500,{"*alle*";"*Opsøgende*"},'2025'!$E$3:$E$500,"*nej*",'2025'!$H$3:$H$500,"*ja*"),COUNTIFS('2025'!$B$3:$B$500,$B33,'2025'!$D$3:$D$500,"*",'2025'!$G$3:$G$500,"*børn*"))</f>
        <v>0</v>
      </c>
      <c r="R33" s="52">
        <f>SUM(SUMIFS('2025'!$N$3:$N$500,'2025'!$B$3:$B$500,$B33,'2025'!$D$3:$D$500,"*",'2025'!$G$3:$G$500,{"*alle*";"*Opsøgende*"},'2025'!$E$3:$E$500,"*ja*"),SUMIFS('2025'!$N$3:$N$500,'2025'!$B$3:$B$500,$B33,'2025'!$D$3:$D$500,"*",'2025'!$G$3:$G$500,{"*alle*";"*Opsøgende*"},'2025'!$E$3:$E$500,"*nej*",'2025'!$H$3:$H$500,"*ja*"),SUMIFS('2025'!$N$3:$N$500,'2025'!$B$3:$B$500,$B33,'2025'!$D$3:$D$500,"*",'2025'!$G$3:$G$500,"*børn*"))</f>
        <v>0</v>
      </c>
      <c r="S33" s="52">
        <f>SUM(COUNTIFS('2026'!$B$3:$B$500,$B33,'2026'!$D$3:$D$500,"*",'2026'!$G$3:$G$500,{"*alle*";"*Opsøgende*"},'2026'!$E$3:$E$500,"*ja*"),COUNTIFS('2026'!$B$3:$B$500,$B33,'2026'!$D$3:$D$500,"*",'2026'!$G$3:$G$500,{"*alle*";"*Opsøgende*"},'2026'!$E$3:$E$500,"*nej*",'2026'!$H$3:$H$500,"*ja*"),COUNTIFS('2026'!$B$3:$B$500,$B33,'2026'!$D$3:$D$500,"*",'2026'!$G$3:$G$500,"*børn*"))</f>
        <v>0</v>
      </c>
      <c r="T33" s="52">
        <f>SUM(SUMIFS('2026'!$N$3:$N$500,'2026'!$B$3:$B$500,$B33,'2026'!$D$3:$D$500,"*",'2026'!$G$3:$G$500,{"*alle*";"*Opsøgende*"},'2026'!$E$3:$E$500,"*ja*"),SUMIFS('2026'!$N$3:$N$500,'2026'!$B$3:$B$500,$B33,'2026'!$D$3:$D$500,"*",'2026'!$G$3:$G$500,{"*alle*";"*Opsøgende*"},'2026'!$E$3:$E$500,"*nej*",'2026'!$H$3:$H$500,"*ja*"),SUMIFS('2026'!$N$3:$N$500,'2026'!$B$3:$B$500,$B33,'2026'!$D$3:$D$500,"*",'2026'!$G$3:$G$500,"*børn*"))</f>
        <v>0</v>
      </c>
      <c r="U33" s="52">
        <f>SUM(COUNTIFS('2027'!$B$3:$B$500,$B33,'2027'!$D$3:$D$500,"*",'2027'!$G$3:$G$500,{"*alle*";"*Opsøgende*"},'2027'!$E$3:$E$500,"*ja*"),COUNTIFS('2027'!$B$3:$B$500,$B33,'2027'!$D$3:$D$500,"*",'2027'!$G$3:$G$500,{"*alle*";"*Opsøgende*"},'2027'!$E$3:$E$500,"*nej*",'2027'!$H$3:$H$500,"*ja*"),COUNTIFS('2027'!$B$3:$B$500,$B33,'2027'!$D$3:$D$500,"*",'2027'!$G$3:$G$500,"*børn*"))</f>
        <v>0</v>
      </c>
      <c r="V33" s="52">
        <f>SUM(SUMIFS('2027'!$N$3:$N$500,'2027'!$B$3:$B$500,$B33,'2027'!$D$3:$D$500,"*",'2027'!$G$3:$G$500,{"*alle*";"*Opsøgende*"},'2027'!$E$3:$E$500,"*ja*"),SUMIFS('2027'!$N$3:$N$500,'2027'!$B$3:$B$500,$B33,'2027'!$D$3:$D$500,"*",'2027'!$G$3:$G$500,{"*alle*";"*Opsøgende*"},'2027'!$E$3:$E$500,"*nej*",'2027'!$H$3:$H$500,"*ja*"),SUMIFS('2027'!$N$3:$N$500,'2027'!$B$3:$B$500,$B33,'2027'!$D$3:$D$500,"*",'2027'!$G$3:$G$500,"*børn*"))</f>
        <v>0</v>
      </c>
      <c r="W33" s="52">
        <f>SUM(COUNTIFS('2028'!$B$3:$B$500,$B33,'2028'!$D$3:$D$500,"*",'2028'!$G$3:$G$500,{"*alle*";"*Opsøgende*"},'2028'!$E$3:$E$500,"*ja*"),COUNTIFS('2028'!$B$3:$B$500,$B33,'2028'!$D$3:$D$500,"*",'2028'!$G$3:$G$500,{"*alle*";"*Opsøgende*"},'2028'!$E$3:$E$500,"*nej*",'2028'!$H$3:$H$500,"*ja*"),COUNTIFS('2028'!$B$3:$B$500,$B33,'2028'!$D$3:$D$500,"*",'2028'!$G$3:$G$500,"*børn*"))</f>
        <v>0</v>
      </c>
      <c r="X33" s="52">
        <f>SUM(SUMIFS('2028'!$N$3:$N$500,'2028'!$B$3:$B$500,$B33,'2028'!$D$3:$D$500,"*",'2028'!$G$3:$G$500,{"*alle*";"*Opsøgende*"},'2028'!$E$3:$E$500,"*ja*"),SUMIFS('2028'!$N$3:$N$500,'2028'!$B$3:$B$500,$B33,'2028'!$D$3:$D$500,"*",'2028'!$G$3:$G$500,{"*alle*";"*Opsøgende*"},'2028'!$E$3:$E$500,"*nej*",'2028'!$H$3:$H$500,"*ja*"),SUMIFS('2028'!$N$3:$N$500,'2028'!$B$3:$B$500,$B33,'2028'!$D$3:$D$500,"*",'2028'!$G$3:$G$500,"*børn*"))</f>
        <v>0</v>
      </c>
    </row>
    <row r="34" spans="2:24" x14ac:dyDescent="0.2">
      <c r="B34" s="91" t="s">
        <v>32</v>
      </c>
      <c r="C34" s="52">
        <f>SUM(COUNTIFS('2018'!$B$3:$B$500,$B34,'2018'!$D$3:$D$500,"*",'2018'!$G$3:$G$500,{"*alle*";"*Opsøgende*"},'2018'!$E$3:$E$500,"*ja*"),COUNTIFS('2018'!$B$3:$B$500,$B34,'2018'!$D$3:$D$500,"*",'2018'!$G$3:$G$500,{"*alle*";"*Opsøgende*"},'2018'!$E$3:$E$500,"*nej*",'2018'!$H$3:$H$500,"*ja*"),COUNTIFS('2018'!$B$3:$B$500,$B34,'2018'!$D$3:$D$500,"*",'2018'!$G$3:$G$500,"*børn*"))</f>
        <v>0</v>
      </c>
      <c r="D34" s="52">
        <f>SUM(SUMIFS('2018'!$N$3:$N$500,'2018'!$B$3:$B$500,$B34,'2018'!$D$3:$D$500,"*",'2018'!$G$3:$G$500,{"*alle*";"*Opsøgende*"},'2018'!$E$3:$E$500,"*ja*"),SUMIFS('2018'!$N$3:$N$500,'2018'!$B$3:$B$500,$B34,'2018'!$D$3:$D$500,"*",'2018'!$G$3:$G$500,{"*alle*";"*Opsøgende*"},'2018'!$E$3:$E$500,"*nej*",'2018'!$H$3:$H$500,"*ja*"),SUMIFS('2018'!$N$3:$N$500,'2018'!$B$3:$B$500,$B34,'2018'!$D$3:$D$500,"*",'2018'!$G$3:$G$500,"*børn*"))</f>
        <v>0</v>
      </c>
      <c r="E34" s="52">
        <f>SUM(COUNTIFS('2019'!$B$3:$B$500,$B34,'2019'!$D$3:$D$500,"*",'2019'!$G$3:$G$500,{"*alle*";"*Opsøgende*"},'2019'!$E$3:$E$500,"*ja*"),COUNTIFS('2019'!$B$3:$B$500,$B34,'2019'!$D$3:$D$500,"*",'2019'!$G$3:$G$500,{"*alle*";"*Opsøgende*"},'2019'!$E$3:$E$500,"*nej*",'2019'!$H$3:$H$500,"*ja*"),COUNTIFS('2019'!$B$3:$B$500,$B34,'2019'!$D$3:$D$500,"*",'2019'!$G$3:$G$500,"*børn*"))</f>
        <v>0</v>
      </c>
      <c r="F34" s="52">
        <f>SUM(SUMIFS('2019'!$N$3:$N$500,'2019'!$B$3:$B$500,$B34,'2019'!$D$3:$D$500,"*",'2019'!$G$3:$G$500,{"*alle*";"*Opsøgende*"},'2019'!$E$3:$E$500,"*ja*"),SUMIFS('2019'!$N$3:$N$500,'2019'!$B$3:$B$500,$B34,'2019'!$D$3:$D$500,"*",'2019'!$G$3:$G$500,{"*alle*";"*Opsøgende*"},'2019'!$E$3:$E$500,"*nej*",'2019'!$H$3:$H$500,"*ja*"),SUMIFS('2019'!$N$3:$N$500,'2019'!$B$3:$B$500,$B34,'2019'!$D$3:$D$500,"*",'2019'!$G$3:$G$500,"*børn*"))</f>
        <v>0</v>
      </c>
      <c r="G34" s="52">
        <f>SUM(COUNTIFS('2020'!$B$3:$B$500,$B34,'2020'!$D$3:$D$500,"*",'2020'!$G$3:$G$500,{"*alle*";"*Opsøgende*"},'2020'!$E$3:$E$500,"*ja*"),COUNTIFS('2020'!$B$3:$B$500,$B34,'2020'!$D$3:$D$500,"*",'2020'!$G$3:$G$500,{"*alle*";"*Opsøgende*"},'2020'!$E$3:$E$500,"*nej*",'2020'!$H$3:$H$500,"*ja*"),COUNTIFS('2020'!$B$3:$B$500,$B34,'2020'!$D$3:$D$500,"*",'2020'!$G$3:$G$500,"*børn*"))</f>
        <v>0</v>
      </c>
      <c r="H34" s="52">
        <f>SUM(SUMIFS('2020'!$N$3:$N$500,'2020'!$B$3:$B$500,$B34,'2020'!$D$3:$D$500,"*",'2020'!$G$3:$G$500,{"*alle*";"*Opsøgende*"},'2020'!$E$3:$E$500,"*ja*"),SUMIFS('2020'!$N$3:$N$500,'2020'!$B$3:$B$500,$B34,'2020'!$D$3:$D$500,"*",'2020'!$G$3:$G$500,{"*alle*";"*Opsøgende*"},'2020'!$E$3:$E$500,"*nej*",'2020'!$H$3:$H$500,"*ja*"),SUMIFS('2020'!$N$3:$N$500,'2020'!$B$3:$B$500,$B34,'2020'!$D$3:$D$500,"*",'2020'!$G$3:$G$500,"*børn*"))</f>
        <v>0</v>
      </c>
      <c r="I34" s="52">
        <f>SUM(COUNTIFS('2021'!$B$3:$B$500,$B34,'2021'!$D$3:$D$500,"*",'2021'!$G$3:$G$500,{"*alle*";"*Opsøgende*"},'2021'!$E$3:$E$500,"*ja*"),COUNTIFS('2021'!$B$3:$B$500,$B34,'2021'!$D$3:$D$500,"*",'2021'!$G$3:$G$500,{"*alle*";"*Opsøgende*"},'2021'!$E$3:$E$500,"*nej*",'2021'!$H$3:$H$500,"*ja*"),COUNTIFS('2021'!$B$3:$B$500,$B34,'2021'!$D$3:$D$500,"*",'2021'!$G$3:$G$500,"*børn*"))</f>
        <v>0</v>
      </c>
      <c r="J34" s="52">
        <f>SUM(SUMIFS('2021'!$N$3:$N$500,'2021'!$B$3:$B$500,$B34,'2021'!$D$3:$D$500,"*",'2021'!$G$3:$G$500,{"*alle*";"*Opsøgende*"},'2021'!$E$3:$E$500,"*ja*"),SUMIFS('2021'!$N$3:$N$500,'2021'!$B$3:$B$500,$B34,'2021'!$D$3:$D$500,"*",'2021'!$G$3:$G$500,{"*alle*";"*Opsøgende*"},'2021'!$E$3:$E$500,"*nej*",'2021'!$H$3:$H$500,"*ja*"),SUMIFS('2021'!$N$3:$N$500,'2021'!$B$3:$B$500,$B34,'2021'!$D$3:$D$500,"*",'2021'!$G$3:$G$500,"*børn*"))</f>
        <v>0</v>
      </c>
      <c r="K34" s="52">
        <f>SUM(COUNTIFS('2022'!$B$3:$B$500,$B34,'2022'!$D$3:$D$500,"*",'2022'!$G$3:$G$500,{"*alle*";"*Opsøgende*"},'2022'!$E$3:$E$500,"*ja*"),COUNTIFS('2022'!$B$3:$B$500,$B34,'2022'!$D$3:$D$500,"*",'2022'!$G$3:$G$500,{"*alle*";"*Opsøgende*"},'2022'!$E$3:$E$500,"*nej*",'2022'!$H$3:$H$500,"*ja*"),COUNTIFS('2022'!$B$3:$B$500,$B34,'2022'!$D$3:$D$500,"*",'2022'!$G$3:$G$500,"*børn*"))</f>
        <v>0</v>
      </c>
      <c r="L34" s="52">
        <f>SUM(SUMIFS('2022'!$N$3:$N$500,'2022'!$B$3:$B$500,$B34,'2022'!$D$3:$D$500,"*",'2022'!$G$3:$G$500,{"*alle*";"*Opsøgende*"},'2022'!$E$3:$E$500,"*ja*"),SUMIFS('2022'!$N$3:$N$500,'2022'!$B$3:$B$500,$B34,'2022'!$D$3:$D$500,"*",'2022'!$G$3:$G$500,{"*alle*";"*Opsøgende*"},'2022'!$E$3:$E$500,"*nej*",'2022'!$H$3:$H$500,"*ja*"),SUMIFS('2022'!$N$3:$N$500,'2022'!$B$3:$B$500,$B34,'2022'!$D$3:$D$500,"*",'2022'!$G$3:$G$500,"*børn*"))</f>
        <v>0</v>
      </c>
      <c r="M34" s="52">
        <f>SUM(COUNTIFS('2023'!$B$3:$B$500,$B34,'2023'!$D$3:$D$500,"*",'2023'!$G$3:$G$500,{"*alle*";"*Opsøgende*"},'2023'!$E$3:$E$500,"*ja*"),COUNTIFS('2023'!$B$3:$B$500,$B34,'2023'!$D$3:$D$500,"*",'2023'!$G$3:$G$500,{"*alle*";"*Opsøgende*"},'2023'!$E$3:$E$500,"*nej*",'2023'!$H$3:$H$500,"*ja*"),COUNTIFS('2023'!$B$3:$B$500,$B34,'2023'!$D$3:$D$500,"*",'2023'!$G$3:$G$500,"*børn*"))</f>
        <v>0</v>
      </c>
      <c r="N34" s="52">
        <f>SUM(SUMIFS('2023'!$N$3:$N$500,'2023'!$B$3:$B$500,$B34,'2023'!$D$3:$D$500,"*",'2023'!$G$3:$G$500,{"*alle*";"*Opsøgende*"},'2023'!$E$3:$E$500,"*ja*"),SUMIFS('2023'!$N$3:$N$500,'2023'!$B$3:$B$500,$B34,'2023'!$D$3:$D$500,"*",'2023'!$G$3:$G$500,{"*alle*";"*Opsøgende*"},'2023'!$E$3:$E$500,"*nej*",'2023'!$H$3:$H$500,"*ja*"),SUMIFS('2023'!$N$3:$N$500,'2023'!$B$3:$B$500,$B34,'2023'!$D$3:$D$500,"*",'2023'!$G$3:$G$500,"*børn*"))</f>
        <v>0</v>
      </c>
      <c r="O34" s="52">
        <f>SUM(COUNTIFS('2024'!$B$3:$B$500,$B34,'2024'!$D$3:$D$500,"*",'2024'!$G$3:$G$500,{"*alle*";"*Opsøgende*"},'2024'!$E$3:$E$500,"*ja*"),COUNTIFS('2024'!$B$3:$B$500,$B34,'2024'!$D$3:$D$500,"*",'2024'!$G$3:$G$500,{"*alle*";"*Opsøgende*"},'2024'!$E$3:$E$500,"*nej*",'2024'!$H$3:$H$500,"*ja*"),COUNTIFS('2024'!$B$3:$B$500,$B34,'2024'!$D$3:$D$500,"*",'2024'!$G$3:$G$500,"*børn*"))</f>
        <v>0</v>
      </c>
      <c r="P34" s="52">
        <f>SUM(SUMIFS('2024'!$N$3:$N$500,'2024'!$B$3:$B$500,$B34,'2024'!$D$3:$D$500,"*",'2024'!$G$3:$G$500,{"*alle*";"*Opsøgende*"},'2024'!$E$3:$E$500,"*ja*"),SUMIFS('2024'!$N$3:$N$500,'2024'!$B$3:$B$500,$B34,'2024'!$D$3:$D$500,"*",'2024'!$G$3:$G$500,{"*alle*";"*Opsøgende*"},'2024'!$E$3:$E$500,"*nej*",'2024'!$H$3:$H$500,"*ja*"),SUMIFS('2024'!$N$3:$N$500,'2024'!$B$3:$B$500,$B34,'2024'!$D$3:$D$500,"*",'2024'!$G$3:$G$500,"*børn*"))</f>
        <v>0</v>
      </c>
      <c r="Q34" s="52">
        <f>SUM(COUNTIFS('2025'!$B$3:$B$500,$B34,'2025'!$D$3:$D$500,"*",'2025'!$G$3:$G$500,{"*alle*";"*Opsøgende*"},'2025'!$E$3:$E$500,"*ja*"),COUNTIFS('2025'!$B$3:$B$500,$B34,'2025'!$D$3:$D$500,"*",'2025'!$G$3:$G$500,{"*alle*";"*Opsøgende*"},'2025'!$E$3:$E$500,"*nej*",'2025'!$H$3:$H$500,"*ja*"),COUNTIFS('2025'!$B$3:$B$500,$B34,'2025'!$D$3:$D$500,"*",'2025'!$G$3:$G$500,"*børn*"))</f>
        <v>0</v>
      </c>
      <c r="R34" s="52">
        <f>SUM(SUMIFS('2025'!$N$3:$N$500,'2025'!$B$3:$B$500,$B34,'2025'!$D$3:$D$500,"*",'2025'!$G$3:$G$500,{"*alle*";"*Opsøgende*"},'2025'!$E$3:$E$500,"*ja*"),SUMIFS('2025'!$N$3:$N$500,'2025'!$B$3:$B$500,$B34,'2025'!$D$3:$D$500,"*",'2025'!$G$3:$G$500,{"*alle*";"*Opsøgende*"},'2025'!$E$3:$E$500,"*nej*",'2025'!$H$3:$H$500,"*ja*"),SUMIFS('2025'!$N$3:$N$500,'2025'!$B$3:$B$500,$B34,'2025'!$D$3:$D$500,"*",'2025'!$G$3:$G$500,"*børn*"))</f>
        <v>0</v>
      </c>
      <c r="S34" s="52">
        <f>SUM(COUNTIFS('2026'!$B$3:$B$500,$B34,'2026'!$D$3:$D$500,"*",'2026'!$G$3:$G$500,{"*alle*";"*Opsøgende*"},'2026'!$E$3:$E$500,"*ja*"),COUNTIFS('2026'!$B$3:$B$500,$B34,'2026'!$D$3:$D$500,"*",'2026'!$G$3:$G$500,{"*alle*";"*Opsøgende*"},'2026'!$E$3:$E$500,"*nej*",'2026'!$H$3:$H$500,"*ja*"),COUNTIFS('2026'!$B$3:$B$500,$B34,'2026'!$D$3:$D$500,"*",'2026'!$G$3:$G$500,"*børn*"))</f>
        <v>0</v>
      </c>
      <c r="T34" s="52">
        <f>SUM(SUMIFS('2026'!$N$3:$N$500,'2026'!$B$3:$B$500,$B34,'2026'!$D$3:$D$500,"*",'2026'!$G$3:$G$500,{"*alle*";"*Opsøgende*"},'2026'!$E$3:$E$500,"*ja*"),SUMIFS('2026'!$N$3:$N$500,'2026'!$B$3:$B$500,$B34,'2026'!$D$3:$D$500,"*",'2026'!$G$3:$G$500,{"*alle*";"*Opsøgende*"},'2026'!$E$3:$E$500,"*nej*",'2026'!$H$3:$H$500,"*ja*"),SUMIFS('2026'!$N$3:$N$500,'2026'!$B$3:$B$500,$B34,'2026'!$D$3:$D$500,"*",'2026'!$G$3:$G$500,"*børn*"))</f>
        <v>0</v>
      </c>
      <c r="U34" s="52">
        <f>SUM(COUNTIFS('2027'!$B$3:$B$500,$B34,'2027'!$D$3:$D$500,"*",'2027'!$G$3:$G$500,{"*alle*";"*Opsøgende*"},'2027'!$E$3:$E$500,"*ja*"),COUNTIFS('2027'!$B$3:$B$500,$B34,'2027'!$D$3:$D$500,"*",'2027'!$G$3:$G$500,{"*alle*";"*Opsøgende*"},'2027'!$E$3:$E$500,"*nej*",'2027'!$H$3:$H$500,"*ja*"),COUNTIFS('2027'!$B$3:$B$500,$B34,'2027'!$D$3:$D$500,"*",'2027'!$G$3:$G$500,"*børn*"))</f>
        <v>0</v>
      </c>
      <c r="V34" s="52">
        <f>SUM(SUMIFS('2027'!$N$3:$N$500,'2027'!$B$3:$B$500,$B34,'2027'!$D$3:$D$500,"*",'2027'!$G$3:$G$500,{"*alle*";"*Opsøgende*"},'2027'!$E$3:$E$500,"*ja*"),SUMIFS('2027'!$N$3:$N$500,'2027'!$B$3:$B$500,$B34,'2027'!$D$3:$D$500,"*",'2027'!$G$3:$G$500,{"*alle*";"*Opsøgende*"},'2027'!$E$3:$E$500,"*nej*",'2027'!$H$3:$H$500,"*ja*"),SUMIFS('2027'!$N$3:$N$500,'2027'!$B$3:$B$500,$B34,'2027'!$D$3:$D$500,"*",'2027'!$G$3:$G$500,"*børn*"))</f>
        <v>0</v>
      </c>
      <c r="W34" s="52">
        <f>SUM(COUNTIFS('2028'!$B$3:$B$500,$B34,'2028'!$D$3:$D$500,"*",'2028'!$G$3:$G$500,{"*alle*";"*Opsøgende*"},'2028'!$E$3:$E$500,"*ja*"),COUNTIFS('2028'!$B$3:$B$500,$B34,'2028'!$D$3:$D$500,"*",'2028'!$G$3:$G$500,{"*alle*";"*Opsøgende*"},'2028'!$E$3:$E$500,"*nej*",'2028'!$H$3:$H$500,"*ja*"),COUNTIFS('2028'!$B$3:$B$500,$B34,'2028'!$D$3:$D$500,"*",'2028'!$G$3:$G$500,"*børn*"))</f>
        <v>0</v>
      </c>
      <c r="X34" s="52">
        <f>SUM(SUMIFS('2028'!$N$3:$N$500,'2028'!$B$3:$B$500,$B34,'2028'!$D$3:$D$500,"*",'2028'!$G$3:$G$500,{"*alle*";"*Opsøgende*"},'2028'!$E$3:$E$500,"*ja*"),SUMIFS('2028'!$N$3:$N$500,'2028'!$B$3:$B$500,$B34,'2028'!$D$3:$D$500,"*",'2028'!$G$3:$G$500,{"*alle*";"*Opsøgende*"},'2028'!$E$3:$E$500,"*nej*",'2028'!$H$3:$H$500,"*ja*"),SUMIFS('2028'!$N$3:$N$500,'2028'!$B$3:$B$500,$B34,'2028'!$D$3:$D$500,"*",'2028'!$G$3:$G$500,"*børn*"))</f>
        <v>0</v>
      </c>
    </row>
    <row r="35" spans="2:24" x14ac:dyDescent="0.2">
      <c r="B35" s="91" t="s">
        <v>24</v>
      </c>
      <c r="C35" s="52">
        <f>SUM(COUNTIFS('2018'!$B$3:$B$500,$B35,'2018'!$D$3:$D$500,"*",'2018'!$G$3:$G$500,{"*alle*";"*Opsøgende*"},'2018'!$E$3:$E$500,"*ja*"),COUNTIFS('2018'!$B$3:$B$500,$B35,'2018'!$D$3:$D$500,"*",'2018'!$G$3:$G$500,{"*alle*";"*Opsøgende*"},'2018'!$E$3:$E$500,"*nej*",'2018'!$H$3:$H$500,"*ja*"),COUNTIFS('2018'!$B$3:$B$500,$B35,'2018'!$D$3:$D$500,"*",'2018'!$G$3:$G$500,"*børn*"))</f>
        <v>0</v>
      </c>
      <c r="D35" s="52">
        <f>SUM(SUMIFS('2018'!$N$3:$N$500,'2018'!$B$3:$B$500,$B35,'2018'!$D$3:$D$500,"*",'2018'!$G$3:$G$500,{"*alle*";"*Opsøgende*"},'2018'!$E$3:$E$500,"*ja*"),SUMIFS('2018'!$N$3:$N$500,'2018'!$B$3:$B$500,$B35,'2018'!$D$3:$D$500,"*",'2018'!$G$3:$G$500,{"*alle*";"*Opsøgende*"},'2018'!$E$3:$E$500,"*nej*",'2018'!$H$3:$H$500,"*ja*"),SUMIFS('2018'!$N$3:$N$500,'2018'!$B$3:$B$500,$B35,'2018'!$D$3:$D$500,"*",'2018'!$G$3:$G$500,"*børn*"))</f>
        <v>0</v>
      </c>
      <c r="E35" s="52">
        <f>SUM(COUNTIFS('2019'!$B$3:$B$500,$B35,'2019'!$D$3:$D$500,"*",'2019'!$G$3:$G$500,{"*alle*";"*Opsøgende*"},'2019'!$E$3:$E$500,"*ja*"),COUNTIFS('2019'!$B$3:$B$500,$B35,'2019'!$D$3:$D$500,"*",'2019'!$G$3:$G$500,{"*alle*";"*Opsøgende*"},'2019'!$E$3:$E$500,"*nej*",'2019'!$H$3:$H$500,"*ja*"),COUNTIFS('2019'!$B$3:$B$500,$B35,'2019'!$D$3:$D$500,"*",'2019'!$G$3:$G$500,"*børn*"))</f>
        <v>0</v>
      </c>
      <c r="F35" s="52">
        <f>SUM(SUMIFS('2019'!$N$3:$N$500,'2019'!$B$3:$B$500,$B35,'2019'!$D$3:$D$500,"*",'2019'!$G$3:$G$500,{"*alle*";"*Opsøgende*"},'2019'!$E$3:$E$500,"*ja*"),SUMIFS('2019'!$N$3:$N$500,'2019'!$B$3:$B$500,$B35,'2019'!$D$3:$D$500,"*",'2019'!$G$3:$G$500,{"*alle*";"*Opsøgende*"},'2019'!$E$3:$E$500,"*nej*",'2019'!$H$3:$H$500,"*ja*"),SUMIFS('2019'!$N$3:$N$500,'2019'!$B$3:$B$500,$B35,'2019'!$D$3:$D$500,"*",'2019'!$G$3:$G$500,"*børn*"))</f>
        <v>0</v>
      </c>
      <c r="G35" s="52">
        <f>SUM(COUNTIFS('2020'!$B$3:$B$500,$B35,'2020'!$D$3:$D$500,"*",'2020'!$G$3:$G$500,{"*alle*";"*Opsøgende*"},'2020'!$E$3:$E$500,"*ja*"),COUNTIFS('2020'!$B$3:$B$500,$B35,'2020'!$D$3:$D$500,"*",'2020'!$G$3:$G$500,{"*alle*";"*Opsøgende*"},'2020'!$E$3:$E$500,"*nej*",'2020'!$H$3:$H$500,"*ja*"),COUNTIFS('2020'!$B$3:$B$500,$B35,'2020'!$D$3:$D$500,"*",'2020'!$G$3:$G$500,"*børn*"))</f>
        <v>0</v>
      </c>
      <c r="H35" s="52">
        <f>SUM(SUMIFS('2020'!$N$3:$N$500,'2020'!$B$3:$B$500,$B35,'2020'!$D$3:$D$500,"*",'2020'!$G$3:$G$500,{"*alle*";"*Opsøgende*"},'2020'!$E$3:$E$500,"*ja*"),SUMIFS('2020'!$N$3:$N$500,'2020'!$B$3:$B$500,$B35,'2020'!$D$3:$D$500,"*",'2020'!$G$3:$G$500,{"*alle*";"*Opsøgende*"},'2020'!$E$3:$E$500,"*nej*",'2020'!$H$3:$H$500,"*ja*"),SUMIFS('2020'!$N$3:$N$500,'2020'!$B$3:$B$500,$B35,'2020'!$D$3:$D$500,"*",'2020'!$G$3:$G$500,"*børn*"))</f>
        <v>0</v>
      </c>
      <c r="I35" s="52">
        <f>SUM(COUNTIFS('2021'!$B$3:$B$500,$B35,'2021'!$D$3:$D$500,"*",'2021'!$G$3:$G$500,{"*alle*";"*Opsøgende*"},'2021'!$E$3:$E$500,"*ja*"),COUNTIFS('2021'!$B$3:$B$500,$B35,'2021'!$D$3:$D$500,"*",'2021'!$G$3:$G$500,{"*alle*";"*Opsøgende*"},'2021'!$E$3:$E$500,"*nej*",'2021'!$H$3:$H$500,"*ja*"),COUNTIFS('2021'!$B$3:$B$500,$B35,'2021'!$D$3:$D$500,"*",'2021'!$G$3:$G$500,"*børn*"))</f>
        <v>0</v>
      </c>
      <c r="J35" s="52">
        <f>SUM(SUMIFS('2021'!$N$3:$N$500,'2021'!$B$3:$B$500,$B35,'2021'!$D$3:$D$500,"*",'2021'!$G$3:$G$500,{"*alle*";"*Opsøgende*"},'2021'!$E$3:$E$500,"*ja*"),SUMIFS('2021'!$N$3:$N$500,'2021'!$B$3:$B$500,$B35,'2021'!$D$3:$D$500,"*",'2021'!$G$3:$G$500,{"*alle*";"*Opsøgende*"},'2021'!$E$3:$E$500,"*nej*",'2021'!$H$3:$H$500,"*ja*"),SUMIFS('2021'!$N$3:$N$500,'2021'!$B$3:$B$500,$B35,'2021'!$D$3:$D$500,"*",'2021'!$G$3:$G$500,"*børn*"))</f>
        <v>0</v>
      </c>
      <c r="K35" s="52">
        <f>SUM(COUNTIFS('2022'!$B$3:$B$500,$B35,'2022'!$D$3:$D$500,"*",'2022'!$G$3:$G$500,{"*alle*";"*Opsøgende*"},'2022'!$E$3:$E$500,"*ja*"),COUNTIFS('2022'!$B$3:$B$500,$B35,'2022'!$D$3:$D$500,"*",'2022'!$G$3:$G$500,{"*alle*";"*Opsøgende*"},'2022'!$E$3:$E$500,"*nej*",'2022'!$H$3:$H$500,"*ja*"),COUNTIFS('2022'!$B$3:$B$500,$B35,'2022'!$D$3:$D$500,"*",'2022'!$G$3:$G$500,"*børn*"))</f>
        <v>0</v>
      </c>
      <c r="L35" s="52">
        <f>SUM(SUMIFS('2022'!$N$3:$N$500,'2022'!$B$3:$B$500,$B35,'2022'!$D$3:$D$500,"*",'2022'!$G$3:$G$500,{"*alle*";"*Opsøgende*"},'2022'!$E$3:$E$500,"*ja*"),SUMIFS('2022'!$N$3:$N$500,'2022'!$B$3:$B$500,$B35,'2022'!$D$3:$D$500,"*",'2022'!$G$3:$G$500,{"*alle*";"*Opsøgende*"},'2022'!$E$3:$E$500,"*nej*",'2022'!$H$3:$H$500,"*ja*"),SUMIFS('2022'!$N$3:$N$500,'2022'!$B$3:$B$500,$B35,'2022'!$D$3:$D$500,"*",'2022'!$G$3:$G$500,"*børn*"))</f>
        <v>0</v>
      </c>
      <c r="M35" s="52">
        <f>SUM(COUNTIFS('2023'!$B$3:$B$500,$B35,'2023'!$D$3:$D$500,"*",'2023'!$G$3:$G$500,{"*alle*";"*Opsøgende*"},'2023'!$E$3:$E$500,"*ja*"),COUNTIFS('2023'!$B$3:$B$500,$B35,'2023'!$D$3:$D$500,"*",'2023'!$G$3:$G$500,{"*alle*";"*Opsøgende*"},'2023'!$E$3:$E$500,"*nej*",'2023'!$H$3:$H$500,"*ja*"),COUNTIFS('2023'!$B$3:$B$500,$B35,'2023'!$D$3:$D$500,"*",'2023'!$G$3:$G$500,"*børn*"))</f>
        <v>0</v>
      </c>
      <c r="N35" s="52">
        <f>SUM(SUMIFS('2023'!$N$3:$N$500,'2023'!$B$3:$B$500,$B35,'2023'!$D$3:$D$500,"*",'2023'!$G$3:$G$500,{"*alle*";"*Opsøgende*"},'2023'!$E$3:$E$500,"*ja*"),SUMIFS('2023'!$N$3:$N$500,'2023'!$B$3:$B$500,$B35,'2023'!$D$3:$D$500,"*",'2023'!$G$3:$G$500,{"*alle*";"*Opsøgende*"},'2023'!$E$3:$E$500,"*nej*",'2023'!$H$3:$H$500,"*ja*"),SUMIFS('2023'!$N$3:$N$500,'2023'!$B$3:$B$500,$B35,'2023'!$D$3:$D$500,"*",'2023'!$G$3:$G$500,"*børn*"))</f>
        <v>0</v>
      </c>
      <c r="O35" s="52">
        <f>SUM(COUNTIFS('2024'!$B$3:$B$500,$B35,'2024'!$D$3:$D$500,"*",'2024'!$G$3:$G$500,{"*alle*";"*Opsøgende*"},'2024'!$E$3:$E$500,"*ja*"),COUNTIFS('2024'!$B$3:$B$500,$B35,'2024'!$D$3:$D$500,"*",'2024'!$G$3:$G$500,{"*alle*";"*Opsøgende*"},'2024'!$E$3:$E$500,"*nej*",'2024'!$H$3:$H$500,"*ja*"),COUNTIFS('2024'!$B$3:$B$500,$B35,'2024'!$D$3:$D$500,"*",'2024'!$G$3:$G$500,"*børn*"))</f>
        <v>0</v>
      </c>
      <c r="P35" s="52">
        <f>SUM(SUMIFS('2024'!$N$3:$N$500,'2024'!$B$3:$B$500,$B35,'2024'!$D$3:$D$500,"*",'2024'!$G$3:$G$500,{"*alle*";"*Opsøgende*"},'2024'!$E$3:$E$500,"*ja*"),SUMIFS('2024'!$N$3:$N$500,'2024'!$B$3:$B$500,$B35,'2024'!$D$3:$D$500,"*",'2024'!$G$3:$G$500,{"*alle*";"*Opsøgende*"},'2024'!$E$3:$E$500,"*nej*",'2024'!$H$3:$H$500,"*ja*"),SUMIFS('2024'!$N$3:$N$500,'2024'!$B$3:$B$500,$B35,'2024'!$D$3:$D$500,"*",'2024'!$G$3:$G$500,"*børn*"))</f>
        <v>0</v>
      </c>
      <c r="Q35" s="52">
        <f>SUM(COUNTIFS('2025'!$B$3:$B$500,$B35,'2025'!$D$3:$D$500,"*",'2025'!$G$3:$G$500,{"*alle*";"*Opsøgende*"},'2025'!$E$3:$E$500,"*ja*"),COUNTIFS('2025'!$B$3:$B$500,$B35,'2025'!$D$3:$D$500,"*",'2025'!$G$3:$G$500,{"*alle*";"*Opsøgende*"},'2025'!$E$3:$E$500,"*nej*",'2025'!$H$3:$H$500,"*ja*"),COUNTIFS('2025'!$B$3:$B$500,$B35,'2025'!$D$3:$D$500,"*",'2025'!$G$3:$G$500,"*børn*"))</f>
        <v>0</v>
      </c>
      <c r="R35" s="52">
        <f>SUM(SUMIFS('2025'!$N$3:$N$500,'2025'!$B$3:$B$500,$B35,'2025'!$D$3:$D$500,"*",'2025'!$G$3:$G$500,{"*alle*";"*Opsøgende*"},'2025'!$E$3:$E$500,"*ja*"),SUMIFS('2025'!$N$3:$N$500,'2025'!$B$3:$B$500,$B35,'2025'!$D$3:$D$500,"*",'2025'!$G$3:$G$500,{"*alle*";"*Opsøgende*"},'2025'!$E$3:$E$500,"*nej*",'2025'!$H$3:$H$500,"*ja*"),SUMIFS('2025'!$N$3:$N$500,'2025'!$B$3:$B$500,$B35,'2025'!$D$3:$D$500,"*",'2025'!$G$3:$G$500,"*børn*"))</f>
        <v>0</v>
      </c>
      <c r="S35" s="52">
        <f>SUM(COUNTIFS('2026'!$B$3:$B$500,$B35,'2026'!$D$3:$D$500,"*",'2026'!$G$3:$G$500,{"*alle*";"*Opsøgende*"},'2026'!$E$3:$E$500,"*ja*"),COUNTIFS('2026'!$B$3:$B$500,$B35,'2026'!$D$3:$D$500,"*",'2026'!$G$3:$G$500,{"*alle*";"*Opsøgende*"},'2026'!$E$3:$E$500,"*nej*",'2026'!$H$3:$H$500,"*ja*"),COUNTIFS('2026'!$B$3:$B$500,$B35,'2026'!$D$3:$D$500,"*",'2026'!$G$3:$G$500,"*børn*"))</f>
        <v>0</v>
      </c>
      <c r="T35" s="52">
        <f>SUM(SUMIFS('2026'!$N$3:$N$500,'2026'!$B$3:$B$500,$B35,'2026'!$D$3:$D$500,"*",'2026'!$G$3:$G$500,{"*alle*";"*Opsøgende*"},'2026'!$E$3:$E$500,"*ja*"),SUMIFS('2026'!$N$3:$N$500,'2026'!$B$3:$B$500,$B35,'2026'!$D$3:$D$500,"*",'2026'!$G$3:$G$500,{"*alle*";"*Opsøgende*"},'2026'!$E$3:$E$500,"*nej*",'2026'!$H$3:$H$500,"*ja*"),SUMIFS('2026'!$N$3:$N$500,'2026'!$B$3:$B$500,$B35,'2026'!$D$3:$D$500,"*",'2026'!$G$3:$G$500,"*børn*"))</f>
        <v>0</v>
      </c>
      <c r="U35" s="52">
        <f>SUM(COUNTIFS('2027'!$B$3:$B$500,$B35,'2027'!$D$3:$D$500,"*",'2027'!$G$3:$G$500,{"*alle*";"*Opsøgende*"},'2027'!$E$3:$E$500,"*ja*"),COUNTIFS('2027'!$B$3:$B$500,$B35,'2027'!$D$3:$D$500,"*",'2027'!$G$3:$G$500,{"*alle*";"*Opsøgende*"},'2027'!$E$3:$E$500,"*nej*",'2027'!$H$3:$H$500,"*ja*"),COUNTIFS('2027'!$B$3:$B$500,$B35,'2027'!$D$3:$D$500,"*",'2027'!$G$3:$G$500,"*børn*"))</f>
        <v>0</v>
      </c>
      <c r="V35" s="52">
        <f>SUM(SUMIFS('2027'!$N$3:$N$500,'2027'!$B$3:$B$500,$B35,'2027'!$D$3:$D$500,"*",'2027'!$G$3:$G$500,{"*alle*";"*Opsøgende*"},'2027'!$E$3:$E$500,"*ja*"),SUMIFS('2027'!$N$3:$N$500,'2027'!$B$3:$B$500,$B35,'2027'!$D$3:$D$500,"*",'2027'!$G$3:$G$500,{"*alle*";"*Opsøgende*"},'2027'!$E$3:$E$500,"*nej*",'2027'!$H$3:$H$500,"*ja*"),SUMIFS('2027'!$N$3:$N$500,'2027'!$B$3:$B$500,$B35,'2027'!$D$3:$D$500,"*",'2027'!$G$3:$G$500,"*børn*"))</f>
        <v>0</v>
      </c>
      <c r="W35" s="52">
        <f>SUM(COUNTIFS('2028'!$B$3:$B$500,$B35,'2028'!$D$3:$D$500,"*",'2028'!$G$3:$G$500,{"*alle*";"*Opsøgende*"},'2028'!$E$3:$E$500,"*ja*"),COUNTIFS('2028'!$B$3:$B$500,$B35,'2028'!$D$3:$D$500,"*",'2028'!$G$3:$G$500,{"*alle*";"*Opsøgende*"},'2028'!$E$3:$E$500,"*nej*",'2028'!$H$3:$H$500,"*ja*"),COUNTIFS('2028'!$B$3:$B$500,$B35,'2028'!$D$3:$D$500,"*",'2028'!$G$3:$G$500,"*børn*"))</f>
        <v>0</v>
      </c>
      <c r="X35" s="52">
        <f>SUM(SUMIFS('2028'!$N$3:$N$500,'2028'!$B$3:$B$500,$B35,'2028'!$D$3:$D$500,"*",'2028'!$G$3:$G$500,{"*alle*";"*Opsøgende*"},'2028'!$E$3:$E$500,"*ja*"),SUMIFS('2028'!$N$3:$N$500,'2028'!$B$3:$B$500,$B35,'2028'!$D$3:$D$500,"*",'2028'!$G$3:$G$500,{"*alle*";"*Opsøgende*"},'2028'!$E$3:$E$500,"*nej*",'2028'!$H$3:$H$500,"*ja*"),SUMIFS('2028'!$N$3:$N$500,'2028'!$B$3:$B$500,$B35,'2028'!$D$3:$D$500,"*",'2028'!$G$3:$G$500,"*børn*"))</f>
        <v>0</v>
      </c>
    </row>
    <row r="36" spans="2:24" x14ac:dyDescent="0.2">
      <c r="B36" s="91" t="s">
        <v>55</v>
      </c>
      <c r="C36" s="52">
        <f>SUM(COUNTIFS('2018'!$B$3:$B$500,$B36,'2018'!$D$3:$D$500,"*",'2018'!$G$3:$G$500,{"*alle*";"*Opsøgende*"},'2018'!$E$3:$E$500,"*ja*"),COUNTIFS('2018'!$B$3:$B$500,$B36,'2018'!$D$3:$D$500,"*",'2018'!$G$3:$G$500,{"*alle*";"*Opsøgende*"},'2018'!$E$3:$E$500,"*nej*",'2018'!$H$3:$H$500,"*ja*"),COUNTIFS('2018'!$B$3:$B$500,$B36,'2018'!$D$3:$D$500,"*",'2018'!$G$3:$G$500,"*børn*"))</f>
        <v>0</v>
      </c>
      <c r="D36" s="52">
        <f>SUM(SUMIFS('2018'!$N$3:$N$500,'2018'!$B$3:$B$500,$B36,'2018'!$D$3:$D$500,"*",'2018'!$G$3:$G$500,{"*alle*";"*Opsøgende*"},'2018'!$E$3:$E$500,"*ja*"),SUMIFS('2018'!$N$3:$N$500,'2018'!$B$3:$B$500,$B36,'2018'!$D$3:$D$500,"*",'2018'!$G$3:$G$500,{"*alle*";"*Opsøgende*"},'2018'!$E$3:$E$500,"*nej*",'2018'!$H$3:$H$500,"*ja*"),SUMIFS('2018'!$N$3:$N$500,'2018'!$B$3:$B$500,$B36,'2018'!$D$3:$D$500,"*",'2018'!$G$3:$G$500,"*børn*"))</f>
        <v>0</v>
      </c>
      <c r="E36" s="52">
        <f>SUM(COUNTIFS('2019'!$B$3:$B$500,$B36,'2019'!$D$3:$D$500,"*",'2019'!$G$3:$G$500,{"*alle*";"*Opsøgende*"},'2019'!$E$3:$E$500,"*ja*"),COUNTIFS('2019'!$B$3:$B$500,$B36,'2019'!$D$3:$D$500,"*",'2019'!$G$3:$G$500,{"*alle*";"*Opsøgende*"},'2019'!$E$3:$E$500,"*nej*",'2019'!$H$3:$H$500,"*ja*"),COUNTIFS('2019'!$B$3:$B$500,$B36,'2019'!$D$3:$D$500,"*",'2019'!$G$3:$G$500,"*børn*"))</f>
        <v>0</v>
      </c>
      <c r="F36" s="52">
        <f>SUM(SUMIFS('2019'!$N$3:$N$500,'2019'!$B$3:$B$500,$B36,'2019'!$D$3:$D$500,"*",'2019'!$G$3:$G$500,{"*alle*";"*Opsøgende*"},'2019'!$E$3:$E$500,"*ja*"),SUMIFS('2019'!$N$3:$N$500,'2019'!$B$3:$B$500,$B36,'2019'!$D$3:$D$500,"*",'2019'!$G$3:$G$500,{"*alle*";"*Opsøgende*"},'2019'!$E$3:$E$500,"*nej*",'2019'!$H$3:$H$500,"*ja*"),SUMIFS('2019'!$N$3:$N$500,'2019'!$B$3:$B$500,$B36,'2019'!$D$3:$D$500,"*",'2019'!$G$3:$G$500,"*børn*"))</f>
        <v>0</v>
      </c>
      <c r="G36" s="52">
        <f>SUM(COUNTIFS('2020'!$B$3:$B$500,$B36,'2020'!$D$3:$D$500,"*",'2020'!$G$3:$G$500,{"*alle*";"*Opsøgende*"},'2020'!$E$3:$E$500,"*ja*"),COUNTIFS('2020'!$B$3:$B$500,$B36,'2020'!$D$3:$D$500,"*",'2020'!$G$3:$G$500,{"*alle*";"*Opsøgende*"},'2020'!$E$3:$E$500,"*nej*",'2020'!$H$3:$H$500,"*ja*"),COUNTIFS('2020'!$B$3:$B$500,$B36,'2020'!$D$3:$D$500,"*",'2020'!$G$3:$G$500,"*børn*"))</f>
        <v>0</v>
      </c>
      <c r="H36" s="52">
        <f>SUM(SUMIFS('2020'!$N$3:$N$500,'2020'!$B$3:$B$500,$B36,'2020'!$D$3:$D$500,"*",'2020'!$G$3:$G$500,{"*alle*";"*Opsøgende*"},'2020'!$E$3:$E$500,"*ja*"),SUMIFS('2020'!$N$3:$N$500,'2020'!$B$3:$B$500,$B36,'2020'!$D$3:$D$500,"*",'2020'!$G$3:$G$500,{"*alle*";"*Opsøgende*"},'2020'!$E$3:$E$500,"*nej*",'2020'!$H$3:$H$500,"*ja*"),SUMIFS('2020'!$N$3:$N$500,'2020'!$B$3:$B$500,$B36,'2020'!$D$3:$D$500,"*",'2020'!$G$3:$G$500,"*børn*"))</f>
        <v>0</v>
      </c>
      <c r="I36" s="52">
        <f>SUM(COUNTIFS('2021'!$B$3:$B$500,$B36,'2021'!$D$3:$D$500,"*",'2021'!$G$3:$G$500,{"*alle*";"*Opsøgende*"},'2021'!$E$3:$E$500,"*ja*"),COUNTIFS('2021'!$B$3:$B$500,$B36,'2021'!$D$3:$D$500,"*",'2021'!$G$3:$G$500,{"*alle*";"*Opsøgende*"},'2021'!$E$3:$E$500,"*nej*",'2021'!$H$3:$H$500,"*ja*"),COUNTIFS('2021'!$B$3:$B$500,$B36,'2021'!$D$3:$D$500,"*",'2021'!$G$3:$G$500,"*børn*"))</f>
        <v>0</v>
      </c>
      <c r="J36" s="52">
        <f>SUM(SUMIFS('2021'!$N$3:$N$500,'2021'!$B$3:$B$500,$B36,'2021'!$D$3:$D$500,"*",'2021'!$G$3:$G$500,{"*alle*";"*Opsøgende*"},'2021'!$E$3:$E$500,"*ja*"),SUMIFS('2021'!$N$3:$N$500,'2021'!$B$3:$B$500,$B36,'2021'!$D$3:$D$500,"*",'2021'!$G$3:$G$500,{"*alle*";"*Opsøgende*"},'2021'!$E$3:$E$500,"*nej*",'2021'!$H$3:$H$500,"*ja*"),SUMIFS('2021'!$N$3:$N$500,'2021'!$B$3:$B$500,$B36,'2021'!$D$3:$D$500,"*",'2021'!$G$3:$G$500,"*børn*"))</f>
        <v>0</v>
      </c>
      <c r="K36" s="52">
        <f>SUM(COUNTIFS('2022'!$B$3:$B$500,$B36,'2022'!$D$3:$D$500,"*",'2022'!$G$3:$G$500,{"*alle*";"*Opsøgende*"},'2022'!$E$3:$E$500,"*ja*"),COUNTIFS('2022'!$B$3:$B$500,$B36,'2022'!$D$3:$D$500,"*",'2022'!$G$3:$G$500,{"*alle*";"*Opsøgende*"},'2022'!$E$3:$E$500,"*nej*",'2022'!$H$3:$H$500,"*ja*"),COUNTIFS('2022'!$B$3:$B$500,$B36,'2022'!$D$3:$D$500,"*",'2022'!$G$3:$G$500,"*børn*"))</f>
        <v>0</v>
      </c>
      <c r="L36" s="52">
        <f>SUM(SUMIFS('2022'!$N$3:$N$500,'2022'!$B$3:$B$500,$B36,'2022'!$D$3:$D$500,"*",'2022'!$G$3:$G$500,{"*alle*";"*Opsøgende*"},'2022'!$E$3:$E$500,"*ja*"),SUMIFS('2022'!$N$3:$N$500,'2022'!$B$3:$B$500,$B36,'2022'!$D$3:$D$500,"*",'2022'!$G$3:$G$500,{"*alle*";"*Opsøgende*"},'2022'!$E$3:$E$500,"*nej*",'2022'!$H$3:$H$500,"*ja*"),SUMIFS('2022'!$N$3:$N$500,'2022'!$B$3:$B$500,$B36,'2022'!$D$3:$D$500,"*",'2022'!$G$3:$G$500,"*børn*"))</f>
        <v>0</v>
      </c>
      <c r="M36" s="52">
        <f>SUM(COUNTIFS('2023'!$B$3:$B$500,$B36,'2023'!$D$3:$D$500,"*",'2023'!$G$3:$G$500,{"*alle*";"*Opsøgende*"},'2023'!$E$3:$E$500,"*ja*"),COUNTIFS('2023'!$B$3:$B$500,$B36,'2023'!$D$3:$D$500,"*",'2023'!$G$3:$G$500,{"*alle*";"*Opsøgende*"},'2023'!$E$3:$E$500,"*nej*",'2023'!$H$3:$H$500,"*ja*"),COUNTIFS('2023'!$B$3:$B$500,$B36,'2023'!$D$3:$D$500,"*",'2023'!$G$3:$G$500,"*børn*"))</f>
        <v>0</v>
      </c>
      <c r="N36" s="52">
        <f>SUM(SUMIFS('2023'!$N$3:$N$500,'2023'!$B$3:$B$500,$B36,'2023'!$D$3:$D$500,"*",'2023'!$G$3:$G$500,{"*alle*";"*Opsøgende*"},'2023'!$E$3:$E$500,"*ja*"),SUMIFS('2023'!$N$3:$N$500,'2023'!$B$3:$B$500,$B36,'2023'!$D$3:$D$500,"*",'2023'!$G$3:$G$500,{"*alle*";"*Opsøgende*"},'2023'!$E$3:$E$500,"*nej*",'2023'!$H$3:$H$500,"*ja*"),SUMIFS('2023'!$N$3:$N$500,'2023'!$B$3:$B$500,$B36,'2023'!$D$3:$D$500,"*",'2023'!$G$3:$G$500,"*børn*"))</f>
        <v>0</v>
      </c>
      <c r="O36" s="52">
        <f>SUM(COUNTIFS('2024'!$B$3:$B$500,$B36,'2024'!$D$3:$D$500,"*",'2024'!$G$3:$G$500,{"*alle*";"*Opsøgende*"},'2024'!$E$3:$E$500,"*ja*"),COUNTIFS('2024'!$B$3:$B$500,$B36,'2024'!$D$3:$D$500,"*",'2024'!$G$3:$G$500,{"*alle*";"*Opsøgende*"},'2024'!$E$3:$E$500,"*nej*",'2024'!$H$3:$H$500,"*ja*"),COUNTIFS('2024'!$B$3:$B$500,$B36,'2024'!$D$3:$D$500,"*",'2024'!$G$3:$G$500,"*børn*"))</f>
        <v>0</v>
      </c>
      <c r="P36" s="52">
        <f>SUM(SUMIFS('2024'!$N$3:$N$500,'2024'!$B$3:$B$500,$B36,'2024'!$D$3:$D$500,"*",'2024'!$G$3:$G$500,{"*alle*";"*Opsøgende*"},'2024'!$E$3:$E$500,"*ja*"),SUMIFS('2024'!$N$3:$N$500,'2024'!$B$3:$B$500,$B36,'2024'!$D$3:$D$500,"*",'2024'!$G$3:$G$500,{"*alle*";"*Opsøgende*"},'2024'!$E$3:$E$500,"*nej*",'2024'!$H$3:$H$500,"*ja*"),SUMIFS('2024'!$N$3:$N$500,'2024'!$B$3:$B$500,$B36,'2024'!$D$3:$D$500,"*",'2024'!$G$3:$G$500,"*børn*"))</f>
        <v>0</v>
      </c>
      <c r="Q36" s="52">
        <f>SUM(COUNTIFS('2025'!$B$3:$B$500,$B36,'2025'!$D$3:$D$500,"*",'2025'!$G$3:$G$500,{"*alle*";"*Opsøgende*"},'2025'!$E$3:$E$500,"*ja*"),COUNTIFS('2025'!$B$3:$B$500,$B36,'2025'!$D$3:$D$500,"*",'2025'!$G$3:$G$500,{"*alle*";"*Opsøgende*"},'2025'!$E$3:$E$500,"*nej*",'2025'!$H$3:$H$500,"*ja*"),COUNTIFS('2025'!$B$3:$B$500,$B36,'2025'!$D$3:$D$500,"*",'2025'!$G$3:$G$500,"*børn*"))</f>
        <v>0</v>
      </c>
      <c r="R36" s="52">
        <f>SUM(SUMIFS('2025'!$N$3:$N$500,'2025'!$B$3:$B$500,$B36,'2025'!$D$3:$D$500,"*",'2025'!$G$3:$G$500,{"*alle*";"*Opsøgende*"},'2025'!$E$3:$E$500,"*ja*"),SUMIFS('2025'!$N$3:$N$500,'2025'!$B$3:$B$500,$B36,'2025'!$D$3:$D$500,"*",'2025'!$G$3:$G$500,{"*alle*";"*Opsøgende*"},'2025'!$E$3:$E$500,"*nej*",'2025'!$H$3:$H$500,"*ja*"),SUMIFS('2025'!$N$3:$N$500,'2025'!$B$3:$B$500,$B36,'2025'!$D$3:$D$500,"*",'2025'!$G$3:$G$500,"*børn*"))</f>
        <v>0</v>
      </c>
      <c r="S36" s="52">
        <f>SUM(COUNTIFS('2026'!$B$3:$B$500,$B36,'2026'!$D$3:$D$500,"*",'2026'!$G$3:$G$500,{"*alle*";"*Opsøgende*"},'2026'!$E$3:$E$500,"*ja*"),COUNTIFS('2026'!$B$3:$B$500,$B36,'2026'!$D$3:$D$500,"*",'2026'!$G$3:$G$500,{"*alle*";"*Opsøgende*"},'2026'!$E$3:$E$500,"*nej*",'2026'!$H$3:$H$500,"*ja*"),COUNTIFS('2026'!$B$3:$B$500,$B36,'2026'!$D$3:$D$500,"*",'2026'!$G$3:$G$500,"*børn*"))</f>
        <v>0</v>
      </c>
      <c r="T36" s="52">
        <f>SUM(SUMIFS('2026'!$N$3:$N$500,'2026'!$B$3:$B$500,$B36,'2026'!$D$3:$D$500,"*",'2026'!$G$3:$G$500,{"*alle*";"*Opsøgende*"},'2026'!$E$3:$E$500,"*ja*"),SUMIFS('2026'!$N$3:$N$500,'2026'!$B$3:$B$500,$B36,'2026'!$D$3:$D$500,"*",'2026'!$G$3:$G$500,{"*alle*";"*Opsøgende*"},'2026'!$E$3:$E$500,"*nej*",'2026'!$H$3:$H$500,"*ja*"),SUMIFS('2026'!$N$3:$N$500,'2026'!$B$3:$B$500,$B36,'2026'!$D$3:$D$500,"*",'2026'!$G$3:$G$500,"*børn*"))</f>
        <v>0</v>
      </c>
      <c r="U36" s="52">
        <f>SUM(COUNTIFS('2027'!$B$3:$B$500,$B36,'2027'!$D$3:$D$500,"*",'2027'!$G$3:$G$500,{"*alle*";"*Opsøgende*"},'2027'!$E$3:$E$500,"*ja*"),COUNTIFS('2027'!$B$3:$B$500,$B36,'2027'!$D$3:$D$500,"*",'2027'!$G$3:$G$500,{"*alle*";"*Opsøgende*"},'2027'!$E$3:$E$500,"*nej*",'2027'!$H$3:$H$500,"*ja*"),COUNTIFS('2027'!$B$3:$B$500,$B36,'2027'!$D$3:$D$500,"*",'2027'!$G$3:$G$500,"*børn*"))</f>
        <v>0</v>
      </c>
      <c r="V36" s="52">
        <f>SUM(SUMIFS('2027'!$N$3:$N$500,'2027'!$B$3:$B$500,$B36,'2027'!$D$3:$D$500,"*",'2027'!$G$3:$G$500,{"*alle*";"*Opsøgende*"},'2027'!$E$3:$E$500,"*ja*"),SUMIFS('2027'!$N$3:$N$500,'2027'!$B$3:$B$500,$B36,'2027'!$D$3:$D$500,"*",'2027'!$G$3:$G$500,{"*alle*";"*Opsøgende*"},'2027'!$E$3:$E$500,"*nej*",'2027'!$H$3:$H$500,"*ja*"),SUMIFS('2027'!$N$3:$N$500,'2027'!$B$3:$B$500,$B36,'2027'!$D$3:$D$500,"*",'2027'!$G$3:$G$500,"*børn*"))</f>
        <v>0</v>
      </c>
      <c r="W36" s="52">
        <f>SUM(COUNTIFS('2028'!$B$3:$B$500,$B36,'2028'!$D$3:$D$500,"*",'2028'!$G$3:$G$500,{"*alle*";"*Opsøgende*"},'2028'!$E$3:$E$500,"*ja*"),COUNTIFS('2028'!$B$3:$B$500,$B36,'2028'!$D$3:$D$500,"*",'2028'!$G$3:$G$500,{"*alle*";"*Opsøgende*"},'2028'!$E$3:$E$500,"*nej*",'2028'!$H$3:$H$500,"*ja*"),COUNTIFS('2028'!$B$3:$B$500,$B36,'2028'!$D$3:$D$500,"*",'2028'!$G$3:$G$500,"*børn*"))</f>
        <v>0</v>
      </c>
      <c r="X36" s="52">
        <f>SUM(SUMIFS('2028'!$N$3:$N$500,'2028'!$B$3:$B$500,$B36,'2028'!$D$3:$D$500,"*",'2028'!$G$3:$G$500,{"*alle*";"*Opsøgende*"},'2028'!$E$3:$E$500,"*ja*"),SUMIFS('2028'!$N$3:$N$500,'2028'!$B$3:$B$500,$B36,'2028'!$D$3:$D$500,"*",'2028'!$G$3:$G$500,{"*alle*";"*Opsøgende*"},'2028'!$E$3:$E$500,"*nej*",'2028'!$H$3:$H$500,"*ja*"),SUMIFS('2028'!$N$3:$N$500,'2028'!$B$3:$B$500,$B36,'2028'!$D$3:$D$500,"*",'2028'!$G$3:$G$500,"*børn*"))</f>
        <v>0</v>
      </c>
    </row>
    <row r="37" spans="2:24" x14ac:dyDescent="0.2">
      <c r="B37" s="91" t="s">
        <v>12</v>
      </c>
      <c r="C37" s="52">
        <f>SUM(COUNTIFS('2018'!$B$3:$B$500,$B37,'2018'!$D$3:$D$500,"*",'2018'!$G$3:$G$500,{"*alle*";"*Opsøgende*"},'2018'!$E$3:$E$500,"*ja*"),COUNTIFS('2018'!$B$3:$B$500,$B37,'2018'!$D$3:$D$500,"*",'2018'!$G$3:$G$500,{"*alle*";"*Opsøgende*"},'2018'!$E$3:$E$500,"*nej*",'2018'!$H$3:$H$500,"*ja*"),COUNTIFS('2018'!$B$3:$B$500,$B37,'2018'!$D$3:$D$500,"*",'2018'!$G$3:$G$500,"*børn*"))</f>
        <v>0</v>
      </c>
      <c r="D37" s="52">
        <f>SUM(SUMIFS('2018'!$N$3:$N$500,'2018'!$B$3:$B$500,$B37,'2018'!$D$3:$D$500,"*",'2018'!$G$3:$G$500,{"*alle*";"*Opsøgende*"},'2018'!$E$3:$E$500,"*ja*"),SUMIFS('2018'!$N$3:$N$500,'2018'!$B$3:$B$500,$B37,'2018'!$D$3:$D$500,"*",'2018'!$G$3:$G$500,{"*alle*";"*Opsøgende*"},'2018'!$E$3:$E$500,"*nej*",'2018'!$H$3:$H$500,"*ja*"),SUMIFS('2018'!$N$3:$N$500,'2018'!$B$3:$B$500,$B37,'2018'!$D$3:$D$500,"*",'2018'!$G$3:$G$500,"*børn*"))</f>
        <v>0</v>
      </c>
      <c r="E37" s="52">
        <f>SUM(COUNTIFS('2019'!$B$3:$B$500,$B37,'2019'!$D$3:$D$500,"*",'2019'!$G$3:$G$500,{"*alle*";"*Opsøgende*"},'2019'!$E$3:$E$500,"*ja*"),COUNTIFS('2019'!$B$3:$B$500,$B37,'2019'!$D$3:$D$500,"*",'2019'!$G$3:$G$500,{"*alle*";"*Opsøgende*"},'2019'!$E$3:$E$500,"*nej*",'2019'!$H$3:$H$500,"*ja*"),COUNTIFS('2019'!$B$3:$B$500,$B37,'2019'!$D$3:$D$500,"*",'2019'!$G$3:$G$500,"*børn*"))</f>
        <v>0</v>
      </c>
      <c r="F37" s="52">
        <f>SUM(SUMIFS('2019'!$N$3:$N$500,'2019'!$B$3:$B$500,$B37,'2019'!$D$3:$D$500,"*",'2019'!$G$3:$G$500,{"*alle*";"*Opsøgende*"},'2019'!$E$3:$E$500,"*ja*"),SUMIFS('2019'!$N$3:$N$500,'2019'!$B$3:$B$500,$B37,'2019'!$D$3:$D$500,"*",'2019'!$G$3:$G$500,{"*alle*";"*Opsøgende*"},'2019'!$E$3:$E$500,"*nej*",'2019'!$H$3:$H$500,"*ja*"),SUMIFS('2019'!$N$3:$N$500,'2019'!$B$3:$B$500,$B37,'2019'!$D$3:$D$500,"*",'2019'!$G$3:$G$500,"*børn*"))</f>
        <v>0</v>
      </c>
      <c r="G37" s="52">
        <f>SUM(COUNTIFS('2020'!$B$3:$B$500,$B37,'2020'!$D$3:$D$500,"*",'2020'!$G$3:$G$500,{"*alle*";"*Opsøgende*"},'2020'!$E$3:$E$500,"*ja*"),COUNTIFS('2020'!$B$3:$B$500,$B37,'2020'!$D$3:$D$500,"*",'2020'!$G$3:$G$500,{"*alle*";"*Opsøgende*"},'2020'!$E$3:$E$500,"*nej*",'2020'!$H$3:$H$500,"*ja*"),COUNTIFS('2020'!$B$3:$B$500,$B37,'2020'!$D$3:$D$500,"*",'2020'!$G$3:$G$500,"*børn*"))</f>
        <v>0</v>
      </c>
      <c r="H37" s="52">
        <f>SUM(SUMIFS('2020'!$N$3:$N$500,'2020'!$B$3:$B$500,$B37,'2020'!$D$3:$D$500,"*",'2020'!$G$3:$G$500,{"*alle*";"*Opsøgende*"},'2020'!$E$3:$E$500,"*ja*"),SUMIFS('2020'!$N$3:$N$500,'2020'!$B$3:$B$500,$B37,'2020'!$D$3:$D$500,"*",'2020'!$G$3:$G$500,{"*alle*";"*Opsøgende*"},'2020'!$E$3:$E$500,"*nej*",'2020'!$H$3:$H$500,"*ja*"),SUMIFS('2020'!$N$3:$N$500,'2020'!$B$3:$B$500,$B37,'2020'!$D$3:$D$500,"*",'2020'!$G$3:$G$500,"*børn*"))</f>
        <v>0</v>
      </c>
      <c r="I37" s="52">
        <f>SUM(COUNTIFS('2021'!$B$3:$B$500,$B37,'2021'!$D$3:$D$500,"*",'2021'!$G$3:$G$500,{"*alle*";"*Opsøgende*"},'2021'!$E$3:$E$500,"*ja*"),COUNTIFS('2021'!$B$3:$B$500,$B37,'2021'!$D$3:$D$500,"*",'2021'!$G$3:$G$500,{"*alle*";"*Opsøgende*"},'2021'!$E$3:$E$500,"*nej*",'2021'!$H$3:$H$500,"*ja*"),COUNTIFS('2021'!$B$3:$B$500,$B37,'2021'!$D$3:$D$500,"*",'2021'!$G$3:$G$500,"*børn*"))</f>
        <v>0</v>
      </c>
      <c r="J37" s="52">
        <f>SUM(SUMIFS('2021'!$N$3:$N$500,'2021'!$B$3:$B$500,$B37,'2021'!$D$3:$D$500,"*",'2021'!$G$3:$G$500,{"*alle*";"*Opsøgende*"},'2021'!$E$3:$E$500,"*ja*"),SUMIFS('2021'!$N$3:$N$500,'2021'!$B$3:$B$500,$B37,'2021'!$D$3:$D$500,"*",'2021'!$G$3:$G$500,{"*alle*";"*Opsøgende*"},'2021'!$E$3:$E$500,"*nej*",'2021'!$H$3:$H$500,"*ja*"),SUMIFS('2021'!$N$3:$N$500,'2021'!$B$3:$B$500,$B37,'2021'!$D$3:$D$500,"*",'2021'!$G$3:$G$500,"*børn*"))</f>
        <v>0</v>
      </c>
      <c r="K37" s="52">
        <f>SUM(COUNTIFS('2022'!$B$3:$B$500,$B37,'2022'!$D$3:$D$500,"*",'2022'!$G$3:$G$500,{"*alle*";"*Opsøgende*"},'2022'!$E$3:$E$500,"*ja*"),COUNTIFS('2022'!$B$3:$B$500,$B37,'2022'!$D$3:$D$500,"*",'2022'!$G$3:$G$500,{"*alle*";"*Opsøgende*"},'2022'!$E$3:$E$500,"*nej*",'2022'!$H$3:$H$500,"*ja*"),COUNTIFS('2022'!$B$3:$B$500,$B37,'2022'!$D$3:$D$500,"*",'2022'!$G$3:$G$500,"*børn*"))</f>
        <v>0</v>
      </c>
      <c r="L37" s="52">
        <f>SUM(SUMIFS('2022'!$N$3:$N$500,'2022'!$B$3:$B$500,$B37,'2022'!$D$3:$D$500,"*",'2022'!$G$3:$G$500,{"*alle*";"*Opsøgende*"},'2022'!$E$3:$E$500,"*ja*"),SUMIFS('2022'!$N$3:$N$500,'2022'!$B$3:$B$500,$B37,'2022'!$D$3:$D$500,"*",'2022'!$G$3:$G$500,{"*alle*";"*Opsøgende*"},'2022'!$E$3:$E$500,"*nej*",'2022'!$H$3:$H$500,"*ja*"),SUMIFS('2022'!$N$3:$N$500,'2022'!$B$3:$B$500,$B37,'2022'!$D$3:$D$500,"*",'2022'!$G$3:$G$500,"*børn*"))</f>
        <v>0</v>
      </c>
      <c r="M37" s="52">
        <f>SUM(COUNTIFS('2023'!$B$3:$B$500,$B37,'2023'!$D$3:$D$500,"*",'2023'!$G$3:$G$500,{"*alle*";"*Opsøgende*"},'2023'!$E$3:$E$500,"*ja*"),COUNTIFS('2023'!$B$3:$B$500,$B37,'2023'!$D$3:$D$500,"*",'2023'!$G$3:$G$500,{"*alle*";"*Opsøgende*"},'2023'!$E$3:$E$500,"*nej*",'2023'!$H$3:$H$500,"*ja*"),COUNTIFS('2023'!$B$3:$B$500,$B37,'2023'!$D$3:$D$500,"*",'2023'!$G$3:$G$500,"*børn*"))</f>
        <v>0</v>
      </c>
      <c r="N37" s="52">
        <f>SUM(SUMIFS('2023'!$N$3:$N$500,'2023'!$B$3:$B$500,$B37,'2023'!$D$3:$D$500,"*",'2023'!$G$3:$G$500,{"*alle*";"*Opsøgende*"},'2023'!$E$3:$E$500,"*ja*"),SUMIFS('2023'!$N$3:$N$500,'2023'!$B$3:$B$500,$B37,'2023'!$D$3:$D$500,"*",'2023'!$G$3:$G$500,{"*alle*";"*Opsøgende*"},'2023'!$E$3:$E$500,"*nej*",'2023'!$H$3:$H$500,"*ja*"),SUMIFS('2023'!$N$3:$N$500,'2023'!$B$3:$B$500,$B37,'2023'!$D$3:$D$500,"*",'2023'!$G$3:$G$500,"*børn*"))</f>
        <v>0</v>
      </c>
      <c r="O37" s="52">
        <f>SUM(COUNTIFS('2024'!$B$3:$B$500,$B37,'2024'!$D$3:$D$500,"*",'2024'!$G$3:$G$500,{"*alle*";"*Opsøgende*"},'2024'!$E$3:$E$500,"*ja*"),COUNTIFS('2024'!$B$3:$B$500,$B37,'2024'!$D$3:$D$500,"*",'2024'!$G$3:$G$500,{"*alle*";"*Opsøgende*"},'2024'!$E$3:$E$500,"*nej*",'2024'!$H$3:$H$500,"*ja*"),COUNTIFS('2024'!$B$3:$B$500,$B37,'2024'!$D$3:$D$500,"*",'2024'!$G$3:$G$500,"*børn*"))</f>
        <v>0</v>
      </c>
      <c r="P37" s="52">
        <f>SUM(SUMIFS('2024'!$N$3:$N$500,'2024'!$B$3:$B$500,$B37,'2024'!$D$3:$D$500,"*",'2024'!$G$3:$G$500,{"*alle*";"*Opsøgende*"},'2024'!$E$3:$E$500,"*ja*"),SUMIFS('2024'!$N$3:$N$500,'2024'!$B$3:$B$500,$B37,'2024'!$D$3:$D$500,"*",'2024'!$G$3:$G$500,{"*alle*";"*Opsøgende*"},'2024'!$E$3:$E$500,"*nej*",'2024'!$H$3:$H$500,"*ja*"),SUMIFS('2024'!$N$3:$N$500,'2024'!$B$3:$B$500,$B37,'2024'!$D$3:$D$500,"*",'2024'!$G$3:$G$500,"*børn*"))</f>
        <v>0</v>
      </c>
      <c r="Q37" s="52">
        <f>SUM(COUNTIFS('2025'!$B$3:$B$500,$B37,'2025'!$D$3:$D$500,"*",'2025'!$G$3:$G$500,{"*alle*";"*Opsøgende*"},'2025'!$E$3:$E$500,"*ja*"),COUNTIFS('2025'!$B$3:$B$500,$B37,'2025'!$D$3:$D$500,"*",'2025'!$G$3:$G$500,{"*alle*";"*Opsøgende*"},'2025'!$E$3:$E$500,"*nej*",'2025'!$H$3:$H$500,"*ja*"),COUNTIFS('2025'!$B$3:$B$500,$B37,'2025'!$D$3:$D$500,"*",'2025'!$G$3:$G$500,"*børn*"))</f>
        <v>0</v>
      </c>
      <c r="R37" s="52">
        <f>SUM(SUMIFS('2025'!$N$3:$N$500,'2025'!$B$3:$B$500,$B37,'2025'!$D$3:$D$500,"*",'2025'!$G$3:$G$500,{"*alle*";"*Opsøgende*"},'2025'!$E$3:$E$500,"*ja*"),SUMIFS('2025'!$N$3:$N$500,'2025'!$B$3:$B$500,$B37,'2025'!$D$3:$D$500,"*",'2025'!$G$3:$G$500,{"*alle*";"*Opsøgende*"},'2025'!$E$3:$E$500,"*nej*",'2025'!$H$3:$H$500,"*ja*"),SUMIFS('2025'!$N$3:$N$500,'2025'!$B$3:$B$500,$B37,'2025'!$D$3:$D$500,"*",'2025'!$G$3:$G$500,"*børn*"))</f>
        <v>0</v>
      </c>
      <c r="S37" s="52">
        <f>SUM(COUNTIFS('2026'!$B$3:$B$500,$B37,'2026'!$D$3:$D$500,"*",'2026'!$G$3:$G$500,{"*alle*";"*Opsøgende*"},'2026'!$E$3:$E$500,"*ja*"),COUNTIFS('2026'!$B$3:$B$500,$B37,'2026'!$D$3:$D$500,"*",'2026'!$G$3:$G$500,{"*alle*";"*Opsøgende*"},'2026'!$E$3:$E$500,"*nej*",'2026'!$H$3:$H$500,"*ja*"),COUNTIFS('2026'!$B$3:$B$500,$B37,'2026'!$D$3:$D$500,"*",'2026'!$G$3:$G$500,"*børn*"))</f>
        <v>0</v>
      </c>
      <c r="T37" s="52">
        <f>SUM(SUMIFS('2026'!$N$3:$N$500,'2026'!$B$3:$B$500,$B37,'2026'!$D$3:$D$500,"*",'2026'!$G$3:$G$500,{"*alle*";"*Opsøgende*"},'2026'!$E$3:$E$500,"*ja*"),SUMIFS('2026'!$N$3:$N$500,'2026'!$B$3:$B$500,$B37,'2026'!$D$3:$D$500,"*",'2026'!$G$3:$G$500,{"*alle*";"*Opsøgende*"},'2026'!$E$3:$E$500,"*nej*",'2026'!$H$3:$H$500,"*ja*"),SUMIFS('2026'!$N$3:$N$500,'2026'!$B$3:$B$500,$B37,'2026'!$D$3:$D$500,"*",'2026'!$G$3:$G$500,"*børn*"))</f>
        <v>0</v>
      </c>
      <c r="U37" s="52">
        <f>SUM(COUNTIFS('2027'!$B$3:$B$500,$B37,'2027'!$D$3:$D$500,"*",'2027'!$G$3:$G$500,{"*alle*";"*Opsøgende*"},'2027'!$E$3:$E$500,"*ja*"),COUNTIFS('2027'!$B$3:$B$500,$B37,'2027'!$D$3:$D$500,"*",'2027'!$G$3:$G$500,{"*alle*";"*Opsøgende*"},'2027'!$E$3:$E$500,"*nej*",'2027'!$H$3:$H$500,"*ja*"),COUNTIFS('2027'!$B$3:$B$500,$B37,'2027'!$D$3:$D$500,"*",'2027'!$G$3:$G$500,"*børn*"))</f>
        <v>0</v>
      </c>
      <c r="V37" s="52">
        <f>SUM(SUMIFS('2027'!$N$3:$N$500,'2027'!$B$3:$B$500,$B37,'2027'!$D$3:$D$500,"*",'2027'!$G$3:$G$500,{"*alle*";"*Opsøgende*"},'2027'!$E$3:$E$500,"*ja*"),SUMIFS('2027'!$N$3:$N$500,'2027'!$B$3:$B$500,$B37,'2027'!$D$3:$D$500,"*",'2027'!$G$3:$G$500,{"*alle*";"*Opsøgende*"},'2027'!$E$3:$E$500,"*nej*",'2027'!$H$3:$H$500,"*ja*"),SUMIFS('2027'!$N$3:$N$500,'2027'!$B$3:$B$500,$B37,'2027'!$D$3:$D$500,"*",'2027'!$G$3:$G$500,"*børn*"))</f>
        <v>0</v>
      </c>
      <c r="W37" s="52">
        <f>SUM(COUNTIFS('2028'!$B$3:$B$500,$B37,'2028'!$D$3:$D$500,"*",'2028'!$G$3:$G$500,{"*alle*";"*Opsøgende*"},'2028'!$E$3:$E$500,"*ja*"),COUNTIFS('2028'!$B$3:$B$500,$B37,'2028'!$D$3:$D$500,"*",'2028'!$G$3:$G$500,{"*alle*";"*Opsøgende*"},'2028'!$E$3:$E$500,"*nej*",'2028'!$H$3:$H$500,"*ja*"),COUNTIFS('2028'!$B$3:$B$500,$B37,'2028'!$D$3:$D$500,"*",'2028'!$G$3:$G$500,"*børn*"))</f>
        <v>0</v>
      </c>
      <c r="X37" s="52">
        <f>SUM(SUMIFS('2028'!$N$3:$N$500,'2028'!$B$3:$B$500,$B37,'2028'!$D$3:$D$500,"*",'2028'!$G$3:$G$500,{"*alle*";"*Opsøgende*"},'2028'!$E$3:$E$500,"*ja*"),SUMIFS('2028'!$N$3:$N$500,'2028'!$B$3:$B$500,$B37,'2028'!$D$3:$D$500,"*",'2028'!$G$3:$G$500,{"*alle*";"*Opsøgende*"},'2028'!$E$3:$E$500,"*nej*",'2028'!$H$3:$H$500,"*ja*"),SUMIFS('2028'!$N$3:$N$500,'2028'!$B$3:$B$500,$B37,'2028'!$D$3:$D$500,"*",'2028'!$G$3:$G$500,"*børn*"))</f>
        <v>0</v>
      </c>
    </row>
    <row r="38" spans="2:24" x14ac:dyDescent="0.2">
      <c r="B38" s="91" t="s">
        <v>13</v>
      </c>
      <c r="C38" s="52">
        <f>SUM(COUNTIFS('2018'!$B$3:$B$500,$B38,'2018'!$D$3:$D$500,"*",'2018'!$G$3:$G$500,{"*alle*";"*Opsøgende*"},'2018'!$E$3:$E$500,"*ja*"),COUNTIFS('2018'!$B$3:$B$500,$B38,'2018'!$D$3:$D$500,"*",'2018'!$G$3:$G$500,{"*alle*";"*Opsøgende*"},'2018'!$E$3:$E$500,"*nej*",'2018'!$H$3:$H$500,"*ja*"),COUNTIFS('2018'!$B$3:$B$500,$B38,'2018'!$D$3:$D$500,"*",'2018'!$G$3:$G$500,"*børn*"))</f>
        <v>0</v>
      </c>
      <c r="D38" s="52">
        <f>SUM(SUMIFS('2018'!$N$3:$N$500,'2018'!$B$3:$B$500,$B38,'2018'!$D$3:$D$500,"*",'2018'!$G$3:$G$500,{"*alle*";"*Opsøgende*"},'2018'!$E$3:$E$500,"*ja*"),SUMIFS('2018'!$N$3:$N$500,'2018'!$B$3:$B$500,$B38,'2018'!$D$3:$D$500,"*",'2018'!$G$3:$G$500,{"*alle*";"*Opsøgende*"},'2018'!$E$3:$E$500,"*nej*",'2018'!$H$3:$H$500,"*ja*"),SUMIFS('2018'!$N$3:$N$500,'2018'!$B$3:$B$500,$B38,'2018'!$D$3:$D$500,"*",'2018'!$G$3:$G$500,"*børn*"))</f>
        <v>0</v>
      </c>
      <c r="E38" s="52">
        <f>SUM(COUNTIFS('2019'!$B$3:$B$500,$B38,'2019'!$D$3:$D$500,"*",'2019'!$G$3:$G$500,{"*alle*";"*Opsøgende*"},'2019'!$E$3:$E$500,"*ja*"),COUNTIFS('2019'!$B$3:$B$500,$B38,'2019'!$D$3:$D$500,"*",'2019'!$G$3:$G$500,{"*alle*";"*Opsøgende*"},'2019'!$E$3:$E$500,"*nej*",'2019'!$H$3:$H$500,"*ja*"),COUNTIFS('2019'!$B$3:$B$500,$B38,'2019'!$D$3:$D$500,"*",'2019'!$G$3:$G$500,"*børn*"))</f>
        <v>0</v>
      </c>
      <c r="F38" s="52">
        <f>SUM(SUMIFS('2019'!$N$3:$N$500,'2019'!$B$3:$B$500,$B38,'2019'!$D$3:$D$500,"*",'2019'!$G$3:$G$500,{"*alle*";"*Opsøgende*"},'2019'!$E$3:$E$500,"*ja*"),SUMIFS('2019'!$N$3:$N$500,'2019'!$B$3:$B$500,$B38,'2019'!$D$3:$D$500,"*",'2019'!$G$3:$G$500,{"*alle*";"*Opsøgende*"},'2019'!$E$3:$E$500,"*nej*",'2019'!$H$3:$H$500,"*ja*"),SUMIFS('2019'!$N$3:$N$500,'2019'!$B$3:$B$500,$B38,'2019'!$D$3:$D$500,"*",'2019'!$G$3:$G$500,"*børn*"))</f>
        <v>0</v>
      </c>
      <c r="G38" s="52">
        <f>SUM(COUNTIFS('2020'!$B$3:$B$500,$B38,'2020'!$D$3:$D$500,"*",'2020'!$G$3:$G$500,{"*alle*";"*Opsøgende*"},'2020'!$E$3:$E$500,"*ja*"),COUNTIFS('2020'!$B$3:$B$500,$B38,'2020'!$D$3:$D$500,"*",'2020'!$G$3:$G$500,{"*alle*";"*Opsøgende*"},'2020'!$E$3:$E$500,"*nej*",'2020'!$H$3:$H$500,"*ja*"),COUNTIFS('2020'!$B$3:$B$500,$B38,'2020'!$D$3:$D$500,"*",'2020'!$G$3:$G$500,"*børn*"))</f>
        <v>0</v>
      </c>
      <c r="H38" s="52">
        <f>SUM(SUMIFS('2020'!$N$3:$N$500,'2020'!$B$3:$B$500,$B38,'2020'!$D$3:$D$500,"*",'2020'!$G$3:$G$500,{"*alle*";"*Opsøgende*"},'2020'!$E$3:$E$500,"*ja*"),SUMIFS('2020'!$N$3:$N$500,'2020'!$B$3:$B$500,$B38,'2020'!$D$3:$D$500,"*",'2020'!$G$3:$G$500,{"*alle*";"*Opsøgende*"},'2020'!$E$3:$E$500,"*nej*",'2020'!$H$3:$H$500,"*ja*"),SUMIFS('2020'!$N$3:$N$500,'2020'!$B$3:$B$500,$B38,'2020'!$D$3:$D$500,"*",'2020'!$G$3:$G$500,"*børn*"))</f>
        <v>0</v>
      </c>
      <c r="I38" s="52">
        <f>SUM(COUNTIFS('2021'!$B$3:$B$500,$B38,'2021'!$D$3:$D$500,"*",'2021'!$G$3:$G$500,{"*alle*";"*Opsøgende*"},'2021'!$E$3:$E$500,"*ja*"),COUNTIFS('2021'!$B$3:$B$500,$B38,'2021'!$D$3:$D$500,"*",'2021'!$G$3:$G$500,{"*alle*";"*Opsøgende*"},'2021'!$E$3:$E$500,"*nej*",'2021'!$H$3:$H$500,"*ja*"),COUNTIFS('2021'!$B$3:$B$500,$B38,'2021'!$D$3:$D$500,"*",'2021'!$G$3:$G$500,"*børn*"))</f>
        <v>0</v>
      </c>
      <c r="J38" s="52">
        <f>SUM(SUMIFS('2021'!$N$3:$N$500,'2021'!$B$3:$B$500,$B38,'2021'!$D$3:$D$500,"*",'2021'!$G$3:$G$500,{"*alle*";"*Opsøgende*"},'2021'!$E$3:$E$500,"*ja*"),SUMIFS('2021'!$N$3:$N$500,'2021'!$B$3:$B$500,$B38,'2021'!$D$3:$D$500,"*",'2021'!$G$3:$G$500,{"*alle*";"*Opsøgende*"},'2021'!$E$3:$E$500,"*nej*",'2021'!$H$3:$H$500,"*ja*"),SUMIFS('2021'!$N$3:$N$500,'2021'!$B$3:$B$500,$B38,'2021'!$D$3:$D$500,"*",'2021'!$G$3:$G$500,"*børn*"))</f>
        <v>0</v>
      </c>
      <c r="K38" s="52">
        <f>SUM(COUNTIFS('2022'!$B$3:$B$500,$B38,'2022'!$D$3:$D$500,"*",'2022'!$G$3:$G$500,{"*alle*";"*Opsøgende*"},'2022'!$E$3:$E$500,"*ja*"),COUNTIFS('2022'!$B$3:$B$500,$B38,'2022'!$D$3:$D$500,"*",'2022'!$G$3:$G$500,{"*alle*";"*Opsøgende*"},'2022'!$E$3:$E$500,"*nej*",'2022'!$H$3:$H$500,"*ja*"),COUNTIFS('2022'!$B$3:$B$500,$B38,'2022'!$D$3:$D$500,"*",'2022'!$G$3:$G$500,"*børn*"))</f>
        <v>0</v>
      </c>
      <c r="L38" s="52">
        <f>SUM(SUMIFS('2022'!$N$3:$N$500,'2022'!$B$3:$B$500,$B38,'2022'!$D$3:$D$500,"*",'2022'!$G$3:$G$500,{"*alle*";"*Opsøgende*"},'2022'!$E$3:$E$500,"*ja*"),SUMIFS('2022'!$N$3:$N$500,'2022'!$B$3:$B$500,$B38,'2022'!$D$3:$D$500,"*",'2022'!$G$3:$G$500,{"*alle*";"*Opsøgende*"},'2022'!$E$3:$E$500,"*nej*",'2022'!$H$3:$H$500,"*ja*"),SUMIFS('2022'!$N$3:$N$500,'2022'!$B$3:$B$500,$B38,'2022'!$D$3:$D$500,"*",'2022'!$G$3:$G$500,"*børn*"))</f>
        <v>0</v>
      </c>
      <c r="M38" s="52">
        <f>SUM(COUNTIFS('2023'!$B$3:$B$500,$B38,'2023'!$D$3:$D$500,"*",'2023'!$G$3:$G$500,{"*alle*";"*Opsøgende*"},'2023'!$E$3:$E$500,"*ja*"),COUNTIFS('2023'!$B$3:$B$500,$B38,'2023'!$D$3:$D$500,"*",'2023'!$G$3:$G$500,{"*alle*";"*Opsøgende*"},'2023'!$E$3:$E$500,"*nej*",'2023'!$H$3:$H$500,"*ja*"),COUNTIFS('2023'!$B$3:$B$500,$B38,'2023'!$D$3:$D$500,"*",'2023'!$G$3:$G$500,"*børn*"))</f>
        <v>0</v>
      </c>
      <c r="N38" s="52">
        <f>SUM(SUMIFS('2023'!$N$3:$N$500,'2023'!$B$3:$B$500,$B38,'2023'!$D$3:$D$500,"*",'2023'!$G$3:$G$500,{"*alle*";"*Opsøgende*"},'2023'!$E$3:$E$500,"*ja*"),SUMIFS('2023'!$N$3:$N$500,'2023'!$B$3:$B$500,$B38,'2023'!$D$3:$D$500,"*",'2023'!$G$3:$G$500,{"*alle*";"*Opsøgende*"},'2023'!$E$3:$E$500,"*nej*",'2023'!$H$3:$H$500,"*ja*"),SUMIFS('2023'!$N$3:$N$500,'2023'!$B$3:$B$500,$B38,'2023'!$D$3:$D$500,"*",'2023'!$G$3:$G$500,"*børn*"))</f>
        <v>0</v>
      </c>
      <c r="O38" s="52">
        <f>SUM(COUNTIFS('2024'!$B$3:$B$500,$B38,'2024'!$D$3:$D$500,"*",'2024'!$G$3:$G$500,{"*alle*";"*Opsøgende*"},'2024'!$E$3:$E$500,"*ja*"),COUNTIFS('2024'!$B$3:$B$500,$B38,'2024'!$D$3:$D$500,"*",'2024'!$G$3:$G$500,{"*alle*";"*Opsøgende*"},'2024'!$E$3:$E$500,"*nej*",'2024'!$H$3:$H$500,"*ja*"),COUNTIFS('2024'!$B$3:$B$500,$B38,'2024'!$D$3:$D$500,"*",'2024'!$G$3:$G$500,"*børn*"))</f>
        <v>0</v>
      </c>
      <c r="P38" s="52">
        <f>SUM(SUMIFS('2024'!$N$3:$N$500,'2024'!$B$3:$B$500,$B38,'2024'!$D$3:$D$500,"*",'2024'!$G$3:$G$500,{"*alle*";"*Opsøgende*"},'2024'!$E$3:$E$500,"*ja*"),SUMIFS('2024'!$N$3:$N$500,'2024'!$B$3:$B$500,$B38,'2024'!$D$3:$D$500,"*",'2024'!$G$3:$G$500,{"*alle*";"*Opsøgende*"},'2024'!$E$3:$E$500,"*nej*",'2024'!$H$3:$H$500,"*ja*"),SUMIFS('2024'!$N$3:$N$500,'2024'!$B$3:$B$500,$B38,'2024'!$D$3:$D$500,"*",'2024'!$G$3:$G$500,"*børn*"))</f>
        <v>0</v>
      </c>
      <c r="Q38" s="52">
        <f>SUM(COUNTIFS('2025'!$B$3:$B$500,$B38,'2025'!$D$3:$D$500,"*",'2025'!$G$3:$G$500,{"*alle*";"*Opsøgende*"},'2025'!$E$3:$E$500,"*ja*"),COUNTIFS('2025'!$B$3:$B$500,$B38,'2025'!$D$3:$D$500,"*",'2025'!$G$3:$G$500,{"*alle*";"*Opsøgende*"},'2025'!$E$3:$E$500,"*nej*",'2025'!$H$3:$H$500,"*ja*"),COUNTIFS('2025'!$B$3:$B$500,$B38,'2025'!$D$3:$D$500,"*",'2025'!$G$3:$G$500,"*børn*"))</f>
        <v>0</v>
      </c>
      <c r="R38" s="52">
        <f>SUM(SUMIFS('2025'!$N$3:$N$500,'2025'!$B$3:$B$500,$B38,'2025'!$D$3:$D$500,"*",'2025'!$G$3:$G$500,{"*alle*";"*Opsøgende*"},'2025'!$E$3:$E$500,"*ja*"),SUMIFS('2025'!$N$3:$N$500,'2025'!$B$3:$B$500,$B38,'2025'!$D$3:$D$500,"*",'2025'!$G$3:$G$500,{"*alle*";"*Opsøgende*"},'2025'!$E$3:$E$500,"*nej*",'2025'!$H$3:$H$500,"*ja*"),SUMIFS('2025'!$N$3:$N$500,'2025'!$B$3:$B$500,$B38,'2025'!$D$3:$D$500,"*",'2025'!$G$3:$G$500,"*børn*"))</f>
        <v>0</v>
      </c>
      <c r="S38" s="52">
        <f>SUM(COUNTIFS('2026'!$B$3:$B$500,$B38,'2026'!$D$3:$D$500,"*",'2026'!$G$3:$G$500,{"*alle*";"*Opsøgende*"},'2026'!$E$3:$E$500,"*ja*"),COUNTIFS('2026'!$B$3:$B$500,$B38,'2026'!$D$3:$D$500,"*",'2026'!$G$3:$G$500,{"*alle*";"*Opsøgende*"},'2026'!$E$3:$E$500,"*nej*",'2026'!$H$3:$H$500,"*ja*"),COUNTIFS('2026'!$B$3:$B$500,$B38,'2026'!$D$3:$D$500,"*",'2026'!$G$3:$G$500,"*børn*"))</f>
        <v>0</v>
      </c>
      <c r="T38" s="52">
        <f>SUM(SUMIFS('2026'!$N$3:$N$500,'2026'!$B$3:$B$500,$B38,'2026'!$D$3:$D$500,"*",'2026'!$G$3:$G$500,{"*alle*";"*Opsøgende*"},'2026'!$E$3:$E$500,"*ja*"),SUMIFS('2026'!$N$3:$N$500,'2026'!$B$3:$B$500,$B38,'2026'!$D$3:$D$500,"*",'2026'!$G$3:$G$500,{"*alle*";"*Opsøgende*"},'2026'!$E$3:$E$500,"*nej*",'2026'!$H$3:$H$500,"*ja*"),SUMIFS('2026'!$N$3:$N$500,'2026'!$B$3:$B$500,$B38,'2026'!$D$3:$D$500,"*",'2026'!$G$3:$G$500,"*børn*"))</f>
        <v>0</v>
      </c>
      <c r="U38" s="52">
        <f>SUM(COUNTIFS('2027'!$B$3:$B$500,$B38,'2027'!$D$3:$D$500,"*",'2027'!$G$3:$G$500,{"*alle*";"*Opsøgende*"},'2027'!$E$3:$E$500,"*ja*"),COUNTIFS('2027'!$B$3:$B$500,$B38,'2027'!$D$3:$D$500,"*",'2027'!$G$3:$G$500,{"*alle*";"*Opsøgende*"},'2027'!$E$3:$E$500,"*nej*",'2027'!$H$3:$H$500,"*ja*"),COUNTIFS('2027'!$B$3:$B$500,$B38,'2027'!$D$3:$D$500,"*",'2027'!$G$3:$G$500,"*børn*"))</f>
        <v>0</v>
      </c>
      <c r="V38" s="52">
        <f>SUM(SUMIFS('2027'!$N$3:$N$500,'2027'!$B$3:$B$500,$B38,'2027'!$D$3:$D$500,"*",'2027'!$G$3:$G$500,{"*alle*";"*Opsøgende*"},'2027'!$E$3:$E$500,"*ja*"),SUMIFS('2027'!$N$3:$N$500,'2027'!$B$3:$B$500,$B38,'2027'!$D$3:$D$500,"*",'2027'!$G$3:$G$500,{"*alle*";"*Opsøgende*"},'2027'!$E$3:$E$500,"*nej*",'2027'!$H$3:$H$500,"*ja*"),SUMIFS('2027'!$N$3:$N$500,'2027'!$B$3:$B$500,$B38,'2027'!$D$3:$D$500,"*",'2027'!$G$3:$G$500,"*børn*"))</f>
        <v>0</v>
      </c>
      <c r="W38" s="52">
        <f>SUM(COUNTIFS('2028'!$B$3:$B$500,$B38,'2028'!$D$3:$D$500,"*",'2028'!$G$3:$G$500,{"*alle*";"*Opsøgende*"},'2028'!$E$3:$E$500,"*ja*"),COUNTIFS('2028'!$B$3:$B$500,$B38,'2028'!$D$3:$D$500,"*",'2028'!$G$3:$G$500,{"*alle*";"*Opsøgende*"},'2028'!$E$3:$E$500,"*nej*",'2028'!$H$3:$H$500,"*ja*"),COUNTIFS('2028'!$B$3:$B$500,$B38,'2028'!$D$3:$D$500,"*",'2028'!$G$3:$G$500,"*børn*"))</f>
        <v>0</v>
      </c>
      <c r="X38" s="52">
        <f>SUM(SUMIFS('2028'!$N$3:$N$500,'2028'!$B$3:$B$500,$B38,'2028'!$D$3:$D$500,"*",'2028'!$G$3:$G$500,{"*alle*";"*Opsøgende*"},'2028'!$E$3:$E$500,"*ja*"),SUMIFS('2028'!$N$3:$N$500,'2028'!$B$3:$B$500,$B38,'2028'!$D$3:$D$500,"*",'2028'!$G$3:$G$500,{"*alle*";"*Opsøgende*"},'2028'!$E$3:$E$500,"*nej*",'2028'!$H$3:$H$500,"*ja*"),SUMIFS('2028'!$N$3:$N$500,'2028'!$B$3:$B$500,$B38,'2028'!$D$3:$D$500,"*",'2028'!$G$3:$G$500,"*børn*"))</f>
        <v>0</v>
      </c>
    </row>
    <row r="39" spans="2:24" x14ac:dyDescent="0.2">
      <c r="B39" s="91" t="s">
        <v>14</v>
      </c>
      <c r="C39" s="52">
        <f>SUM(COUNTIFS('2018'!$B$3:$B$500,$B39,'2018'!$D$3:$D$500,"*",'2018'!$G$3:$G$500,{"*alle*";"*Opsøgende*"},'2018'!$E$3:$E$500,"*ja*"),COUNTIFS('2018'!$B$3:$B$500,$B39,'2018'!$D$3:$D$500,"*",'2018'!$G$3:$G$500,{"*alle*";"*Opsøgende*"},'2018'!$E$3:$E$500,"*nej*",'2018'!$H$3:$H$500,"*ja*"),COUNTIFS('2018'!$B$3:$B$500,$B39,'2018'!$D$3:$D$500,"*",'2018'!$G$3:$G$500,"*børn*"))</f>
        <v>0</v>
      </c>
      <c r="D39" s="52">
        <f>SUM(SUMIFS('2018'!$N$3:$N$500,'2018'!$B$3:$B$500,$B39,'2018'!$D$3:$D$500,"*",'2018'!$G$3:$G$500,{"*alle*";"*Opsøgende*"},'2018'!$E$3:$E$500,"*ja*"),SUMIFS('2018'!$N$3:$N$500,'2018'!$B$3:$B$500,$B39,'2018'!$D$3:$D$500,"*",'2018'!$G$3:$G$500,{"*alle*";"*Opsøgende*"},'2018'!$E$3:$E$500,"*nej*",'2018'!$H$3:$H$500,"*ja*"),SUMIFS('2018'!$N$3:$N$500,'2018'!$B$3:$B$500,$B39,'2018'!$D$3:$D$500,"*",'2018'!$G$3:$G$500,"*børn*"))</f>
        <v>0</v>
      </c>
      <c r="E39" s="52">
        <f>SUM(COUNTIFS('2019'!$B$3:$B$500,$B39,'2019'!$D$3:$D$500,"*",'2019'!$G$3:$G$500,{"*alle*";"*Opsøgende*"},'2019'!$E$3:$E$500,"*ja*"),COUNTIFS('2019'!$B$3:$B$500,$B39,'2019'!$D$3:$D$500,"*",'2019'!$G$3:$G$500,{"*alle*";"*Opsøgende*"},'2019'!$E$3:$E$500,"*nej*",'2019'!$H$3:$H$500,"*ja*"),COUNTIFS('2019'!$B$3:$B$500,$B39,'2019'!$D$3:$D$500,"*",'2019'!$G$3:$G$500,"*børn*"))</f>
        <v>0</v>
      </c>
      <c r="F39" s="52">
        <f>SUM(SUMIFS('2019'!$N$3:$N$500,'2019'!$B$3:$B$500,$B39,'2019'!$D$3:$D$500,"*",'2019'!$G$3:$G$500,{"*alle*";"*Opsøgende*"},'2019'!$E$3:$E$500,"*ja*"),SUMIFS('2019'!$N$3:$N$500,'2019'!$B$3:$B$500,$B39,'2019'!$D$3:$D$500,"*",'2019'!$G$3:$G$500,{"*alle*";"*Opsøgende*"},'2019'!$E$3:$E$500,"*nej*",'2019'!$H$3:$H$500,"*ja*"),SUMIFS('2019'!$N$3:$N$500,'2019'!$B$3:$B$500,$B39,'2019'!$D$3:$D$500,"*",'2019'!$G$3:$G$500,"*børn*"))</f>
        <v>0</v>
      </c>
      <c r="G39" s="52">
        <f>SUM(COUNTIFS('2020'!$B$3:$B$500,$B39,'2020'!$D$3:$D$500,"*",'2020'!$G$3:$G$500,{"*alle*";"*Opsøgende*"},'2020'!$E$3:$E$500,"*ja*"),COUNTIFS('2020'!$B$3:$B$500,$B39,'2020'!$D$3:$D$500,"*",'2020'!$G$3:$G$500,{"*alle*";"*Opsøgende*"},'2020'!$E$3:$E$500,"*nej*",'2020'!$H$3:$H$500,"*ja*"),COUNTIFS('2020'!$B$3:$B$500,$B39,'2020'!$D$3:$D$500,"*",'2020'!$G$3:$G$500,"*børn*"))</f>
        <v>0</v>
      </c>
      <c r="H39" s="52">
        <f>SUM(SUMIFS('2020'!$N$3:$N$500,'2020'!$B$3:$B$500,$B39,'2020'!$D$3:$D$500,"*",'2020'!$G$3:$G$500,{"*alle*";"*Opsøgende*"},'2020'!$E$3:$E$500,"*ja*"),SUMIFS('2020'!$N$3:$N$500,'2020'!$B$3:$B$500,$B39,'2020'!$D$3:$D$500,"*",'2020'!$G$3:$G$500,{"*alle*";"*Opsøgende*"},'2020'!$E$3:$E$500,"*nej*",'2020'!$H$3:$H$500,"*ja*"),SUMIFS('2020'!$N$3:$N$500,'2020'!$B$3:$B$500,$B39,'2020'!$D$3:$D$500,"*",'2020'!$G$3:$G$500,"*børn*"))</f>
        <v>0</v>
      </c>
      <c r="I39" s="52">
        <f>SUM(COUNTIFS('2021'!$B$3:$B$500,$B39,'2021'!$D$3:$D$500,"*",'2021'!$G$3:$G$500,{"*alle*";"*Opsøgende*"},'2021'!$E$3:$E$500,"*ja*"),COUNTIFS('2021'!$B$3:$B$500,$B39,'2021'!$D$3:$D$500,"*",'2021'!$G$3:$G$500,{"*alle*";"*Opsøgende*"},'2021'!$E$3:$E$500,"*nej*",'2021'!$H$3:$H$500,"*ja*"),COUNTIFS('2021'!$B$3:$B$500,$B39,'2021'!$D$3:$D$500,"*",'2021'!$G$3:$G$500,"*børn*"))</f>
        <v>0</v>
      </c>
      <c r="J39" s="52">
        <f>SUM(SUMIFS('2021'!$N$3:$N$500,'2021'!$B$3:$B$500,$B39,'2021'!$D$3:$D$500,"*",'2021'!$G$3:$G$500,{"*alle*";"*Opsøgende*"},'2021'!$E$3:$E$500,"*ja*"),SUMIFS('2021'!$N$3:$N$500,'2021'!$B$3:$B$500,$B39,'2021'!$D$3:$D$500,"*",'2021'!$G$3:$G$500,{"*alle*";"*Opsøgende*"},'2021'!$E$3:$E$500,"*nej*",'2021'!$H$3:$H$500,"*ja*"),SUMIFS('2021'!$N$3:$N$500,'2021'!$B$3:$B$500,$B39,'2021'!$D$3:$D$500,"*",'2021'!$G$3:$G$500,"*børn*"))</f>
        <v>0</v>
      </c>
      <c r="K39" s="52">
        <f>SUM(COUNTIFS('2022'!$B$3:$B$500,$B39,'2022'!$D$3:$D$500,"*",'2022'!$G$3:$G$500,{"*alle*";"*Opsøgende*"},'2022'!$E$3:$E$500,"*ja*"),COUNTIFS('2022'!$B$3:$B$500,$B39,'2022'!$D$3:$D$500,"*",'2022'!$G$3:$G$500,{"*alle*";"*Opsøgende*"},'2022'!$E$3:$E$500,"*nej*",'2022'!$H$3:$H$500,"*ja*"),COUNTIFS('2022'!$B$3:$B$500,$B39,'2022'!$D$3:$D$500,"*",'2022'!$G$3:$G$500,"*børn*"))</f>
        <v>0</v>
      </c>
      <c r="L39" s="52">
        <f>SUM(SUMIFS('2022'!$N$3:$N$500,'2022'!$B$3:$B$500,$B39,'2022'!$D$3:$D$500,"*",'2022'!$G$3:$G$500,{"*alle*";"*Opsøgende*"},'2022'!$E$3:$E$500,"*ja*"),SUMIFS('2022'!$N$3:$N$500,'2022'!$B$3:$B$500,$B39,'2022'!$D$3:$D$500,"*",'2022'!$G$3:$G$500,{"*alle*";"*Opsøgende*"},'2022'!$E$3:$E$500,"*nej*",'2022'!$H$3:$H$500,"*ja*"),SUMIFS('2022'!$N$3:$N$500,'2022'!$B$3:$B$500,$B39,'2022'!$D$3:$D$500,"*",'2022'!$G$3:$G$500,"*børn*"))</f>
        <v>0</v>
      </c>
      <c r="M39" s="52">
        <f>SUM(COUNTIFS('2023'!$B$3:$B$500,$B39,'2023'!$D$3:$D$500,"*",'2023'!$G$3:$G$500,{"*alle*";"*Opsøgende*"},'2023'!$E$3:$E$500,"*ja*"),COUNTIFS('2023'!$B$3:$B$500,$B39,'2023'!$D$3:$D$500,"*",'2023'!$G$3:$G$500,{"*alle*";"*Opsøgende*"},'2023'!$E$3:$E$500,"*nej*",'2023'!$H$3:$H$500,"*ja*"),COUNTIFS('2023'!$B$3:$B$500,$B39,'2023'!$D$3:$D$500,"*",'2023'!$G$3:$G$500,"*børn*"))</f>
        <v>0</v>
      </c>
      <c r="N39" s="52">
        <f>SUM(SUMIFS('2023'!$N$3:$N$500,'2023'!$B$3:$B$500,$B39,'2023'!$D$3:$D$500,"*",'2023'!$G$3:$G$500,{"*alle*";"*Opsøgende*"},'2023'!$E$3:$E$500,"*ja*"),SUMIFS('2023'!$N$3:$N$500,'2023'!$B$3:$B$500,$B39,'2023'!$D$3:$D$500,"*",'2023'!$G$3:$G$500,{"*alle*";"*Opsøgende*"},'2023'!$E$3:$E$500,"*nej*",'2023'!$H$3:$H$500,"*ja*"),SUMIFS('2023'!$N$3:$N$500,'2023'!$B$3:$B$500,$B39,'2023'!$D$3:$D$500,"*",'2023'!$G$3:$G$500,"*børn*"))</f>
        <v>0</v>
      </c>
      <c r="O39" s="52">
        <f>SUM(COUNTIFS('2024'!$B$3:$B$500,$B39,'2024'!$D$3:$D$500,"*",'2024'!$G$3:$G$500,{"*alle*";"*Opsøgende*"},'2024'!$E$3:$E$500,"*ja*"),COUNTIFS('2024'!$B$3:$B$500,$B39,'2024'!$D$3:$D$500,"*",'2024'!$G$3:$G$500,{"*alle*";"*Opsøgende*"},'2024'!$E$3:$E$500,"*nej*",'2024'!$H$3:$H$500,"*ja*"),COUNTIFS('2024'!$B$3:$B$500,$B39,'2024'!$D$3:$D$500,"*",'2024'!$G$3:$G$500,"*børn*"))</f>
        <v>0</v>
      </c>
      <c r="P39" s="52">
        <f>SUM(SUMIFS('2024'!$N$3:$N$500,'2024'!$B$3:$B$500,$B39,'2024'!$D$3:$D$500,"*",'2024'!$G$3:$G$500,{"*alle*";"*Opsøgende*"},'2024'!$E$3:$E$500,"*ja*"),SUMIFS('2024'!$N$3:$N$500,'2024'!$B$3:$B$500,$B39,'2024'!$D$3:$D$500,"*",'2024'!$G$3:$G$500,{"*alle*";"*Opsøgende*"},'2024'!$E$3:$E$500,"*nej*",'2024'!$H$3:$H$500,"*ja*"),SUMIFS('2024'!$N$3:$N$500,'2024'!$B$3:$B$500,$B39,'2024'!$D$3:$D$500,"*",'2024'!$G$3:$G$500,"*børn*"))</f>
        <v>0</v>
      </c>
      <c r="Q39" s="52">
        <f>SUM(COUNTIFS('2025'!$B$3:$B$500,$B39,'2025'!$D$3:$D$500,"*",'2025'!$G$3:$G$500,{"*alle*";"*Opsøgende*"},'2025'!$E$3:$E$500,"*ja*"),COUNTIFS('2025'!$B$3:$B$500,$B39,'2025'!$D$3:$D$500,"*",'2025'!$G$3:$G$500,{"*alle*";"*Opsøgende*"},'2025'!$E$3:$E$500,"*nej*",'2025'!$H$3:$H$500,"*ja*"),COUNTIFS('2025'!$B$3:$B$500,$B39,'2025'!$D$3:$D$500,"*",'2025'!$G$3:$G$500,"*børn*"))</f>
        <v>0</v>
      </c>
      <c r="R39" s="52">
        <f>SUM(SUMIFS('2025'!$N$3:$N$500,'2025'!$B$3:$B$500,$B39,'2025'!$D$3:$D$500,"*",'2025'!$G$3:$G$500,{"*alle*";"*Opsøgende*"},'2025'!$E$3:$E$500,"*ja*"),SUMIFS('2025'!$N$3:$N$500,'2025'!$B$3:$B$500,$B39,'2025'!$D$3:$D$500,"*",'2025'!$G$3:$G$500,{"*alle*";"*Opsøgende*"},'2025'!$E$3:$E$500,"*nej*",'2025'!$H$3:$H$500,"*ja*"),SUMIFS('2025'!$N$3:$N$500,'2025'!$B$3:$B$500,$B39,'2025'!$D$3:$D$500,"*",'2025'!$G$3:$G$500,"*børn*"))</f>
        <v>0</v>
      </c>
      <c r="S39" s="52">
        <f>SUM(COUNTIFS('2026'!$B$3:$B$500,$B39,'2026'!$D$3:$D$500,"*",'2026'!$G$3:$G$500,{"*alle*";"*Opsøgende*"},'2026'!$E$3:$E$500,"*ja*"),COUNTIFS('2026'!$B$3:$B$500,$B39,'2026'!$D$3:$D$500,"*",'2026'!$G$3:$G$500,{"*alle*";"*Opsøgende*"},'2026'!$E$3:$E$500,"*nej*",'2026'!$H$3:$H$500,"*ja*"),COUNTIFS('2026'!$B$3:$B$500,$B39,'2026'!$D$3:$D$500,"*",'2026'!$G$3:$G$500,"*børn*"))</f>
        <v>0</v>
      </c>
      <c r="T39" s="52">
        <f>SUM(SUMIFS('2026'!$N$3:$N$500,'2026'!$B$3:$B$500,$B39,'2026'!$D$3:$D$500,"*",'2026'!$G$3:$G$500,{"*alle*";"*Opsøgende*"},'2026'!$E$3:$E$500,"*ja*"),SUMIFS('2026'!$N$3:$N$500,'2026'!$B$3:$B$500,$B39,'2026'!$D$3:$D$500,"*",'2026'!$G$3:$G$500,{"*alle*";"*Opsøgende*"},'2026'!$E$3:$E$500,"*nej*",'2026'!$H$3:$H$500,"*ja*"),SUMIFS('2026'!$N$3:$N$500,'2026'!$B$3:$B$500,$B39,'2026'!$D$3:$D$500,"*",'2026'!$G$3:$G$500,"*børn*"))</f>
        <v>0</v>
      </c>
      <c r="U39" s="52">
        <f>SUM(COUNTIFS('2027'!$B$3:$B$500,$B39,'2027'!$D$3:$D$500,"*",'2027'!$G$3:$G$500,{"*alle*";"*Opsøgende*"},'2027'!$E$3:$E$500,"*ja*"),COUNTIFS('2027'!$B$3:$B$500,$B39,'2027'!$D$3:$D$500,"*",'2027'!$G$3:$G$500,{"*alle*";"*Opsøgende*"},'2027'!$E$3:$E$500,"*nej*",'2027'!$H$3:$H$500,"*ja*"),COUNTIFS('2027'!$B$3:$B$500,$B39,'2027'!$D$3:$D$500,"*",'2027'!$G$3:$G$500,"*børn*"))</f>
        <v>0</v>
      </c>
      <c r="V39" s="52">
        <f>SUM(SUMIFS('2027'!$N$3:$N$500,'2027'!$B$3:$B$500,$B39,'2027'!$D$3:$D$500,"*",'2027'!$G$3:$G$500,{"*alle*";"*Opsøgende*"},'2027'!$E$3:$E$500,"*ja*"),SUMIFS('2027'!$N$3:$N$500,'2027'!$B$3:$B$500,$B39,'2027'!$D$3:$D$500,"*",'2027'!$G$3:$G$500,{"*alle*";"*Opsøgende*"},'2027'!$E$3:$E$500,"*nej*",'2027'!$H$3:$H$500,"*ja*"),SUMIFS('2027'!$N$3:$N$500,'2027'!$B$3:$B$500,$B39,'2027'!$D$3:$D$500,"*",'2027'!$G$3:$G$500,"*børn*"))</f>
        <v>0</v>
      </c>
      <c r="W39" s="52">
        <f>SUM(COUNTIFS('2028'!$B$3:$B$500,$B39,'2028'!$D$3:$D$500,"*",'2028'!$G$3:$G$500,{"*alle*";"*Opsøgende*"},'2028'!$E$3:$E$500,"*ja*"),COUNTIFS('2028'!$B$3:$B$500,$B39,'2028'!$D$3:$D$500,"*",'2028'!$G$3:$G$500,{"*alle*";"*Opsøgende*"},'2028'!$E$3:$E$500,"*nej*",'2028'!$H$3:$H$500,"*ja*"),COUNTIFS('2028'!$B$3:$B$500,$B39,'2028'!$D$3:$D$500,"*",'2028'!$G$3:$G$500,"*børn*"))</f>
        <v>0</v>
      </c>
      <c r="X39" s="52">
        <f>SUM(SUMIFS('2028'!$N$3:$N$500,'2028'!$B$3:$B$500,$B39,'2028'!$D$3:$D$500,"*",'2028'!$G$3:$G$500,{"*alle*";"*Opsøgende*"},'2028'!$E$3:$E$500,"*ja*"),SUMIFS('2028'!$N$3:$N$500,'2028'!$B$3:$B$500,$B39,'2028'!$D$3:$D$500,"*",'2028'!$G$3:$G$500,{"*alle*";"*Opsøgende*"},'2028'!$E$3:$E$500,"*nej*",'2028'!$H$3:$H$500,"*ja*"),SUMIFS('2028'!$N$3:$N$500,'2028'!$B$3:$B$500,$B39,'2028'!$D$3:$D$500,"*",'2028'!$G$3:$G$500,"*børn*"))</f>
        <v>0</v>
      </c>
    </row>
    <row r="40" spans="2:24" x14ac:dyDescent="0.2">
      <c r="B40" s="91" t="s">
        <v>33</v>
      </c>
      <c r="C40" s="52">
        <f>SUM(COUNTIFS('2018'!$B$3:$B$500,$B40,'2018'!$D$3:$D$500,"*",'2018'!$G$3:$G$500,{"*alle*";"*Opsøgende*"},'2018'!$E$3:$E$500,"*ja*"),COUNTIFS('2018'!$B$3:$B$500,$B40,'2018'!$D$3:$D$500,"*",'2018'!$G$3:$G$500,{"*alle*";"*Opsøgende*"},'2018'!$E$3:$E$500,"*nej*",'2018'!$H$3:$H$500,"*ja*"),COUNTIFS('2018'!$B$3:$B$500,$B40,'2018'!$D$3:$D$500,"*",'2018'!$G$3:$G$500,"*børn*"))</f>
        <v>0</v>
      </c>
      <c r="D40" s="52">
        <f>SUM(SUMIFS('2018'!$N$3:$N$500,'2018'!$B$3:$B$500,$B40,'2018'!$D$3:$D$500,"*",'2018'!$G$3:$G$500,{"*alle*";"*Opsøgende*"},'2018'!$E$3:$E$500,"*ja*"),SUMIFS('2018'!$N$3:$N$500,'2018'!$B$3:$B$500,$B40,'2018'!$D$3:$D$500,"*",'2018'!$G$3:$G$500,{"*alle*";"*Opsøgende*"},'2018'!$E$3:$E$500,"*nej*",'2018'!$H$3:$H$500,"*ja*"),SUMIFS('2018'!$N$3:$N$500,'2018'!$B$3:$B$500,$B40,'2018'!$D$3:$D$500,"*",'2018'!$G$3:$G$500,"*børn*"))</f>
        <v>0</v>
      </c>
      <c r="E40" s="52">
        <f>SUM(COUNTIFS('2019'!$B$3:$B$500,$B40,'2019'!$D$3:$D$500,"*",'2019'!$G$3:$G$500,{"*alle*";"*Opsøgende*"},'2019'!$E$3:$E$500,"*ja*"),COUNTIFS('2019'!$B$3:$B$500,$B40,'2019'!$D$3:$D$500,"*",'2019'!$G$3:$G$500,{"*alle*";"*Opsøgende*"},'2019'!$E$3:$E$500,"*nej*",'2019'!$H$3:$H$500,"*ja*"),COUNTIFS('2019'!$B$3:$B$500,$B40,'2019'!$D$3:$D$500,"*",'2019'!$G$3:$G$500,"*børn*"))</f>
        <v>0</v>
      </c>
      <c r="F40" s="52">
        <f>SUM(SUMIFS('2019'!$N$3:$N$500,'2019'!$B$3:$B$500,$B40,'2019'!$D$3:$D$500,"*",'2019'!$G$3:$G$500,{"*alle*";"*Opsøgende*"},'2019'!$E$3:$E$500,"*ja*"),SUMIFS('2019'!$N$3:$N$500,'2019'!$B$3:$B$500,$B40,'2019'!$D$3:$D$500,"*",'2019'!$G$3:$G$500,{"*alle*";"*Opsøgende*"},'2019'!$E$3:$E$500,"*nej*",'2019'!$H$3:$H$500,"*ja*"),SUMIFS('2019'!$N$3:$N$500,'2019'!$B$3:$B$500,$B40,'2019'!$D$3:$D$500,"*",'2019'!$G$3:$G$500,"*børn*"))</f>
        <v>0</v>
      </c>
      <c r="G40" s="52">
        <f>SUM(COUNTIFS('2020'!$B$3:$B$500,$B40,'2020'!$D$3:$D$500,"*",'2020'!$G$3:$G$500,{"*alle*";"*Opsøgende*"},'2020'!$E$3:$E$500,"*ja*"),COUNTIFS('2020'!$B$3:$B$500,$B40,'2020'!$D$3:$D$500,"*",'2020'!$G$3:$G$500,{"*alle*";"*Opsøgende*"},'2020'!$E$3:$E$500,"*nej*",'2020'!$H$3:$H$500,"*ja*"),COUNTIFS('2020'!$B$3:$B$500,$B40,'2020'!$D$3:$D$500,"*",'2020'!$G$3:$G$500,"*børn*"))</f>
        <v>0</v>
      </c>
      <c r="H40" s="52">
        <f>SUM(SUMIFS('2020'!$N$3:$N$500,'2020'!$B$3:$B$500,$B40,'2020'!$D$3:$D$500,"*",'2020'!$G$3:$G$500,{"*alle*";"*Opsøgende*"},'2020'!$E$3:$E$500,"*ja*"),SUMIFS('2020'!$N$3:$N$500,'2020'!$B$3:$B$500,$B40,'2020'!$D$3:$D$500,"*",'2020'!$G$3:$G$500,{"*alle*";"*Opsøgende*"},'2020'!$E$3:$E$500,"*nej*",'2020'!$H$3:$H$500,"*ja*"),SUMIFS('2020'!$N$3:$N$500,'2020'!$B$3:$B$500,$B40,'2020'!$D$3:$D$500,"*",'2020'!$G$3:$G$500,"*børn*"))</f>
        <v>0</v>
      </c>
      <c r="I40" s="52">
        <f>SUM(COUNTIFS('2021'!$B$3:$B$500,$B40,'2021'!$D$3:$D$500,"*",'2021'!$G$3:$G$500,{"*alle*";"*Opsøgende*"},'2021'!$E$3:$E$500,"*ja*"),COUNTIFS('2021'!$B$3:$B$500,$B40,'2021'!$D$3:$D$500,"*",'2021'!$G$3:$G$500,{"*alle*";"*Opsøgende*"},'2021'!$E$3:$E$500,"*nej*",'2021'!$H$3:$H$500,"*ja*"),COUNTIFS('2021'!$B$3:$B$500,$B40,'2021'!$D$3:$D$500,"*",'2021'!$G$3:$G$500,"*børn*"))</f>
        <v>0</v>
      </c>
      <c r="J40" s="52">
        <f>SUM(SUMIFS('2021'!$N$3:$N$500,'2021'!$B$3:$B$500,$B40,'2021'!$D$3:$D$500,"*",'2021'!$G$3:$G$500,{"*alle*";"*Opsøgende*"},'2021'!$E$3:$E$500,"*ja*"),SUMIFS('2021'!$N$3:$N$500,'2021'!$B$3:$B$500,$B40,'2021'!$D$3:$D$500,"*",'2021'!$G$3:$G$500,{"*alle*";"*Opsøgende*"},'2021'!$E$3:$E$500,"*nej*",'2021'!$H$3:$H$500,"*ja*"),SUMIFS('2021'!$N$3:$N$500,'2021'!$B$3:$B$500,$B40,'2021'!$D$3:$D$500,"*",'2021'!$G$3:$G$500,"*børn*"))</f>
        <v>0</v>
      </c>
      <c r="K40" s="52">
        <f>SUM(COUNTIFS('2022'!$B$3:$B$500,$B40,'2022'!$D$3:$D$500,"*",'2022'!$G$3:$G$500,{"*alle*";"*Opsøgende*"},'2022'!$E$3:$E$500,"*ja*"),COUNTIFS('2022'!$B$3:$B$500,$B40,'2022'!$D$3:$D$500,"*",'2022'!$G$3:$G$500,{"*alle*";"*Opsøgende*"},'2022'!$E$3:$E$500,"*nej*",'2022'!$H$3:$H$500,"*ja*"),COUNTIFS('2022'!$B$3:$B$500,$B40,'2022'!$D$3:$D$500,"*",'2022'!$G$3:$G$500,"*børn*"))</f>
        <v>0</v>
      </c>
      <c r="L40" s="52">
        <f>SUM(SUMIFS('2022'!$N$3:$N$500,'2022'!$B$3:$B$500,$B40,'2022'!$D$3:$D$500,"*",'2022'!$G$3:$G$500,{"*alle*";"*Opsøgende*"},'2022'!$E$3:$E$500,"*ja*"),SUMIFS('2022'!$N$3:$N$500,'2022'!$B$3:$B$500,$B40,'2022'!$D$3:$D$500,"*",'2022'!$G$3:$G$500,{"*alle*";"*Opsøgende*"},'2022'!$E$3:$E$500,"*nej*",'2022'!$H$3:$H$500,"*ja*"),SUMIFS('2022'!$N$3:$N$500,'2022'!$B$3:$B$500,$B40,'2022'!$D$3:$D$500,"*",'2022'!$G$3:$G$500,"*børn*"))</f>
        <v>0</v>
      </c>
      <c r="M40" s="52">
        <f>SUM(COUNTIFS('2023'!$B$3:$B$500,$B40,'2023'!$D$3:$D$500,"*",'2023'!$G$3:$G$500,{"*alle*";"*Opsøgende*"},'2023'!$E$3:$E$500,"*ja*"),COUNTIFS('2023'!$B$3:$B$500,$B40,'2023'!$D$3:$D$500,"*",'2023'!$G$3:$G$500,{"*alle*";"*Opsøgende*"},'2023'!$E$3:$E$500,"*nej*",'2023'!$H$3:$H$500,"*ja*"),COUNTIFS('2023'!$B$3:$B$500,$B40,'2023'!$D$3:$D$500,"*",'2023'!$G$3:$G$500,"*børn*"))</f>
        <v>0</v>
      </c>
      <c r="N40" s="52">
        <f>SUM(SUMIFS('2023'!$N$3:$N$500,'2023'!$B$3:$B$500,$B40,'2023'!$D$3:$D$500,"*",'2023'!$G$3:$G$500,{"*alle*";"*Opsøgende*"},'2023'!$E$3:$E$500,"*ja*"),SUMIFS('2023'!$N$3:$N$500,'2023'!$B$3:$B$500,$B40,'2023'!$D$3:$D$500,"*",'2023'!$G$3:$G$500,{"*alle*";"*Opsøgende*"},'2023'!$E$3:$E$500,"*nej*",'2023'!$H$3:$H$500,"*ja*"),SUMIFS('2023'!$N$3:$N$500,'2023'!$B$3:$B$500,$B40,'2023'!$D$3:$D$500,"*",'2023'!$G$3:$G$500,"*børn*"))</f>
        <v>0</v>
      </c>
      <c r="O40" s="52">
        <f>SUM(COUNTIFS('2024'!$B$3:$B$500,$B40,'2024'!$D$3:$D$500,"*",'2024'!$G$3:$G$500,{"*alle*";"*Opsøgende*"},'2024'!$E$3:$E$500,"*ja*"),COUNTIFS('2024'!$B$3:$B$500,$B40,'2024'!$D$3:$D$500,"*",'2024'!$G$3:$G$500,{"*alle*";"*Opsøgende*"},'2024'!$E$3:$E$500,"*nej*",'2024'!$H$3:$H$500,"*ja*"),COUNTIFS('2024'!$B$3:$B$500,$B40,'2024'!$D$3:$D$500,"*",'2024'!$G$3:$G$500,"*børn*"))</f>
        <v>0</v>
      </c>
      <c r="P40" s="52">
        <f>SUM(SUMIFS('2024'!$N$3:$N$500,'2024'!$B$3:$B$500,$B40,'2024'!$D$3:$D$500,"*",'2024'!$G$3:$G$500,{"*alle*";"*Opsøgende*"},'2024'!$E$3:$E$500,"*ja*"),SUMIFS('2024'!$N$3:$N$500,'2024'!$B$3:$B$500,$B40,'2024'!$D$3:$D$500,"*",'2024'!$G$3:$G$500,{"*alle*";"*Opsøgende*"},'2024'!$E$3:$E$500,"*nej*",'2024'!$H$3:$H$500,"*ja*"),SUMIFS('2024'!$N$3:$N$500,'2024'!$B$3:$B$500,$B40,'2024'!$D$3:$D$500,"*",'2024'!$G$3:$G$500,"*børn*"))</f>
        <v>0</v>
      </c>
      <c r="Q40" s="52">
        <f>SUM(COUNTIFS('2025'!$B$3:$B$500,$B40,'2025'!$D$3:$D$500,"*",'2025'!$G$3:$G$500,{"*alle*";"*Opsøgende*"},'2025'!$E$3:$E$500,"*ja*"),COUNTIFS('2025'!$B$3:$B$500,$B40,'2025'!$D$3:$D$500,"*",'2025'!$G$3:$G$500,{"*alle*";"*Opsøgende*"},'2025'!$E$3:$E$500,"*nej*",'2025'!$H$3:$H$500,"*ja*"),COUNTIFS('2025'!$B$3:$B$500,$B40,'2025'!$D$3:$D$500,"*",'2025'!$G$3:$G$500,"*børn*"))</f>
        <v>0</v>
      </c>
      <c r="R40" s="52">
        <f>SUM(SUMIFS('2025'!$N$3:$N$500,'2025'!$B$3:$B$500,$B40,'2025'!$D$3:$D$500,"*",'2025'!$G$3:$G$500,{"*alle*";"*Opsøgende*"},'2025'!$E$3:$E$500,"*ja*"),SUMIFS('2025'!$N$3:$N$500,'2025'!$B$3:$B$500,$B40,'2025'!$D$3:$D$500,"*",'2025'!$G$3:$G$500,{"*alle*";"*Opsøgende*"},'2025'!$E$3:$E$500,"*nej*",'2025'!$H$3:$H$500,"*ja*"),SUMIFS('2025'!$N$3:$N$500,'2025'!$B$3:$B$500,$B40,'2025'!$D$3:$D$500,"*",'2025'!$G$3:$G$500,"*børn*"))</f>
        <v>0</v>
      </c>
      <c r="S40" s="52">
        <f>SUM(COUNTIFS('2026'!$B$3:$B$500,$B40,'2026'!$D$3:$D$500,"*",'2026'!$G$3:$G$500,{"*alle*";"*Opsøgende*"},'2026'!$E$3:$E$500,"*ja*"),COUNTIFS('2026'!$B$3:$B$500,$B40,'2026'!$D$3:$D$500,"*",'2026'!$G$3:$G$500,{"*alle*";"*Opsøgende*"},'2026'!$E$3:$E$500,"*nej*",'2026'!$H$3:$H$500,"*ja*"),COUNTIFS('2026'!$B$3:$B$500,$B40,'2026'!$D$3:$D$500,"*",'2026'!$G$3:$G$500,"*børn*"))</f>
        <v>0</v>
      </c>
      <c r="T40" s="52">
        <f>SUM(SUMIFS('2026'!$N$3:$N$500,'2026'!$B$3:$B$500,$B40,'2026'!$D$3:$D$500,"*",'2026'!$G$3:$G$500,{"*alle*";"*Opsøgende*"},'2026'!$E$3:$E$500,"*ja*"),SUMIFS('2026'!$N$3:$N$500,'2026'!$B$3:$B$500,$B40,'2026'!$D$3:$D$500,"*",'2026'!$G$3:$G$500,{"*alle*";"*Opsøgende*"},'2026'!$E$3:$E$500,"*nej*",'2026'!$H$3:$H$500,"*ja*"),SUMIFS('2026'!$N$3:$N$500,'2026'!$B$3:$B$500,$B40,'2026'!$D$3:$D$500,"*",'2026'!$G$3:$G$500,"*børn*"))</f>
        <v>0</v>
      </c>
      <c r="U40" s="52">
        <f>SUM(COUNTIFS('2027'!$B$3:$B$500,$B40,'2027'!$D$3:$D$500,"*",'2027'!$G$3:$G$500,{"*alle*";"*Opsøgende*"},'2027'!$E$3:$E$500,"*ja*"),COUNTIFS('2027'!$B$3:$B$500,$B40,'2027'!$D$3:$D$500,"*",'2027'!$G$3:$G$500,{"*alle*";"*Opsøgende*"},'2027'!$E$3:$E$500,"*nej*",'2027'!$H$3:$H$500,"*ja*"),COUNTIFS('2027'!$B$3:$B$500,$B40,'2027'!$D$3:$D$500,"*",'2027'!$G$3:$G$500,"*børn*"))</f>
        <v>0</v>
      </c>
      <c r="V40" s="52">
        <f>SUM(SUMIFS('2027'!$N$3:$N$500,'2027'!$B$3:$B$500,$B40,'2027'!$D$3:$D$500,"*",'2027'!$G$3:$G$500,{"*alle*";"*Opsøgende*"},'2027'!$E$3:$E$500,"*ja*"),SUMIFS('2027'!$N$3:$N$500,'2027'!$B$3:$B$500,$B40,'2027'!$D$3:$D$500,"*",'2027'!$G$3:$G$500,{"*alle*";"*Opsøgende*"},'2027'!$E$3:$E$500,"*nej*",'2027'!$H$3:$H$500,"*ja*"),SUMIFS('2027'!$N$3:$N$500,'2027'!$B$3:$B$500,$B40,'2027'!$D$3:$D$500,"*",'2027'!$G$3:$G$500,"*børn*"))</f>
        <v>0</v>
      </c>
      <c r="W40" s="52">
        <f>SUM(COUNTIFS('2028'!$B$3:$B$500,$B40,'2028'!$D$3:$D$500,"*",'2028'!$G$3:$G$500,{"*alle*";"*Opsøgende*"},'2028'!$E$3:$E$500,"*ja*"),COUNTIFS('2028'!$B$3:$B$500,$B40,'2028'!$D$3:$D$500,"*",'2028'!$G$3:$G$500,{"*alle*";"*Opsøgende*"},'2028'!$E$3:$E$500,"*nej*",'2028'!$H$3:$H$500,"*ja*"),COUNTIFS('2028'!$B$3:$B$500,$B40,'2028'!$D$3:$D$500,"*",'2028'!$G$3:$G$500,"*børn*"))</f>
        <v>0</v>
      </c>
      <c r="X40" s="52">
        <f>SUM(SUMIFS('2028'!$N$3:$N$500,'2028'!$B$3:$B$500,$B40,'2028'!$D$3:$D$500,"*",'2028'!$G$3:$G$500,{"*alle*";"*Opsøgende*"},'2028'!$E$3:$E$500,"*ja*"),SUMIFS('2028'!$N$3:$N$500,'2028'!$B$3:$B$500,$B40,'2028'!$D$3:$D$500,"*",'2028'!$G$3:$G$500,{"*alle*";"*Opsøgende*"},'2028'!$E$3:$E$500,"*nej*",'2028'!$H$3:$H$500,"*ja*"),SUMIFS('2028'!$N$3:$N$500,'2028'!$B$3:$B$500,$B40,'2028'!$D$3:$D$500,"*",'2028'!$G$3:$G$500,"*børn*"))</f>
        <v>0</v>
      </c>
    </row>
    <row r="41" spans="2:24" x14ac:dyDescent="0.2">
      <c r="B41" s="91" t="s">
        <v>38</v>
      </c>
      <c r="C41" s="52">
        <f>SUM(COUNTIFS('2018'!$B$3:$B$500,$B41,'2018'!$D$3:$D$500,"*",'2018'!$G$3:$G$500,{"*alle*";"*Opsøgende*"},'2018'!$E$3:$E$500,"*ja*"),COUNTIFS('2018'!$B$3:$B$500,$B41,'2018'!$D$3:$D$500,"*",'2018'!$G$3:$G$500,{"*alle*";"*Opsøgende*"},'2018'!$E$3:$E$500,"*nej*",'2018'!$H$3:$H$500,"*ja*"),COUNTIFS('2018'!$B$3:$B$500,$B41,'2018'!$D$3:$D$500,"*",'2018'!$G$3:$G$500,"*børn*"))</f>
        <v>0</v>
      </c>
      <c r="D41" s="52">
        <f>SUM(SUMIFS('2018'!$N$3:$N$500,'2018'!$B$3:$B$500,$B41,'2018'!$D$3:$D$500,"*",'2018'!$G$3:$G$500,{"*alle*";"*Opsøgende*"},'2018'!$E$3:$E$500,"*ja*"),SUMIFS('2018'!$N$3:$N$500,'2018'!$B$3:$B$500,$B41,'2018'!$D$3:$D$500,"*",'2018'!$G$3:$G$500,{"*alle*";"*Opsøgende*"},'2018'!$E$3:$E$500,"*nej*",'2018'!$H$3:$H$500,"*ja*"),SUMIFS('2018'!$N$3:$N$500,'2018'!$B$3:$B$500,$B41,'2018'!$D$3:$D$500,"*",'2018'!$G$3:$G$500,"*børn*"))</f>
        <v>0</v>
      </c>
      <c r="E41" s="52">
        <f>SUM(COUNTIFS('2019'!$B$3:$B$500,$B41,'2019'!$D$3:$D$500,"*",'2019'!$G$3:$G$500,{"*alle*";"*Opsøgende*"},'2019'!$E$3:$E$500,"*ja*"),COUNTIFS('2019'!$B$3:$B$500,$B41,'2019'!$D$3:$D$500,"*",'2019'!$G$3:$G$500,{"*alle*";"*Opsøgende*"},'2019'!$E$3:$E$500,"*nej*",'2019'!$H$3:$H$500,"*ja*"),COUNTIFS('2019'!$B$3:$B$500,$B41,'2019'!$D$3:$D$500,"*",'2019'!$G$3:$G$500,"*børn*"))</f>
        <v>0</v>
      </c>
      <c r="F41" s="52">
        <f>SUM(SUMIFS('2019'!$N$3:$N$500,'2019'!$B$3:$B$500,$B41,'2019'!$D$3:$D$500,"*",'2019'!$G$3:$G$500,{"*alle*";"*Opsøgende*"},'2019'!$E$3:$E$500,"*ja*"),SUMIFS('2019'!$N$3:$N$500,'2019'!$B$3:$B$500,$B41,'2019'!$D$3:$D$500,"*",'2019'!$G$3:$G$500,{"*alle*";"*Opsøgende*"},'2019'!$E$3:$E$500,"*nej*",'2019'!$H$3:$H$500,"*ja*"),SUMIFS('2019'!$N$3:$N$500,'2019'!$B$3:$B$500,$B41,'2019'!$D$3:$D$500,"*",'2019'!$G$3:$G$500,"*børn*"))</f>
        <v>0</v>
      </c>
      <c r="G41" s="52">
        <f>SUM(COUNTIFS('2020'!$B$3:$B$500,$B41,'2020'!$D$3:$D$500,"*",'2020'!$G$3:$G$500,{"*alle*";"*Opsøgende*"},'2020'!$E$3:$E$500,"*ja*"),COUNTIFS('2020'!$B$3:$B$500,$B41,'2020'!$D$3:$D$500,"*",'2020'!$G$3:$G$500,{"*alle*";"*Opsøgende*"},'2020'!$E$3:$E$500,"*nej*",'2020'!$H$3:$H$500,"*ja*"),COUNTIFS('2020'!$B$3:$B$500,$B41,'2020'!$D$3:$D$500,"*",'2020'!$G$3:$G$500,"*børn*"))</f>
        <v>0</v>
      </c>
      <c r="H41" s="52">
        <f>SUM(SUMIFS('2020'!$N$3:$N$500,'2020'!$B$3:$B$500,$B41,'2020'!$D$3:$D$500,"*",'2020'!$G$3:$G$500,{"*alle*";"*Opsøgende*"},'2020'!$E$3:$E$500,"*ja*"),SUMIFS('2020'!$N$3:$N$500,'2020'!$B$3:$B$500,$B41,'2020'!$D$3:$D$500,"*",'2020'!$G$3:$G$500,{"*alle*";"*Opsøgende*"},'2020'!$E$3:$E$500,"*nej*",'2020'!$H$3:$H$500,"*ja*"),SUMIFS('2020'!$N$3:$N$500,'2020'!$B$3:$B$500,$B41,'2020'!$D$3:$D$500,"*",'2020'!$G$3:$G$500,"*børn*"))</f>
        <v>0</v>
      </c>
      <c r="I41" s="52">
        <f>SUM(COUNTIFS('2021'!$B$3:$B$500,$B41,'2021'!$D$3:$D$500,"*",'2021'!$G$3:$G$500,{"*alle*";"*Opsøgende*"},'2021'!$E$3:$E$500,"*ja*"),COUNTIFS('2021'!$B$3:$B$500,$B41,'2021'!$D$3:$D$500,"*",'2021'!$G$3:$G$500,{"*alle*";"*Opsøgende*"},'2021'!$E$3:$E$500,"*nej*",'2021'!$H$3:$H$500,"*ja*"),COUNTIFS('2021'!$B$3:$B$500,$B41,'2021'!$D$3:$D$500,"*",'2021'!$G$3:$G$500,"*børn*"))</f>
        <v>0</v>
      </c>
      <c r="J41" s="52">
        <f>SUM(SUMIFS('2021'!$N$3:$N$500,'2021'!$B$3:$B$500,$B41,'2021'!$D$3:$D$500,"*",'2021'!$G$3:$G$500,{"*alle*";"*Opsøgende*"},'2021'!$E$3:$E$500,"*ja*"),SUMIFS('2021'!$N$3:$N$500,'2021'!$B$3:$B$500,$B41,'2021'!$D$3:$D$500,"*",'2021'!$G$3:$G$500,{"*alle*";"*Opsøgende*"},'2021'!$E$3:$E$500,"*nej*",'2021'!$H$3:$H$500,"*ja*"),SUMIFS('2021'!$N$3:$N$500,'2021'!$B$3:$B$500,$B41,'2021'!$D$3:$D$500,"*",'2021'!$G$3:$G$500,"*børn*"))</f>
        <v>0</v>
      </c>
      <c r="K41" s="52">
        <f>SUM(COUNTIFS('2022'!$B$3:$B$500,$B41,'2022'!$D$3:$D$500,"*",'2022'!$G$3:$G$500,{"*alle*";"*Opsøgende*"},'2022'!$E$3:$E$500,"*ja*"),COUNTIFS('2022'!$B$3:$B$500,$B41,'2022'!$D$3:$D$500,"*",'2022'!$G$3:$G$500,{"*alle*";"*Opsøgende*"},'2022'!$E$3:$E$500,"*nej*",'2022'!$H$3:$H$500,"*ja*"),COUNTIFS('2022'!$B$3:$B$500,$B41,'2022'!$D$3:$D$500,"*",'2022'!$G$3:$G$500,"*børn*"))</f>
        <v>0</v>
      </c>
      <c r="L41" s="52">
        <f>SUM(SUMIFS('2022'!$N$3:$N$500,'2022'!$B$3:$B$500,$B41,'2022'!$D$3:$D$500,"*",'2022'!$G$3:$G$500,{"*alle*";"*Opsøgende*"},'2022'!$E$3:$E$500,"*ja*"),SUMIFS('2022'!$N$3:$N$500,'2022'!$B$3:$B$500,$B41,'2022'!$D$3:$D$500,"*",'2022'!$G$3:$G$500,{"*alle*";"*Opsøgende*"},'2022'!$E$3:$E$500,"*nej*",'2022'!$H$3:$H$500,"*ja*"),SUMIFS('2022'!$N$3:$N$500,'2022'!$B$3:$B$500,$B41,'2022'!$D$3:$D$500,"*",'2022'!$G$3:$G$500,"*børn*"))</f>
        <v>0</v>
      </c>
      <c r="M41" s="52">
        <f>SUM(COUNTIFS('2023'!$B$3:$B$500,$B41,'2023'!$D$3:$D$500,"*",'2023'!$G$3:$G$500,{"*alle*";"*Opsøgende*"},'2023'!$E$3:$E$500,"*ja*"),COUNTIFS('2023'!$B$3:$B$500,$B41,'2023'!$D$3:$D$500,"*",'2023'!$G$3:$G$500,{"*alle*";"*Opsøgende*"},'2023'!$E$3:$E$500,"*nej*",'2023'!$H$3:$H$500,"*ja*"),COUNTIFS('2023'!$B$3:$B$500,$B41,'2023'!$D$3:$D$500,"*",'2023'!$G$3:$G$500,"*børn*"))</f>
        <v>0</v>
      </c>
      <c r="N41" s="52">
        <f>SUM(SUMIFS('2023'!$N$3:$N$500,'2023'!$B$3:$B$500,$B41,'2023'!$D$3:$D$500,"*",'2023'!$G$3:$G$500,{"*alle*";"*Opsøgende*"},'2023'!$E$3:$E$500,"*ja*"),SUMIFS('2023'!$N$3:$N$500,'2023'!$B$3:$B$500,$B41,'2023'!$D$3:$D$500,"*",'2023'!$G$3:$G$500,{"*alle*";"*Opsøgende*"},'2023'!$E$3:$E$500,"*nej*",'2023'!$H$3:$H$500,"*ja*"),SUMIFS('2023'!$N$3:$N$500,'2023'!$B$3:$B$500,$B41,'2023'!$D$3:$D$500,"*",'2023'!$G$3:$G$500,"*børn*"))</f>
        <v>0</v>
      </c>
      <c r="O41" s="52">
        <f>SUM(COUNTIFS('2024'!$B$3:$B$500,$B41,'2024'!$D$3:$D$500,"*",'2024'!$G$3:$G$500,{"*alle*";"*Opsøgende*"},'2024'!$E$3:$E$500,"*ja*"),COUNTIFS('2024'!$B$3:$B$500,$B41,'2024'!$D$3:$D$500,"*",'2024'!$G$3:$G$500,{"*alle*";"*Opsøgende*"},'2024'!$E$3:$E$500,"*nej*",'2024'!$H$3:$H$500,"*ja*"),COUNTIFS('2024'!$B$3:$B$500,$B41,'2024'!$D$3:$D$500,"*",'2024'!$G$3:$G$500,"*børn*"))</f>
        <v>0</v>
      </c>
      <c r="P41" s="52">
        <f>SUM(SUMIFS('2024'!$N$3:$N$500,'2024'!$B$3:$B$500,$B41,'2024'!$D$3:$D$500,"*",'2024'!$G$3:$G$500,{"*alle*";"*Opsøgende*"},'2024'!$E$3:$E$500,"*ja*"),SUMIFS('2024'!$N$3:$N$500,'2024'!$B$3:$B$500,$B41,'2024'!$D$3:$D$500,"*",'2024'!$G$3:$G$500,{"*alle*";"*Opsøgende*"},'2024'!$E$3:$E$500,"*nej*",'2024'!$H$3:$H$500,"*ja*"),SUMIFS('2024'!$N$3:$N$500,'2024'!$B$3:$B$500,$B41,'2024'!$D$3:$D$500,"*",'2024'!$G$3:$G$500,"*børn*"))</f>
        <v>0</v>
      </c>
      <c r="Q41" s="52">
        <f>SUM(COUNTIFS('2025'!$B$3:$B$500,$B41,'2025'!$D$3:$D$500,"*",'2025'!$G$3:$G$500,{"*alle*";"*Opsøgende*"},'2025'!$E$3:$E$500,"*ja*"),COUNTIFS('2025'!$B$3:$B$500,$B41,'2025'!$D$3:$D$500,"*",'2025'!$G$3:$G$500,{"*alle*";"*Opsøgende*"},'2025'!$E$3:$E$500,"*nej*",'2025'!$H$3:$H$500,"*ja*"),COUNTIFS('2025'!$B$3:$B$500,$B41,'2025'!$D$3:$D$500,"*",'2025'!$G$3:$G$500,"*børn*"))</f>
        <v>0</v>
      </c>
      <c r="R41" s="52">
        <f>SUM(SUMIFS('2025'!$N$3:$N$500,'2025'!$B$3:$B$500,$B41,'2025'!$D$3:$D$500,"*",'2025'!$G$3:$G$500,{"*alle*";"*Opsøgende*"},'2025'!$E$3:$E$500,"*ja*"),SUMIFS('2025'!$N$3:$N$500,'2025'!$B$3:$B$500,$B41,'2025'!$D$3:$D$500,"*",'2025'!$G$3:$G$500,{"*alle*";"*Opsøgende*"},'2025'!$E$3:$E$500,"*nej*",'2025'!$H$3:$H$500,"*ja*"),SUMIFS('2025'!$N$3:$N$500,'2025'!$B$3:$B$500,$B41,'2025'!$D$3:$D$500,"*",'2025'!$G$3:$G$500,"*børn*"))</f>
        <v>0</v>
      </c>
      <c r="S41" s="52">
        <f>SUM(COUNTIFS('2026'!$B$3:$B$500,$B41,'2026'!$D$3:$D$500,"*",'2026'!$G$3:$G$500,{"*alle*";"*Opsøgende*"},'2026'!$E$3:$E$500,"*ja*"),COUNTIFS('2026'!$B$3:$B$500,$B41,'2026'!$D$3:$D$500,"*",'2026'!$G$3:$G$500,{"*alle*";"*Opsøgende*"},'2026'!$E$3:$E$500,"*nej*",'2026'!$H$3:$H$500,"*ja*"),COUNTIFS('2026'!$B$3:$B$500,$B41,'2026'!$D$3:$D$500,"*",'2026'!$G$3:$G$500,"*børn*"))</f>
        <v>0</v>
      </c>
      <c r="T41" s="52">
        <f>SUM(SUMIFS('2026'!$N$3:$N$500,'2026'!$B$3:$B$500,$B41,'2026'!$D$3:$D$500,"*",'2026'!$G$3:$G$500,{"*alle*";"*Opsøgende*"},'2026'!$E$3:$E$500,"*ja*"),SUMIFS('2026'!$N$3:$N$500,'2026'!$B$3:$B$500,$B41,'2026'!$D$3:$D$500,"*",'2026'!$G$3:$G$500,{"*alle*";"*Opsøgende*"},'2026'!$E$3:$E$500,"*nej*",'2026'!$H$3:$H$500,"*ja*"),SUMIFS('2026'!$N$3:$N$500,'2026'!$B$3:$B$500,$B41,'2026'!$D$3:$D$500,"*",'2026'!$G$3:$G$500,"*børn*"))</f>
        <v>0</v>
      </c>
      <c r="U41" s="52">
        <f>SUM(COUNTIFS('2027'!$B$3:$B$500,$B41,'2027'!$D$3:$D$500,"*",'2027'!$G$3:$G$500,{"*alle*";"*Opsøgende*"},'2027'!$E$3:$E$500,"*ja*"),COUNTIFS('2027'!$B$3:$B$500,$B41,'2027'!$D$3:$D$500,"*",'2027'!$G$3:$G$500,{"*alle*";"*Opsøgende*"},'2027'!$E$3:$E$500,"*nej*",'2027'!$H$3:$H$500,"*ja*"),COUNTIFS('2027'!$B$3:$B$500,$B41,'2027'!$D$3:$D$500,"*",'2027'!$G$3:$G$500,"*børn*"))</f>
        <v>0</v>
      </c>
      <c r="V41" s="52">
        <f>SUM(SUMIFS('2027'!$N$3:$N$500,'2027'!$B$3:$B$500,$B41,'2027'!$D$3:$D$500,"*",'2027'!$G$3:$G$500,{"*alle*";"*Opsøgende*"},'2027'!$E$3:$E$500,"*ja*"),SUMIFS('2027'!$N$3:$N$500,'2027'!$B$3:$B$500,$B41,'2027'!$D$3:$D$500,"*",'2027'!$G$3:$G$500,{"*alle*";"*Opsøgende*"},'2027'!$E$3:$E$500,"*nej*",'2027'!$H$3:$H$500,"*ja*"),SUMIFS('2027'!$N$3:$N$500,'2027'!$B$3:$B$500,$B41,'2027'!$D$3:$D$500,"*",'2027'!$G$3:$G$500,"*børn*"))</f>
        <v>0</v>
      </c>
      <c r="W41" s="52">
        <f>SUM(COUNTIFS('2028'!$B$3:$B$500,$B41,'2028'!$D$3:$D$500,"*",'2028'!$G$3:$G$500,{"*alle*";"*Opsøgende*"},'2028'!$E$3:$E$500,"*ja*"),COUNTIFS('2028'!$B$3:$B$500,$B41,'2028'!$D$3:$D$500,"*",'2028'!$G$3:$G$500,{"*alle*";"*Opsøgende*"},'2028'!$E$3:$E$500,"*nej*",'2028'!$H$3:$H$500,"*ja*"),COUNTIFS('2028'!$B$3:$B$500,$B41,'2028'!$D$3:$D$500,"*",'2028'!$G$3:$G$500,"*børn*"))</f>
        <v>0</v>
      </c>
      <c r="X41" s="52">
        <f>SUM(SUMIFS('2028'!$N$3:$N$500,'2028'!$B$3:$B$500,$B41,'2028'!$D$3:$D$500,"*",'2028'!$G$3:$G$500,{"*alle*";"*Opsøgende*"},'2028'!$E$3:$E$500,"*ja*"),SUMIFS('2028'!$N$3:$N$500,'2028'!$B$3:$B$500,$B41,'2028'!$D$3:$D$500,"*",'2028'!$G$3:$G$500,{"*alle*";"*Opsøgende*"},'2028'!$E$3:$E$500,"*nej*",'2028'!$H$3:$H$500,"*ja*"),SUMIFS('2028'!$N$3:$N$500,'2028'!$B$3:$B$500,$B41,'2028'!$D$3:$D$500,"*",'2028'!$G$3:$G$500,"*børn*"))</f>
        <v>0</v>
      </c>
    </row>
    <row r="42" spans="2:24" x14ac:dyDescent="0.2">
      <c r="B42" s="91" t="s">
        <v>50</v>
      </c>
      <c r="C42" s="52">
        <f>SUM(COUNTIFS('2018'!$B$3:$B$500,$B42,'2018'!$D$3:$D$500,"*",'2018'!$G$3:$G$500,{"*alle*";"*Opsøgende*"},'2018'!$E$3:$E$500,"*ja*"),COUNTIFS('2018'!$B$3:$B$500,$B42,'2018'!$D$3:$D$500,"*",'2018'!$G$3:$G$500,{"*alle*";"*Opsøgende*"},'2018'!$E$3:$E$500,"*nej*",'2018'!$H$3:$H$500,"*ja*"),COUNTIFS('2018'!$B$3:$B$500,$B42,'2018'!$D$3:$D$500,"*",'2018'!$G$3:$G$500,"*børn*"))</f>
        <v>0</v>
      </c>
      <c r="D42" s="52">
        <f>SUM(SUMIFS('2018'!$N$3:$N$500,'2018'!$B$3:$B$500,$B42,'2018'!$D$3:$D$500,"*",'2018'!$G$3:$G$500,{"*alle*";"*Opsøgende*"},'2018'!$E$3:$E$500,"*ja*"),SUMIFS('2018'!$N$3:$N$500,'2018'!$B$3:$B$500,$B42,'2018'!$D$3:$D$500,"*",'2018'!$G$3:$G$500,{"*alle*";"*Opsøgende*"},'2018'!$E$3:$E$500,"*nej*",'2018'!$H$3:$H$500,"*ja*"),SUMIFS('2018'!$N$3:$N$500,'2018'!$B$3:$B$500,$B42,'2018'!$D$3:$D$500,"*",'2018'!$G$3:$G$500,"*børn*"))</f>
        <v>0</v>
      </c>
      <c r="E42" s="52">
        <f>SUM(COUNTIFS('2019'!$B$3:$B$500,$B42,'2019'!$D$3:$D$500,"*",'2019'!$G$3:$G$500,{"*alle*";"*Opsøgende*"},'2019'!$E$3:$E$500,"*ja*"),COUNTIFS('2019'!$B$3:$B$500,$B42,'2019'!$D$3:$D$500,"*",'2019'!$G$3:$G$500,{"*alle*";"*Opsøgende*"},'2019'!$E$3:$E$500,"*nej*",'2019'!$H$3:$H$500,"*ja*"),COUNTIFS('2019'!$B$3:$B$500,$B42,'2019'!$D$3:$D$500,"*",'2019'!$G$3:$G$500,"*børn*"))</f>
        <v>0</v>
      </c>
      <c r="F42" s="52">
        <f>SUM(SUMIFS('2019'!$N$3:$N$500,'2019'!$B$3:$B$500,$B42,'2019'!$D$3:$D$500,"*",'2019'!$G$3:$G$500,{"*alle*";"*Opsøgende*"},'2019'!$E$3:$E$500,"*ja*"),SUMIFS('2019'!$N$3:$N$500,'2019'!$B$3:$B$500,$B42,'2019'!$D$3:$D$500,"*",'2019'!$G$3:$G$500,{"*alle*";"*Opsøgende*"},'2019'!$E$3:$E$500,"*nej*",'2019'!$H$3:$H$500,"*ja*"),SUMIFS('2019'!$N$3:$N$500,'2019'!$B$3:$B$500,$B42,'2019'!$D$3:$D$500,"*",'2019'!$G$3:$G$500,"*børn*"))</f>
        <v>0</v>
      </c>
      <c r="G42" s="52">
        <f>SUM(COUNTIFS('2020'!$B$3:$B$500,$B42,'2020'!$D$3:$D$500,"*",'2020'!$G$3:$G$500,{"*alle*";"*Opsøgende*"},'2020'!$E$3:$E$500,"*ja*"),COUNTIFS('2020'!$B$3:$B$500,$B42,'2020'!$D$3:$D$500,"*",'2020'!$G$3:$G$500,{"*alle*";"*Opsøgende*"},'2020'!$E$3:$E$500,"*nej*",'2020'!$H$3:$H$500,"*ja*"),COUNTIFS('2020'!$B$3:$B$500,$B42,'2020'!$D$3:$D$500,"*",'2020'!$G$3:$G$500,"*børn*"))</f>
        <v>0</v>
      </c>
      <c r="H42" s="52">
        <f>SUM(SUMIFS('2020'!$N$3:$N$500,'2020'!$B$3:$B$500,$B42,'2020'!$D$3:$D$500,"*",'2020'!$G$3:$G$500,{"*alle*";"*Opsøgende*"},'2020'!$E$3:$E$500,"*ja*"),SUMIFS('2020'!$N$3:$N$500,'2020'!$B$3:$B$500,$B42,'2020'!$D$3:$D$500,"*",'2020'!$G$3:$G$500,{"*alle*";"*Opsøgende*"},'2020'!$E$3:$E$500,"*nej*",'2020'!$H$3:$H$500,"*ja*"),SUMIFS('2020'!$N$3:$N$500,'2020'!$B$3:$B$500,$B42,'2020'!$D$3:$D$500,"*",'2020'!$G$3:$G$500,"*børn*"))</f>
        <v>0</v>
      </c>
      <c r="I42" s="52">
        <f>SUM(COUNTIFS('2021'!$B$3:$B$500,$B42,'2021'!$D$3:$D$500,"*",'2021'!$G$3:$G$500,{"*alle*";"*Opsøgende*"},'2021'!$E$3:$E$500,"*ja*"),COUNTIFS('2021'!$B$3:$B$500,$B42,'2021'!$D$3:$D$500,"*",'2021'!$G$3:$G$500,{"*alle*";"*Opsøgende*"},'2021'!$E$3:$E$500,"*nej*",'2021'!$H$3:$H$500,"*ja*"),COUNTIFS('2021'!$B$3:$B$500,$B42,'2021'!$D$3:$D$500,"*",'2021'!$G$3:$G$500,"*børn*"))</f>
        <v>0</v>
      </c>
      <c r="J42" s="52">
        <f>SUM(SUMIFS('2021'!$N$3:$N$500,'2021'!$B$3:$B$500,$B42,'2021'!$D$3:$D$500,"*",'2021'!$G$3:$G$500,{"*alle*";"*Opsøgende*"},'2021'!$E$3:$E$500,"*ja*"),SUMIFS('2021'!$N$3:$N$500,'2021'!$B$3:$B$500,$B42,'2021'!$D$3:$D$500,"*",'2021'!$G$3:$G$500,{"*alle*";"*Opsøgende*"},'2021'!$E$3:$E$500,"*nej*",'2021'!$H$3:$H$500,"*ja*"),SUMIFS('2021'!$N$3:$N$500,'2021'!$B$3:$B$500,$B42,'2021'!$D$3:$D$500,"*",'2021'!$G$3:$G$500,"*børn*"))</f>
        <v>0</v>
      </c>
      <c r="K42" s="52">
        <f>SUM(COUNTIFS('2022'!$B$3:$B$500,$B42,'2022'!$D$3:$D$500,"*",'2022'!$G$3:$G$500,{"*alle*";"*Opsøgende*"},'2022'!$E$3:$E$500,"*ja*"),COUNTIFS('2022'!$B$3:$B$500,$B42,'2022'!$D$3:$D$500,"*",'2022'!$G$3:$G$500,{"*alle*";"*Opsøgende*"},'2022'!$E$3:$E$500,"*nej*",'2022'!$H$3:$H$500,"*ja*"),COUNTIFS('2022'!$B$3:$B$500,$B42,'2022'!$D$3:$D$500,"*",'2022'!$G$3:$G$500,"*børn*"))</f>
        <v>0</v>
      </c>
      <c r="L42" s="52">
        <f>SUM(SUMIFS('2022'!$N$3:$N$500,'2022'!$B$3:$B$500,$B42,'2022'!$D$3:$D$500,"*",'2022'!$G$3:$G$500,{"*alle*";"*Opsøgende*"},'2022'!$E$3:$E$500,"*ja*"),SUMIFS('2022'!$N$3:$N$500,'2022'!$B$3:$B$500,$B42,'2022'!$D$3:$D$500,"*",'2022'!$G$3:$G$500,{"*alle*";"*Opsøgende*"},'2022'!$E$3:$E$500,"*nej*",'2022'!$H$3:$H$500,"*ja*"),SUMIFS('2022'!$N$3:$N$500,'2022'!$B$3:$B$500,$B42,'2022'!$D$3:$D$500,"*",'2022'!$G$3:$G$500,"*børn*"))</f>
        <v>0</v>
      </c>
      <c r="M42" s="52">
        <f>SUM(COUNTIFS('2023'!$B$3:$B$500,$B42,'2023'!$D$3:$D$500,"*",'2023'!$G$3:$G$500,{"*alle*";"*Opsøgende*"},'2023'!$E$3:$E$500,"*ja*"),COUNTIFS('2023'!$B$3:$B$500,$B42,'2023'!$D$3:$D$500,"*",'2023'!$G$3:$G$500,{"*alle*";"*Opsøgende*"},'2023'!$E$3:$E$500,"*nej*",'2023'!$H$3:$H$500,"*ja*"),COUNTIFS('2023'!$B$3:$B$500,$B42,'2023'!$D$3:$D$500,"*",'2023'!$G$3:$G$500,"*børn*"))</f>
        <v>0</v>
      </c>
      <c r="N42" s="52">
        <f>SUM(SUMIFS('2023'!$N$3:$N$500,'2023'!$B$3:$B$500,$B42,'2023'!$D$3:$D$500,"*",'2023'!$G$3:$G$500,{"*alle*";"*Opsøgende*"},'2023'!$E$3:$E$500,"*ja*"),SUMIFS('2023'!$N$3:$N$500,'2023'!$B$3:$B$500,$B42,'2023'!$D$3:$D$500,"*",'2023'!$G$3:$G$500,{"*alle*";"*Opsøgende*"},'2023'!$E$3:$E$500,"*nej*",'2023'!$H$3:$H$500,"*ja*"),SUMIFS('2023'!$N$3:$N$500,'2023'!$B$3:$B$500,$B42,'2023'!$D$3:$D$500,"*",'2023'!$G$3:$G$500,"*børn*"))</f>
        <v>0</v>
      </c>
      <c r="O42" s="52">
        <f>SUM(COUNTIFS('2024'!$B$3:$B$500,$B42,'2024'!$D$3:$D$500,"*",'2024'!$G$3:$G$500,{"*alle*";"*Opsøgende*"},'2024'!$E$3:$E$500,"*ja*"),COUNTIFS('2024'!$B$3:$B$500,$B42,'2024'!$D$3:$D$500,"*",'2024'!$G$3:$G$500,{"*alle*";"*Opsøgende*"},'2024'!$E$3:$E$500,"*nej*",'2024'!$H$3:$H$500,"*ja*"),COUNTIFS('2024'!$B$3:$B$500,$B42,'2024'!$D$3:$D$500,"*",'2024'!$G$3:$G$500,"*børn*"))</f>
        <v>0</v>
      </c>
      <c r="P42" s="52">
        <f>SUM(SUMIFS('2024'!$N$3:$N$500,'2024'!$B$3:$B$500,$B42,'2024'!$D$3:$D$500,"*",'2024'!$G$3:$G$500,{"*alle*";"*Opsøgende*"},'2024'!$E$3:$E$500,"*ja*"),SUMIFS('2024'!$N$3:$N$500,'2024'!$B$3:$B$500,$B42,'2024'!$D$3:$D$500,"*",'2024'!$G$3:$G$500,{"*alle*";"*Opsøgende*"},'2024'!$E$3:$E$500,"*nej*",'2024'!$H$3:$H$500,"*ja*"),SUMIFS('2024'!$N$3:$N$500,'2024'!$B$3:$B$500,$B42,'2024'!$D$3:$D$500,"*",'2024'!$G$3:$G$500,"*børn*"))</f>
        <v>0</v>
      </c>
      <c r="Q42" s="52">
        <f>SUM(COUNTIFS('2025'!$B$3:$B$500,$B42,'2025'!$D$3:$D$500,"*",'2025'!$G$3:$G$500,{"*alle*";"*Opsøgende*"},'2025'!$E$3:$E$500,"*ja*"),COUNTIFS('2025'!$B$3:$B$500,$B42,'2025'!$D$3:$D$500,"*",'2025'!$G$3:$G$500,{"*alle*";"*Opsøgende*"},'2025'!$E$3:$E$500,"*nej*",'2025'!$H$3:$H$500,"*ja*"),COUNTIFS('2025'!$B$3:$B$500,$B42,'2025'!$D$3:$D$500,"*",'2025'!$G$3:$G$500,"*børn*"))</f>
        <v>0</v>
      </c>
      <c r="R42" s="52">
        <f>SUM(SUMIFS('2025'!$N$3:$N$500,'2025'!$B$3:$B$500,$B42,'2025'!$D$3:$D$500,"*",'2025'!$G$3:$G$500,{"*alle*";"*Opsøgende*"},'2025'!$E$3:$E$500,"*ja*"),SUMIFS('2025'!$N$3:$N$500,'2025'!$B$3:$B$500,$B42,'2025'!$D$3:$D$500,"*",'2025'!$G$3:$G$500,{"*alle*";"*Opsøgende*"},'2025'!$E$3:$E$500,"*nej*",'2025'!$H$3:$H$500,"*ja*"),SUMIFS('2025'!$N$3:$N$500,'2025'!$B$3:$B$500,$B42,'2025'!$D$3:$D$500,"*",'2025'!$G$3:$G$500,"*børn*"))</f>
        <v>0</v>
      </c>
      <c r="S42" s="52">
        <f>SUM(COUNTIFS('2026'!$B$3:$B$500,$B42,'2026'!$D$3:$D$500,"*",'2026'!$G$3:$G$500,{"*alle*";"*Opsøgende*"},'2026'!$E$3:$E$500,"*ja*"),COUNTIFS('2026'!$B$3:$B$500,$B42,'2026'!$D$3:$D$500,"*",'2026'!$G$3:$G$500,{"*alle*";"*Opsøgende*"},'2026'!$E$3:$E$500,"*nej*",'2026'!$H$3:$H$500,"*ja*"),COUNTIFS('2026'!$B$3:$B$500,$B42,'2026'!$D$3:$D$500,"*",'2026'!$G$3:$G$500,"*børn*"))</f>
        <v>0</v>
      </c>
      <c r="T42" s="52">
        <f>SUM(SUMIFS('2026'!$N$3:$N$500,'2026'!$B$3:$B$500,$B42,'2026'!$D$3:$D$500,"*",'2026'!$G$3:$G$500,{"*alle*";"*Opsøgende*"},'2026'!$E$3:$E$500,"*ja*"),SUMIFS('2026'!$N$3:$N$500,'2026'!$B$3:$B$500,$B42,'2026'!$D$3:$D$500,"*",'2026'!$G$3:$G$500,{"*alle*";"*Opsøgende*"},'2026'!$E$3:$E$500,"*nej*",'2026'!$H$3:$H$500,"*ja*"),SUMIFS('2026'!$N$3:$N$500,'2026'!$B$3:$B$500,$B42,'2026'!$D$3:$D$500,"*",'2026'!$G$3:$G$500,"*børn*"))</f>
        <v>0</v>
      </c>
      <c r="U42" s="52">
        <f>SUM(COUNTIFS('2027'!$B$3:$B$500,$B42,'2027'!$D$3:$D$500,"*",'2027'!$G$3:$G$500,{"*alle*";"*Opsøgende*"},'2027'!$E$3:$E$500,"*ja*"),COUNTIFS('2027'!$B$3:$B$500,$B42,'2027'!$D$3:$D$500,"*",'2027'!$G$3:$G$500,{"*alle*";"*Opsøgende*"},'2027'!$E$3:$E$500,"*nej*",'2027'!$H$3:$H$500,"*ja*"),COUNTIFS('2027'!$B$3:$B$500,$B42,'2027'!$D$3:$D$500,"*",'2027'!$G$3:$G$500,"*børn*"))</f>
        <v>0</v>
      </c>
      <c r="V42" s="52">
        <f>SUM(SUMIFS('2027'!$N$3:$N$500,'2027'!$B$3:$B$500,$B42,'2027'!$D$3:$D$500,"*",'2027'!$G$3:$G$500,{"*alle*";"*Opsøgende*"},'2027'!$E$3:$E$500,"*ja*"),SUMIFS('2027'!$N$3:$N$500,'2027'!$B$3:$B$500,$B42,'2027'!$D$3:$D$500,"*",'2027'!$G$3:$G$500,{"*alle*";"*Opsøgende*"},'2027'!$E$3:$E$500,"*nej*",'2027'!$H$3:$H$500,"*ja*"),SUMIFS('2027'!$N$3:$N$500,'2027'!$B$3:$B$500,$B42,'2027'!$D$3:$D$500,"*",'2027'!$G$3:$G$500,"*børn*"))</f>
        <v>0</v>
      </c>
      <c r="W42" s="52">
        <f>SUM(COUNTIFS('2028'!$B$3:$B$500,$B42,'2028'!$D$3:$D$500,"*",'2028'!$G$3:$G$500,{"*alle*";"*Opsøgende*"},'2028'!$E$3:$E$500,"*ja*"),COUNTIFS('2028'!$B$3:$B$500,$B42,'2028'!$D$3:$D$500,"*",'2028'!$G$3:$G$500,{"*alle*";"*Opsøgende*"},'2028'!$E$3:$E$500,"*nej*",'2028'!$H$3:$H$500,"*ja*"),COUNTIFS('2028'!$B$3:$B$500,$B42,'2028'!$D$3:$D$500,"*",'2028'!$G$3:$G$500,"*børn*"))</f>
        <v>0</v>
      </c>
      <c r="X42" s="52">
        <f>SUM(SUMIFS('2028'!$N$3:$N$500,'2028'!$B$3:$B$500,$B42,'2028'!$D$3:$D$500,"*",'2028'!$G$3:$G$500,{"*alle*";"*Opsøgende*"},'2028'!$E$3:$E$500,"*ja*"),SUMIFS('2028'!$N$3:$N$500,'2028'!$B$3:$B$500,$B42,'2028'!$D$3:$D$500,"*",'2028'!$G$3:$G$500,{"*alle*";"*Opsøgende*"},'2028'!$E$3:$E$500,"*nej*",'2028'!$H$3:$H$500,"*ja*"),SUMIFS('2028'!$N$3:$N$500,'2028'!$B$3:$B$500,$B42,'2028'!$D$3:$D$500,"*",'2028'!$G$3:$G$500,"*børn*"))</f>
        <v>0</v>
      </c>
    </row>
    <row r="43" spans="2:24" x14ac:dyDescent="0.2">
      <c r="B43" s="91" t="s">
        <v>63</v>
      </c>
      <c r="C43" s="52">
        <f>SUM(COUNTIFS('2018'!$B$3:$B$500,$B43,'2018'!$D$3:$D$500,"*",'2018'!$G$3:$G$500,{"*alle*";"*Opsøgende*"},'2018'!$E$3:$E$500,"*ja*"),COUNTIFS('2018'!$B$3:$B$500,$B43,'2018'!$D$3:$D$500,"*",'2018'!$G$3:$G$500,{"*alle*";"*Opsøgende*"},'2018'!$E$3:$E$500,"*nej*",'2018'!$H$3:$H$500,"*ja*"),COUNTIFS('2018'!$B$3:$B$500,$B43,'2018'!$D$3:$D$500,"*",'2018'!$G$3:$G$500,"*børn*"))</f>
        <v>0</v>
      </c>
      <c r="D43" s="52">
        <f>SUM(SUMIFS('2018'!$N$3:$N$500,'2018'!$B$3:$B$500,$B43,'2018'!$D$3:$D$500,"*",'2018'!$G$3:$G$500,{"*alle*";"*Opsøgende*"},'2018'!$E$3:$E$500,"*ja*"),SUMIFS('2018'!$N$3:$N$500,'2018'!$B$3:$B$500,$B43,'2018'!$D$3:$D$500,"*",'2018'!$G$3:$G$500,{"*alle*";"*Opsøgende*"},'2018'!$E$3:$E$500,"*nej*",'2018'!$H$3:$H$500,"*ja*"),SUMIFS('2018'!$N$3:$N$500,'2018'!$B$3:$B$500,$B43,'2018'!$D$3:$D$500,"*",'2018'!$G$3:$G$500,"*børn*"))</f>
        <v>0</v>
      </c>
      <c r="E43" s="52">
        <f>SUM(COUNTIFS('2019'!$B$3:$B$500,$B43,'2019'!$D$3:$D$500,"*",'2019'!$G$3:$G$500,{"*alle*";"*Opsøgende*"},'2019'!$E$3:$E$500,"*ja*"),COUNTIFS('2019'!$B$3:$B$500,$B43,'2019'!$D$3:$D$500,"*",'2019'!$G$3:$G$500,{"*alle*";"*Opsøgende*"},'2019'!$E$3:$E$500,"*nej*",'2019'!$H$3:$H$500,"*ja*"),COUNTIFS('2019'!$B$3:$B$500,$B43,'2019'!$D$3:$D$500,"*",'2019'!$G$3:$G$500,"*børn*"))</f>
        <v>0</v>
      </c>
      <c r="F43" s="52">
        <f>SUM(SUMIFS('2019'!$N$3:$N$500,'2019'!$B$3:$B$500,$B43,'2019'!$D$3:$D$500,"*",'2019'!$G$3:$G$500,{"*alle*";"*Opsøgende*"},'2019'!$E$3:$E$500,"*ja*"),SUMIFS('2019'!$N$3:$N$500,'2019'!$B$3:$B$500,$B43,'2019'!$D$3:$D$500,"*",'2019'!$G$3:$G$500,{"*alle*";"*Opsøgende*"},'2019'!$E$3:$E$500,"*nej*",'2019'!$H$3:$H$500,"*ja*"),SUMIFS('2019'!$N$3:$N$500,'2019'!$B$3:$B$500,$B43,'2019'!$D$3:$D$500,"*",'2019'!$G$3:$G$500,"*børn*"))</f>
        <v>0</v>
      </c>
      <c r="G43" s="52">
        <f>SUM(COUNTIFS('2020'!$B$3:$B$500,$B43,'2020'!$D$3:$D$500,"*",'2020'!$G$3:$G$500,{"*alle*";"*Opsøgende*"},'2020'!$E$3:$E$500,"*ja*"),COUNTIFS('2020'!$B$3:$B$500,$B43,'2020'!$D$3:$D$500,"*",'2020'!$G$3:$G$500,{"*alle*";"*Opsøgende*"},'2020'!$E$3:$E$500,"*nej*",'2020'!$H$3:$H$500,"*ja*"),COUNTIFS('2020'!$B$3:$B$500,$B43,'2020'!$D$3:$D$500,"*",'2020'!$G$3:$G$500,"*børn*"))</f>
        <v>0</v>
      </c>
      <c r="H43" s="52">
        <f>SUM(SUMIFS('2020'!$N$3:$N$500,'2020'!$B$3:$B$500,$B43,'2020'!$D$3:$D$500,"*",'2020'!$G$3:$G$500,{"*alle*";"*Opsøgende*"},'2020'!$E$3:$E$500,"*ja*"),SUMIFS('2020'!$N$3:$N$500,'2020'!$B$3:$B$500,$B43,'2020'!$D$3:$D$500,"*",'2020'!$G$3:$G$500,{"*alle*";"*Opsøgende*"},'2020'!$E$3:$E$500,"*nej*",'2020'!$H$3:$H$500,"*ja*"),SUMIFS('2020'!$N$3:$N$500,'2020'!$B$3:$B$500,$B43,'2020'!$D$3:$D$500,"*",'2020'!$G$3:$G$500,"*børn*"))</f>
        <v>0</v>
      </c>
      <c r="I43" s="52">
        <f>SUM(COUNTIFS('2021'!$B$3:$B$500,$B43,'2021'!$D$3:$D$500,"*",'2021'!$G$3:$G$500,{"*alle*";"*Opsøgende*"},'2021'!$E$3:$E$500,"*ja*"),COUNTIFS('2021'!$B$3:$B$500,$B43,'2021'!$D$3:$D$500,"*",'2021'!$G$3:$G$500,{"*alle*";"*Opsøgende*"},'2021'!$E$3:$E$500,"*nej*",'2021'!$H$3:$H$500,"*ja*"),COUNTIFS('2021'!$B$3:$B$500,$B43,'2021'!$D$3:$D$500,"*",'2021'!$G$3:$G$500,"*børn*"))</f>
        <v>0</v>
      </c>
      <c r="J43" s="52">
        <f>SUM(SUMIFS('2021'!$N$3:$N$500,'2021'!$B$3:$B$500,$B43,'2021'!$D$3:$D$500,"*",'2021'!$G$3:$G$500,{"*alle*";"*Opsøgende*"},'2021'!$E$3:$E$500,"*ja*"),SUMIFS('2021'!$N$3:$N$500,'2021'!$B$3:$B$500,$B43,'2021'!$D$3:$D$500,"*",'2021'!$G$3:$G$500,{"*alle*";"*Opsøgende*"},'2021'!$E$3:$E$500,"*nej*",'2021'!$H$3:$H$500,"*ja*"),SUMIFS('2021'!$N$3:$N$500,'2021'!$B$3:$B$500,$B43,'2021'!$D$3:$D$500,"*",'2021'!$G$3:$G$500,"*børn*"))</f>
        <v>0</v>
      </c>
      <c r="K43" s="52">
        <f>SUM(COUNTIFS('2022'!$B$3:$B$500,$B43,'2022'!$D$3:$D$500,"*",'2022'!$G$3:$G$500,{"*alle*";"*Opsøgende*"},'2022'!$E$3:$E$500,"*ja*"),COUNTIFS('2022'!$B$3:$B$500,$B43,'2022'!$D$3:$D$500,"*",'2022'!$G$3:$G$500,{"*alle*";"*Opsøgende*"},'2022'!$E$3:$E$500,"*nej*",'2022'!$H$3:$H$500,"*ja*"),COUNTIFS('2022'!$B$3:$B$500,$B43,'2022'!$D$3:$D$500,"*",'2022'!$G$3:$G$500,"*børn*"))</f>
        <v>0</v>
      </c>
      <c r="L43" s="52">
        <f>SUM(SUMIFS('2022'!$N$3:$N$500,'2022'!$B$3:$B$500,$B43,'2022'!$D$3:$D$500,"*",'2022'!$G$3:$G$500,{"*alle*";"*Opsøgende*"},'2022'!$E$3:$E$500,"*ja*"),SUMIFS('2022'!$N$3:$N$500,'2022'!$B$3:$B$500,$B43,'2022'!$D$3:$D$500,"*",'2022'!$G$3:$G$500,{"*alle*";"*Opsøgende*"},'2022'!$E$3:$E$500,"*nej*",'2022'!$H$3:$H$500,"*ja*"),SUMIFS('2022'!$N$3:$N$500,'2022'!$B$3:$B$500,$B43,'2022'!$D$3:$D$500,"*",'2022'!$G$3:$G$500,"*børn*"))</f>
        <v>0</v>
      </c>
      <c r="M43" s="52">
        <f>SUM(COUNTIFS('2023'!$B$3:$B$500,$B43,'2023'!$D$3:$D$500,"*",'2023'!$G$3:$G$500,{"*alle*";"*Opsøgende*"},'2023'!$E$3:$E$500,"*ja*"),COUNTIFS('2023'!$B$3:$B$500,$B43,'2023'!$D$3:$D$500,"*",'2023'!$G$3:$G$500,{"*alle*";"*Opsøgende*"},'2023'!$E$3:$E$500,"*nej*",'2023'!$H$3:$H$500,"*ja*"),COUNTIFS('2023'!$B$3:$B$500,$B43,'2023'!$D$3:$D$500,"*",'2023'!$G$3:$G$500,"*børn*"))</f>
        <v>0</v>
      </c>
      <c r="N43" s="52">
        <f>SUM(SUMIFS('2023'!$N$3:$N$500,'2023'!$B$3:$B$500,$B43,'2023'!$D$3:$D$500,"*",'2023'!$G$3:$G$500,{"*alle*";"*Opsøgende*"},'2023'!$E$3:$E$500,"*ja*"),SUMIFS('2023'!$N$3:$N$500,'2023'!$B$3:$B$500,$B43,'2023'!$D$3:$D$500,"*",'2023'!$G$3:$G$500,{"*alle*";"*Opsøgende*"},'2023'!$E$3:$E$500,"*nej*",'2023'!$H$3:$H$500,"*ja*"),SUMIFS('2023'!$N$3:$N$500,'2023'!$B$3:$B$500,$B43,'2023'!$D$3:$D$500,"*",'2023'!$G$3:$G$500,"*børn*"))</f>
        <v>0</v>
      </c>
      <c r="O43" s="52">
        <f>SUM(COUNTIFS('2024'!$B$3:$B$500,$B43,'2024'!$D$3:$D$500,"*",'2024'!$G$3:$G$500,{"*alle*";"*Opsøgende*"},'2024'!$E$3:$E$500,"*ja*"),COUNTIFS('2024'!$B$3:$B$500,$B43,'2024'!$D$3:$D$500,"*",'2024'!$G$3:$G$500,{"*alle*";"*Opsøgende*"},'2024'!$E$3:$E$500,"*nej*",'2024'!$H$3:$H$500,"*ja*"),COUNTIFS('2024'!$B$3:$B$500,$B43,'2024'!$D$3:$D$500,"*",'2024'!$G$3:$G$500,"*børn*"))</f>
        <v>0</v>
      </c>
      <c r="P43" s="52">
        <f>SUM(SUMIFS('2024'!$N$3:$N$500,'2024'!$B$3:$B$500,$B43,'2024'!$D$3:$D$500,"*",'2024'!$G$3:$G$500,{"*alle*";"*Opsøgende*"},'2024'!$E$3:$E$500,"*ja*"),SUMIFS('2024'!$N$3:$N$500,'2024'!$B$3:$B$500,$B43,'2024'!$D$3:$D$500,"*",'2024'!$G$3:$G$500,{"*alle*";"*Opsøgende*"},'2024'!$E$3:$E$500,"*nej*",'2024'!$H$3:$H$500,"*ja*"),SUMIFS('2024'!$N$3:$N$500,'2024'!$B$3:$B$500,$B43,'2024'!$D$3:$D$500,"*",'2024'!$G$3:$G$500,"*børn*"))</f>
        <v>0</v>
      </c>
      <c r="Q43" s="52">
        <f>SUM(COUNTIFS('2025'!$B$3:$B$500,$B43,'2025'!$D$3:$D$500,"*",'2025'!$G$3:$G$500,{"*alle*";"*Opsøgende*"},'2025'!$E$3:$E$500,"*ja*"),COUNTIFS('2025'!$B$3:$B$500,$B43,'2025'!$D$3:$D$500,"*",'2025'!$G$3:$G$500,{"*alle*";"*Opsøgende*"},'2025'!$E$3:$E$500,"*nej*",'2025'!$H$3:$H$500,"*ja*"),COUNTIFS('2025'!$B$3:$B$500,$B43,'2025'!$D$3:$D$500,"*",'2025'!$G$3:$G$500,"*børn*"))</f>
        <v>0</v>
      </c>
      <c r="R43" s="52">
        <f>SUM(SUMIFS('2025'!$N$3:$N$500,'2025'!$B$3:$B$500,$B43,'2025'!$D$3:$D$500,"*",'2025'!$G$3:$G$500,{"*alle*";"*Opsøgende*"},'2025'!$E$3:$E$500,"*ja*"),SUMIFS('2025'!$N$3:$N$500,'2025'!$B$3:$B$500,$B43,'2025'!$D$3:$D$500,"*",'2025'!$G$3:$G$500,{"*alle*";"*Opsøgende*"},'2025'!$E$3:$E$500,"*nej*",'2025'!$H$3:$H$500,"*ja*"),SUMIFS('2025'!$N$3:$N$500,'2025'!$B$3:$B$500,$B43,'2025'!$D$3:$D$500,"*",'2025'!$G$3:$G$500,"*børn*"))</f>
        <v>0</v>
      </c>
      <c r="S43" s="52">
        <f>SUM(COUNTIFS('2026'!$B$3:$B$500,$B43,'2026'!$D$3:$D$500,"*",'2026'!$G$3:$G$500,{"*alle*";"*Opsøgende*"},'2026'!$E$3:$E$500,"*ja*"),COUNTIFS('2026'!$B$3:$B$500,$B43,'2026'!$D$3:$D$500,"*",'2026'!$G$3:$G$500,{"*alle*";"*Opsøgende*"},'2026'!$E$3:$E$500,"*nej*",'2026'!$H$3:$H$500,"*ja*"),COUNTIFS('2026'!$B$3:$B$500,$B43,'2026'!$D$3:$D$500,"*",'2026'!$G$3:$G$500,"*børn*"))</f>
        <v>0</v>
      </c>
      <c r="T43" s="52">
        <f>SUM(SUMIFS('2026'!$N$3:$N$500,'2026'!$B$3:$B$500,$B43,'2026'!$D$3:$D$500,"*",'2026'!$G$3:$G$500,{"*alle*";"*Opsøgende*"},'2026'!$E$3:$E$500,"*ja*"),SUMIFS('2026'!$N$3:$N$500,'2026'!$B$3:$B$500,$B43,'2026'!$D$3:$D$500,"*",'2026'!$G$3:$G$500,{"*alle*";"*Opsøgende*"},'2026'!$E$3:$E$500,"*nej*",'2026'!$H$3:$H$500,"*ja*"),SUMIFS('2026'!$N$3:$N$500,'2026'!$B$3:$B$500,$B43,'2026'!$D$3:$D$500,"*",'2026'!$G$3:$G$500,"*børn*"))</f>
        <v>0</v>
      </c>
      <c r="U43" s="52">
        <f>SUM(COUNTIFS('2027'!$B$3:$B$500,$B43,'2027'!$D$3:$D$500,"*",'2027'!$G$3:$G$500,{"*alle*";"*Opsøgende*"},'2027'!$E$3:$E$500,"*ja*"),COUNTIFS('2027'!$B$3:$B$500,$B43,'2027'!$D$3:$D$500,"*",'2027'!$G$3:$G$500,{"*alle*";"*Opsøgende*"},'2027'!$E$3:$E$500,"*nej*",'2027'!$H$3:$H$500,"*ja*"),COUNTIFS('2027'!$B$3:$B$500,$B43,'2027'!$D$3:$D$500,"*",'2027'!$G$3:$G$500,"*børn*"))</f>
        <v>0</v>
      </c>
      <c r="V43" s="52">
        <f>SUM(SUMIFS('2027'!$N$3:$N$500,'2027'!$B$3:$B$500,$B43,'2027'!$D$3:$D$500,"*",'2027'!$G$3:$G$500,{"*alle*";"*Opsøgende*"},'2027'!$E$3:$E$500,"*ja*"),SUMIFS('2027'!$N$3:$N$500,'2027'!$B$3:$B$500,$B43,'2027'!$D$3:$D$500,"*",'2027'!$G$3:$G$500,{"*alle*";"*Opsøgende*"},'2027'!$E$3:$E$500,"*nej*",'2027'!$H$3:$H$500,"*ja*"),SUMIFS('2027'!$N$3:$N$500,'2027'!$B$3:$B$500,$B43,'2027'!$D$3:$D$500,"*",'2027'!$G$3:$G$500,"*børn*"))</f>
        <v>0</v>
      </c>
      <c r="W43" s="52">
        <f>SUM(COUNTIFS('2028'!$B$3:$B$500,$B43,'2028'!$D$3:$D$500,"*",'2028'!$G$3:$G$500,{"*alle*";"*Opsøgende*"},'2028'!$E$3:$E$500,"*ja*"),COUNTIFS('2028'!$B$3:$B$500,$B43,'2028'!$D$3:$D$500,"*",'2028'!$G$3:$G$500,{"*alle*";"*Opsøgende*"},'2028'!$E$3:$E$500,"*nej*",'2028'!$H$3:$H$500,"*ja*"),COUNTIFS('2028'!$B$3:$B$500,$B43,'2028'!$D$3:$D$500,"*",'2028'!$G$3:$G$500,"*børn*"))</f>
        <v>0</v>
      </c>
      <c r="X43" s="52">
        <f>SUM(SUMIFS('2028'!$N$3:$N$500,'2028'!$B$3:$B$500,$B43,'2028'!$D$3:$D$500,"*",'2028'!$G$3:$G$500,{"*alle*";"*Opsøgende*"},'2028'!$E$3:$E$500,"*ja*"),SUMIFS('2028'!$N$3:$N$500,'2028'!$B$3:$B$500,$B43,'2028'!$D$3:$D$500,"*",'2028'!$G$3:$G$500,{"*alle*";"*Opsøgende*"},'2028'!$E$3:$E$500,"*nej*",'2028'!$H$3:$H$500,"*ja*"),SUMIFS('2028'!$N$3:$N$500,'2028'!$B$3:$B$500,$B43,'2028'!$D$3:$D$500,"*",'2028'!$G$3:$G$500,"*børn*"))</f>
        <v>0</v>
      </c>
    </row>
    <row r="44" spans="2:24" x14ac:dyDescent="0.2">
      <c r="B44" s="91" t="s">
        <v>35</v>
      </c>
      <c r="C44" s="52">
        <f>SUM(COUNTIFS('2018'!$B$3:$B$500,$B44,'2018'!$D$3:$D$500,"*",'2018'!$G$3:$G$500,{"*alle*";"*Opsøgende*"},'2018'!$E$3:$E$500,"*ja*"),COUNTIFS('2018'!$B$3:$B$500,$B44,'2018'!$D$3:$D$500,"*",'2018'!$G$3:$G$500,{"*alle*";"*Opsøgende*"},'2018'!$E$3:$E$500,"*nej*",'2018'!$H$3:$H$500,"*ja*"),COUNTIFS('2018'!$B$3:$B$500,$B44,'2018'!$D$3:$D$500,"*",'2018'!$G$3:$G$500,"*børn*"))</f>
        <v>0</v>
      </c>
      <c r="D44" s="52">
        <f>SUM(SUMIFS('2018'!$N$3:$N$500,'2018'!$B$3:$B$500,$B44,'2018'!$D$3:$D$500,"*",'2018'!$G$3:$G$500,{"*alle*";"*Opsøgende*"},'2018'!$E$3:$E$500,"*ja*"),SUMIFS('2018'!$N$3:$N$500,'2018'!$B$3:$B$500,$B44,'2018'!$D$3:$D$500,"*",'2018'!$G$3:$G$500,{"*alle*";"*Opsøgende*"},'2018'!$E$3:$E$500,"*nej*",'2018'!$H$3:$H$500,"*ja*"),SUMIFS('2018'!$N$3:$N$500,'2018'!$B$3:$B$500,$B44,'2018'!$D$3:$D$500,"*",'2018'!$G$3:$G$500,"*børn*"))</f>
        <v>0</v>
      </c>
      <c r="E44" s="52">
        <f>SUM(COUNTIFS('2019'!$B$3:$B$500,$B44,'2019'!$D$3:$D$500,"*",'2019'!$G$3:$G$500,{"*alle*";"*Opsøgende*"},'2019'!$E$3:$E$500,"*ja*"),COUNTIFS('2019'!$B$3:$B$500,$B44,'2019'!$D$3:$D$500,"*",'2019'!$G$3:$G$500,{"*alle*";"*Opsøgende*"},'2019'!$E$3:$E$500,"*nej*",'2019'!$H$3:$H$500,"*ja*"),COUNTIFS('2019'!$B$3:$B$500,$B44,'2019'!$D$3:$D$500,"*",'2019'!$G$3:$G$500,"*børn*"))</f>
        <v>0</v>
      </c>
      <c r="F44" s="52">
        <f>SUM(SUMIFS('2019'!$N$3:$N$500,'2019'!$B$3:$B$500,$B44,'2019'!$D$3:$D$500,"*",'2019'!$G$3:$G$500,{"*alle*";"*Opsøgende*"},'2019'!$E$3:$E$500,"*ja*"),SUMIFS('2019'!$N$3:$N$500,'2019'!$B$3:$B$500,$B44,'2019'!$D$3:$D$500,"*",'2019'!$G$3:$G$500,{"*alle*";"*Opsøgende*"},'2019'!$E$3:$E$500,"*nej*",'2019'!$H$3:$H$500,"*ja*"),SUMIFS('2019'!$N$3:$N$500,'2019'!$B$3:$B$500,$B44,'2019'!$D$3:$D$500,"*",'2019'!$G$3:$G$500,"*børn*"))</f>
        <v>0</v>
      </c>
      <c r="G44" s="52">
        <f>SUM(COUNTIFS('2020'!$B$3:$B$500,$B44,'2020'!$D$3:$D$500,"*",'2020'!$G$3:$G$500,{"*alle*";"*Opsøgende*"},'2020'!$E$3:$E$500,"*ja*"),COUNTIFS('2020'!$B$3:$B$500,$B44,'2020'!$D$3:$D$500,"*",'2020'!$G$3:$G$500,{"*alle*";"*Opsøgende*"},'2020'!$E$3:$E$500,"*nej*",'2020'!$H$3:$H$500,"*ja*"),COUNTIFS('2020'!$B$3:$B$500,$B44,'2020'!$D$3:$D$500,"*",'2020'!$G$3:$G$500,"*børn*"))</f>
        <v>0</v>
      </c>
      <c r="H44" s="52">
        <f>SUM(SUMIFS('2020'!$N$3:$N$500,'2020'!$B$3:$B$500,$B44,'2020'!$D$3:$D$500,"*",'2020'!$G$3:$G$500,{"*alle*";"*Opsøgende*"},'2020'!$E$3:$E$500,"*ja*"),SUMIFS('2020'!$N$3:$N$500,'2020'!$B$3:$B$500,$B44,'2020'!$D$3:$D$500,"*",'2020'!$G$3:$G$500,{"*alle*";"*Opsøgende*"},'2020'!$E$3:$E$500,"*nej*",'2020'!$H$3:$H$500,"*ja*"),SUMIFS('2020'!$N$3:$N$500,'2020'!$B$3:$B$500,$B44,'2020'!$D$3:$D$500,"*",'2020'!$G$3:$G$500,"*børn*"))</f>
        <v>0</v>
      </c>
      <c r="I44" s="52">
        <f>SUM(COUNTIFS('2021'!$B$3:$B$500,$B44,'2021'!$D$3:$D$500,"*",'2021'!$G$3:$G$500,{"*alle*";"*Opsøgende*"},'2021'!$E$3:$E$500,"*ja*"),COUNTIFS('2021'!$B$3:$B$500,$B44,'2021'!$D$3:$D$500,"*",'2021'!$G$3:$G$500,{"*alle*";"*Opsøgende*"},'2021'!$E$3:$E$500,"*nej*",'2021'!$H$3:$H$500,"*ja*"),COUNTIFS('2021'!$B$3:$B$500,$B44,'2021'!$D$3:$D$500,"*",'2021'!$G$3:$G$500,"*børn*"))</f>
        <v>0</v>
      </c>
      <c r="J44" s="52">
        <f>SUM(SUMIFS('2021'!$N$3:$N$500,'2021'!$B$3:$B$500,$B44,'2021'!$D$3:$D$500,"*",'2021'!$G$3:$G$500,{"*alle*";"*Opsøgende*"},'2021'!$E$3:$E$500,"*ja*"),SUMIFS('2021'!$N$3:$N$500,'2021'!$B$3:$B$500,$B44,'2021'!$D$3:$D$500,"*",'2021'!$G$3:$G$500,{"*alle*";"*Opsøgende*"},'2021'!$E$3:$E$500,"*nej*",'2021'!$H$3:$H$500,"*ja*"),SUMIFS('2021'!$N$3:$N$500,'2021'!$B$3:$B$500,$B44,'2021'!$D$3:$D$500,"*",'2021'!$G$3:$G$500,"*børn*"))</f>
        <v>0</v>
      </c>
      <c r="K44" s="52">
        <f>SUM(COUNTIFS('2022'!$B$3:$B$500,$B44,'2022'!$D$3:$D$500,"*",'2022'!$G$3:$G$500,{"*alle*";"*Opsøgende*"},'2022'!$E$3:$E$500,"*ja*"),COUNTIFS('2022'!$B$3:$B$500,$B44,'2022'!$D$3:$D$500,"*",'2022'!$G$3:$G$500,{"*alle*";"*Opsøgende*"},'2022'!$E$3:$E$500,"*nej*",'2022'!$H$3:$H$500,"*ja*"),COUNTIFS('2022'!$B$3:$B$500,$B44,'2022'!$D$3:$D$500,"*",'2022'!$G$3:$G$500,"*børn*"))</f>
        <v>0</v>
      </c>
      <c r="L44" s="52">
        <f>SUM(SUMIFS('2022'!$N$3:$N$500,'2022'!$B$3:$B$500,$B44,'2022'!$D$3:$D$500,"*",'2022'!$G$3:$G$500,{"*alle*";"*Opsøgende*"},'2022'!$E$3:$E$500,"*ja*"),SUMIFS('2022'!$N$3:$N$500,'2022'!$B$3:$B$500,$B44,'2022'!$D$3:$D$500,"*",'2022'!$G$3:$G$500,{"*alle*";"*Opsøgende*"},'2022'!$E$3:$E$500,"*nej*",'2022'!$H$3:$H$500,"*ja*"),SUMIFS('2022'!$N$3:$N$500,'2022'!$B$3:$B$500,$B44,'2022'!$D$3:$D$500,"*",'2022'!$G$3:$G$500,"*børn*"))</f>
        <v>0</v>
      </c>
      <c r="M44" s="52">
        <f>SUM(COUNTIFS('2023'!$B$3:$B$500,$B44,'2023'!$D$3:$D$500,"*",'2023'!$G$3:$G$500,{"*alle*";"*Opsøgende*"},'2023'!$E$3:$E$500,"*ja*"),COUNTIFS('2023'!$B$3:$B$500,$B44,'2023'!$D$3:$D$500,"*",'2023'!$G$3:$G$500,{"*alle*";"*Opsøgende*"},'2023'!$E$3:$E$500,"*nej*",'2023'!$H$3:$H$500,"*ja*"),COUNTIFS('2023'!$B$3:$B$500,$B44,'2023'!$D$3:$D$500,"*",'2023'!$G$3:$G$500,"*børn*"))</f>
        <v>0</v>
      </c>
      <c r="N44" s="52">
        <f>SUM(SUMIFS('2023'!$N$3:$N$500,'2023'!$B$3:$B$500,$B44,'2023'!$D$3:$D$500,"*",'2023'!$G$3:$G$500,{"*alle*";"*Opsøgende*"},'2023'!$E$3:$E$500,"*ja*"),SUMIFS('2023'!$N$3:$N$500,'2023'!$B$3:$B$500,$B44,'2023'!$D$3:$D$500,"*",'2023'!$G$3:$G$500,{"*alle*";"*Opsøgende*"},'2023'!$E$3:$E$500,"*nej*",'2023'!$H$3:$H$500,"*ja*"),SUMIFS('2023'!$N$3:$N$500,'2023'!$B$3:$B$500,$B44,'2023'!$D$3:$D$500,"*",'2023'!$G$3:$G$500,"*børn*"))</f>
        <v>0</v>
      </c>
      <c r="O44" s="52">
        <f>SUM(COUNTIFS('2024'!$B$3:$B$500,$B44,'2024'!$D$3:$D$500,"*",'2024'!$G$3:$G$500,{"*alle*";"*Opsøgende*"},'2024'!$E$3:$E$500,"*ja*"),COUNTIFS('2024'!$B$3:$B$500,$B44,'2024'!$D$3:$D$500,"*",'2024'!$G$3:$G$500,{"*alle*";"*Opsøgende*"},'2024'!$E$3:$E$500,"*nej*",'2024'!$H$3:$H$500,"*ja*"),COUNTIFS('2024'!$B$3:$B$500,$B44,'2024'!$D$3:$D$500,"*",'2024'!$G$3:$G$500,"*børn*"))</f>
        <v>0</v>
      </c>
      <c r="P44" s="52">
        <f>SUM(SUMIFS('2024'!$N$3:$N$500,'2024'!$B$3:$B$500,$B44,'2024'!$D$3:$D$500,"*",'2024'!$G$3:$G$500,{"*alle*";"*Opsøgende*"},'2024'!$E$3:$E$500,"*ja*"),SUMIFS('2024'!$N$3:$N$500,'2024'!$B$3:$B$500,$B44,'2024'!$D$3:$D$500,"*",'2024'!$G$3:$G$500,{"*alle*";"*Opsøgende*"},'2024'!$E$3:$E$500,"*nej*",'2024'!$H$3:$H$500,"*ja*"),SUMIFS('2024'!$N$3:$N$500,'2024'!$B$3:$B$500,$B44,'2024'!$D$3:$D$500,"*",'2024'!$G$3:$G$500,"*børn*"))</f>
        <v>0</v>
      </c>
      <c r="Q44" s="52">
        <f>SUM(COUNTIFS('2025'!$B$3:$B$500,$B44,'2025'!$D$3:$D$500,"*",'2025'!$G$3:$G$500,{"*alle*";"*Opsøgende*"},'2025'!$E$3:$E$500,"*ja*"),COUNTIFS('2025'!$B$3:$B$500,$B44,'2025'!$D$3:$D$500,"*",'2025'!$G$3:$G$500,{"*alle*";"*Opsøgende*"},'2025'!$E$3:$E$500,"*nej*",'2025'!$H$3:$H$500,"*ja*"),COUNTIFS('2025'!$B$3:$B$500,$B44,'2025'!$D$3:$D$500,"*",'2025'!$G$3:$G$500,"*børn*"))</f>
        <v>0</v>
      </c>
      <c r="R44" s="52">
        <f>SUM(SUMIFS('2025'!$N$3:$N$500,'2025'!$B$3:$B$500,$B44,'2025'!$D$3:$D$500,"*",'2025'!$G$3:$G$500,{"*alle*";"*Opsøgende*"},'2025'!$E$3:$E$500,"*ja*"),SUMIFS('2025'!$N$3:$N$500,'2025'!$B$3:$B$500,$B44,'2025'!$D$3:$D$500,"*",'2025'!$G$3:$G$500,{"*alle*";"*Opsøgende*"},'2025'!$E$3:$E$500,"*nej*",'2025'!$H$3:$H$500,"*ja*"),SUMIFS('2025'!$N$3:$N$500,'2025'!$B$3:$B$500,$B44,'2025'!$D$3:$D$500,"*",'2025'!$G$3:$G$500,"*børn*"))</f>
        <v>0</v>
      </c>
      <c r="S44" s="52">
        <f>SUM(COUNTIFS('2026'!$B$3:$B$500,$B44,'2026'!$D$3:$D$500,"*",'2026'!$G$3:$G$500,{"*alle*";"*Opsøgende*"},'2026'!$E$3:$E$500,"*ja*"),COUNTIFS('2026'!$B$3:$B$500,$B44,'2026'!$D$3:$D$500,"*",'2026'!$G$3:$G$500,{"*alle*";"*Opsøgende*"},'2026'!$E$3:$E$500,"*nej*",'2026'!$H$3:$H$500,"*ja*"),COUNTIFS('2026'!$B$3:$B$500,$B44,'2026'!$D$3:$D$500,"*",'2026'!$G$3:$G$500,"*børn*"))</f>
        <v>0</v>
      </c>
      <c r="T44" s="52">
        <f>SUM(SUMIFS('2026'!$N$3:$N$500,'2026'!$B$3:$B$500,$B44,'2026'!$D$3:$D$500,"*",'2026'!$G$3:$G$500,{"*alle*";"*Opsøgende*"},'2026'!$E$3:$E$500,"*ja*"),SUMIFS('2026'!$N$3:$N$500,'2026'!$B$3:$B$500,$B44,'2026'!$D$3:$D$500,"*",'2026'!$G$3:$G$500,{"*alle*";"*Opsøgende*"},'2026'!$E$3:$E$500,"*nej*",'2026'!$H$3:$H$500,"*ja*"),SUMIFS('2026'!$N$3:$N$500,'2026'!$B$3:$B$500,$B44,'2026'!$D$3:$D$500,"*",'2026'!$G$3:$G$500,"*børn*"))</f>
        <v>0</v>
      </c>
      <c r="U44" s="52">
        <f>SUM(COUNTIFS('2027'!$B$3:$B$500,$B44,'2027'!$D$3:$D$500,"*",'2027'!$G$3:$G$500,{"*alle*";"*Opsøgende*"},'2027'!$E$3:$E$500,"*ja*"),COUNTIFS('2027'!$B$3:$B$500,$B44,'2027'!$D$3:$D$500,"*",'2027'!$G$3:$G$500,{"*alle*";"*Opsøgende*"},'2027'!$E$3:$E$500,"*nej*",'2027'!$H$3:$H$500,"*ja*"),COUNTIFS('2027'!$B$3:$B$500,$B44,'2027'!$D$3:$D$500,"*",'2027'!$G$3:$G$500,"*børn*"))</f>
        <v>0</v>
      </c>
      <c r="V44" s="52">
        <f>SUM(SUMIFS('2027'!$N$3:$N$500,'2027'!$B$3:$B$500,$B44,'2027'!$D$3:$D$500,"*",'2027'!$G$3:$G$500,{"*alle*";"*Opsøgende*"},'2027'!$E$3:$E$500,"*ja*"),SUMIFS('2027'!$N$3:$N$500,'2027'!$B$3:$B$500,$B44,'2027'!$D$3:$D$500,"*",'2027'!$G$3:$G$500,{"*alle*";"*Opsøgende*"},'2027'!$E$3:$E$500,"*nej*",'2027'!$H$3:$H$500,"*ja*"),SUMIFS('2027'!$N$3:$N$500,'2027'!$B$3:$B$500,$B44,'2027'!$D$3:$D$500,"*",'2027'!$G$3:$G$500,"*børn*"))</f>
        <v>0</v>
      </c>
      <c r="W44" s="52">
        <f>SUM(COUNTIFS('2028'!$B$3:$B$500,$B44,'2028'!$D$3:$D$500,"*",'2028'!$G$3:$G$500,{"*alle*";"*Opsøgende*"},'2028'!$E$3:$E$500,"*ja*"),COUNTIFS('2028'!$B$3:$B$500,$B44,'2028'!$D$3:$D$500,"*",'2028'!$G$3:$G$500,{"*alle*";"*Opsøgende*"},'2028'!$E$3:$E$500,"*nej*",'2028'!$H$3:$H$500,"*ja*"),COUNTIFS('2028'!$B$3:$B$500,$B44,'2028'!$D$3:$D$500,"*",'2028'!$G$3:$G$500,"*børn*"))</f>
        <v>0</v>
      </c>
      <c r="X44" s="52">
        <f>SUM(SUMIFS('2028'!$N$3:$N$500,'2028'!$B$3:$B$500,$B44,'2028'!$D$3:$D$500,"*",'2028'!$G$3:$G$500,{"*alle*";"*Opsøgende*"},'2028'!$E$3:$E$500,"*ja*"),SUMIFS('2028'!$N$3:$N$500,'2028'!$B$3:$B$500,$B44,'2028'!$D$3:$D$500,"*",'2028'!$G$3:$G$500,{"*alle*";"*Opsøgende*"},'2028'!$E$3:$E$500,"*nej*",'2028'!$H$3:$H$500,"*ja*"),SUMIFS('2028'!$N$3:$N$500,'2028'!$B$3:$B$500,$B44,'2028'!$D$3:$D$500,"*",'2028'!$G$3:$G$500,"*børn*"))</f>
        <v>0</v>
      </c>
    </row>
    <row r="45" spans="2:24" x14ac:dyDescent="0.2">
      <c r="B45" s="91" t="s">
        <v>90</v>
      </c>
      <c r="C45" s="52">
        <f>SUM(COUNTIFS('2018'!$B$3:$B$500,$B45,'2018'!$D$3:$D$500,"*",'2018'!$G$3:$G$500,{"*alle*";"*Opsøgende*"},'2018'!$E$3:$E$500,"*ja*"),COUNTIFS('2018'!$B$3:$B$500,$B45,'2018'!$D$3:$D$500,"*",'2018'!$G$3:$G$500,{"*alle*";"*Opsøgende*"},'2018'!$E$3:$E$500,"*nej*",'2018'!$H$3:$H$500,"*ja*"),COUNTIFS('2018'!$B$3:$B$500,$B45,'2018'!$D$3:$D$500,"*",'2018'!$G$3:$G$500,"*børn*"))</f>
        <v>0</v>
      </c>
      <c r="D45" s="52">
        <f>SUM(SUMIFS('2018'!$N$3:$N$500,'2018'!$B$3:$B$500,$B45,'2018'!$D$3:$D$500,"*",'2018'!$G$3:$G$500,{"*alle*";"*Opsøgende*"},'2018'!$E$3:$E$500,"*ja*"),SUMIFS('2018'!$N$3:$N$500,'2018'!$B$3:$B$500,$B45,'2018'!$D$3:$D$500,"*",'2018'!$G$3:$G$500,{"*alle*";"*Opsøgende*"},'2018'!$E$3:$E$500,"*nej*",'2018'!$H$3:$H$500,"*ja*"),SUMIFS('2018'!$N$3:$N$500,'2018'!$B$3:$B$500,$B45,'2018'!$D$3:$D$500,"*",'2018'!$G$3:$G$500,"*børn*"))</f>
        <v>0</v>
      </c>
      <c r="E45" s="52">
        <f>SUM(COUNTIFS('2019'!$B$3:$B$500,$B45,'2019'!$D$3:$D$500,"*",'2019'!$G$3:$G$500,{"*alle*";"*Opsøgende*"},'2019'!$E$3:$E$500,"*ja*"),COUNTIFS('2019'!$B$3:$B$500,$B45,'2019'!$D$3:$D$500,"*",'2019'!$G$3:$G$500,{"*alle*";"*Opsøgende*"},'2019'!$E$3:$E$500,"*nej*",'2019'!$H$3:$H$500,"*ja*"),COUNTIFS('2019'!$B$3:$B$500,$B45,'2019'!$D$3:$D$500,"*",'2019'!$G$3:$G$500,"*børn*"))</f>
        <v>0</v>
      </c>
      <c r="F45" s="52">
        <f>SUM(SUMIFS('2019'!$N$3:$N$500,'2019'!$B$3:$B$500,$B45,'2019'!$D$3:$D$500,"*",'2019'!$G$3:$G$500,{"*alle*";"*Opsøgende*"},'2019'!$E$3:$E$500,"*ja*"),SUMIFS('2019'!$N$3:$N$500,'2019'!$B$3:$B$500,$B45,'2019'!$D$3:$D$500,"*",'2019'!$G$3:$G$500,{"*alle*";"*Opsøgende*"},'2019'!$E$3:$E$500,"*nej*",'2019'!$H$3:$H$500,"*ja*"),SUMIFS('2019'!$N$3:$N$500,'2019'!$B$3:$B$500,$B45,'2019'!$D$3:$D$500,"*",'2019'!$G$3:$G$500,"*børn*"))</f>
        <v>0</v>
      </c>
      <c r="G45" s="52">
        <f>SUM(COUNTIFS('2020'!$B$3:$B$500,$B45,'2020'!$D$3:$D$500,"*",'2020'!$G$3:$G$500,{"*alle*";"*Opsøgende*"},'2020'!$E$3:$E$500,"*ja*"),COUNTIFS('2020'!$B$3:$B$500,$B45,'2020'!$D$3:$D$500,"*",'2020'!$G$3:$G$500,{"*alle*";"*Opsøgende*"},'2020'!$E$3:$E$500,"*nej*",'2020'!$H$3:$H$500,"*ja*"),COUNTIFS('2020'!$B$3:$B$500,$B45,'2020'!$D$3:$D$500,"*",'2020'!$G$3:$G$500,"*børn*"))</f>
        <v>0</v>
      </c>
      <c r="H45" s="52">
        <f>SUM(SUMIFS('2020'!$N$3:$N$500,'2020'!$B$3:$B$500,$B45,'2020'!$D$3:$D$500,"*",'2020'!$G$3:$G$500,{"*alle*";"*Opsøgende*"},'2020'!$E$3:$E$500,"*ja*"),SUMIFS('2020'!$N$3:$N$500,'2020'!$B$3:$B$500,$B45,'2020'!$D$3:$D$500,"*",'2020'!$G$3:$G$500,{"*alle*";"*Opsøgende*"},'2020'!$E$3:$E$500,"*nej*",'2020'!$H$3:$H$500,"*ja*"),SUMIFS('2020'!$N$3:$N$500,'2020'!$B$3:$B$500,$B45,'2020'!$D$3:$D$500,"*",'2020'!$G$3:$G$500,"*børn*"))</f>
        <v>0</v>
      </c>
      <c r="I45" s="52">
        <f>SUM(COUNTIFS('2021'!$B$3:$B$500,$B45,'2021'!$D$3:$D$500,"*",'2021'!$G$3:$G$500,{"*alle*";"*Opsøgende*"},'2021'!$E$3:$E$500,"*ja*"),COUNTIFS('2021'!$B$3:$B$500,$B45,'2021'!$D$3:$D$500,"*",'2021'!$G$3:$G$500,{"*alle*";"*Opsøgende*"},'2021'!$E$3:$E$500,"*nej*",'2021'!$H$3:$H$500,"*ja*"),COUNTIFS('2021'!$B$3:$B$500,$B45,'2021'!$D$3:$D$500,"*",'2021'!$G$3:$G$500,"*børn*"))</f>
        <v>0</v>
      </c>
      <c r="J45" s="52">
        <f>SUM(SUMIFS('2021'!$N$3:$N$500,'2021'!$B$3:$B$500,$B45,'2021'!$D$3:$D$500,"*",'2021'!$G$3:$G$500,{"*alle*";"*Opsøgende*"},'2021'!$E$3:$E$500,"*ja*"),SUMIFS('2021'!$N$3:$N$500,'2021'!$B$3:$B$500,$B45,'2021'!$D$3:$D$500,"*",'2021'!$G$3:$G$500,{"*alle*";"*Opsøgende*"},'2021'!$E$3:$E$500,"*nej*",'2021'!$H$3:$H$500,"*ja*"),SUMIFS('2021'!$N$3:$N$500,'2021'!$B$3:$B$500,$B45,'2021'!$D$3:$D$500,"*",'2021'!$G$3:$G$500,"*børn*"))</f>
        <v>0</v>
      </c>
      <c r="K45" s="52">
        <f>SUM(COUNTIFS('2022'!$B$3:$B$500,$B45,'2022'!$D$3:$D$500,"*",'2022'!$G$3:$G$500,{"*alle*";"*Opsøgende*"},'2022'!$E$3:$E$500,"*ja*"),COUNTIFS('2022'!$B$3:$B$500,$B45,'2022'!$D$3:$D$500,"*",'2022'!$G$3:$G$500,{"*alle*";"*Opsøgende*"},'2022'!$E$3:$E$500,"*nej*",'2022'!$H$3:$H$500,"*ja*"),COUNTIFS('2022'!$B$3:$B$500,$B45,'2022'!$D$3:$D$500,"*",'2022'!$G$3:$G$500,"*børn*"))</f>
        <v>0</v>
      </c>
      <c r="L45" s="52">
        <f>SUM(SUMIFS('2022'!$N$3:$N$500,'2022'!$B$3:$B$500,$B45,'2022'!$D$3:$D$500,"*",'2022'!$G$3:$G$500,{"*alle*";"*Opsøgende*"},'2022'!$E$3:$E$500,"*ja*"),SUMIFS('2022'!$N$3:$N$500,'2022'!$B$3:$B$500,$B45,'2022'!$D$3:$D$500,"*",'2022'!$G$3:$G$500,{"*alle*";"*Opsøgende*"},'2022'!$E$3:$E$500,"*nej*",'2022'!$H$3:$H$500,"*ja*"),SUMIFS('2022'!$N$3:$N$500,'2022'!$B$3:$B$500,$B45,'2022'!$D$3:$D$500,"*",'2022'!$G$3:$G$500,"*børn*"))</f>
        <v>0</v>
      </c>
      <c r="M45" s="52">
        <f>SUM(COUNTIFS('2023'!$B$3:$B$500,$B45,'2023'!$D$3:$D$500,"*",'2023'!$G$3:$G$500,{"*alle*";"*Opsøgende*"},'2023'!$E$3:$E$500,"*ja*"),COUNTIFS('2023'!$B$3:$B$500,$B45,'2023'!$D$3:$D$500,"*",'2023'!$G$3:$G$500,{"*alle*";"*Opsøgende*"},'2023'!$E$3:$E$500,"*nej*",'2023'!$H$3:$H$500,"*ja*"),COUNTIFS('2023'!$B$3:$B$500,$B45,'2023'!$D$3:$D$500,"*",'2023'!$G$3:$G$500,"*børn*"))</f>
        <v>0</v>
      </c>
      <c r="N45" s="52">
        <f>SUM(SUMIFS('2023'!$N$3:$N$500,'2023'!$B$3:$B$500,$B45,'2023'!$D$3:$D$500,"*",'2023'!$G$3:$G$500,{"*alle*";"*Opsøgende*"},'2023'!$E$3:$E$500,"*ja*"),SUMIFS('2023'!$N$3:$N$500,'2023'!$B$3:$B$500,$B45,'2023'!$D$3:$D$500,"*",'2023'!$G$3:$G$500,{"*alle*";"*Opsøgende*"},'2023'!$E$3:$E$500,"*nej*",'2023'!$H$3:$H$500,"*ja*"),SUMIFS('2023'!$N$3:$N$500,'2023'!$B$3:$B$500,$B45,'2023'!$D$3:$D$500,"*",'2023'!$G$3:$G$500,"*børn*"))</f>
        <v>0</v>
      </c>
      <c r="O45" s="52">
        <f>SUM(COUNTIFS('2024'!$B$3:$B$500,$B45,'2024'!$D$3:$D$500,"*",'2024'!$G$3:$G$500,{"*alle*";"*Opsøgende*"},'2024'!$E$3:$E$500,"*ja*"),COUNTIFS('2024'!$B$3:$B$500,$B45,'2024'!$D$3:$D$500,"*",'2024'!$G$3:$G$500,{"*alle*";"*Opsøgende*"},'2024'!$E$3:$E$500,"*nej*",'2024'!$H$3:$H$500,"*ja*"),COUNTIFS('2024'!$B$3:$B$500,$B45,'2024'!$D$3:$D$500,"*",'2024'!$G$3:$G$500,"*børn*"))</f>
        <v>0</v>
      </c>
      <c r="P45" s="52">
        <f>SUM(SUMIFS('2024'!$N$3:$N$500,'2024'!$B$3:$B$500,$B45,'2024'!$D$3:$D$500,"*",'2024'!$G$3:$G$500,{"*alle*";"*Opsøgende*"},'2024'!$E$3:$E$500,"*ja*"),SUMIFS('2024'!$N$3:$N$500,'2024'!$B$3:$B$500,$B45,'2024'!$D$3:$D$500,"*",'2024'!$G$3:$G$500,{"*alle*";"*Opsøgende*"},'2024'!$E$3:$E$500,"*nej*",'2024'!$H$3:$H$500,"*ja*"),SUMIFS('2024'!$N$3:$N$500,'2024'!$B$3:$B$500,$B45,'2024'!$D$3:$D$500,"*",'2024'!$G$3:$G$500,"*børn*"))</f>
        <v>0</v>
      </c>
      <c r="Q45" s="52">
        <f>SUM(COUNTIFS('2025'!$B$3:$B$500,$B45,'2025'!$D$3:$D$500,"*",'2025'!$G$3:$G$500,{"*alle*";"*Opsøgende*"},'2025'!$E$3:$E$500,"*ja*"),COUNTIFS('2025'!$B$3:$B$500,$B45,'2025'!$D$3:$D$500,"*",'2025'!$G$3:$G$500,{"*alle*";"*Opsøgende*"},'2025'!$E$3:$E$500,"*nej*",'2025'!$H$3:$H$500,"*ja*"),COUNTIFS('2025'!$B$3:$B$500,$B45,'2025'!$D$3:$D$500,"*",'2025'!$G$3:$G$500,"*børn*"))</f>
        <v>0</v>
      </c>
      <c r="R45" s="52">
        <f>SUM(SUMIFS('2025'!$N$3:$N$500,'2025'!$B$3:$B$500,$B45,'2025'!$D$3:$D$500,"*",'2025'!$G$3:$G$500,{"*alle*";"*Opsøgende*"},'2025'!$E$3:$E$500,"*ja*"),SUMIFS('2025'!$N$3:$N$500,'2025'!$B$3:$B$500,$B45,'2025'!$D$3:$D$500,"*",'2025'!$G$3:$G$500,{"*alle*";"*Opsøgende*"},'2025'!$E$3:$E$500,"*nej*",'2025'!$H$3:$H$500,"*ja*"),SUMIFS('2025'!$N$3:$N$500,'2025'!$B$3:$B$500,$B45,'2025'!$D$3:$D$500,"*",'2025'!$G$3:$G$500,"*børn*"))</f>
        <v>0</v>
      </c>
      <c r="S45" s="52">
        <f>SUM(COUNTIFS('2026'!$B$3:$B$500,$B45,'2026'!$D$3:$D$500,"*",'2026'!$G$3:$G$500,{"*alle*";"*Opsøgende*"},'2026'!$E$3:$E$500,"*ja*"),COUNTIFS('2026'!$B$3:$B$500,$B45,'2026'!$D$3:$D$500,"*",'2026'!$G$3:$G$500,{"*alle*";"*Opsøgende*"},'2026'!$E$3:$E$500,"*nej*",'2026'!$H$3:$H$500,"*ja*"),COUNTIFS('2026'!$B$3:$B$500,$B45,'2026'!$D$3:$D$500,"*",'2026'!$G$3:$G$500,"*børn*"))</f>
        <v>0</v>
      </c>
      <c r="T45" s="52">
        <f>SUM(SUMIFS('2026'!$N$3:$N$500,'2026'!$B$3:$B$500,$B45,'2026'!$D$3:$D$500,"*",'2026'!$G$3:$G$500,{"*alle*";"*Opsøgende*"},'2026'!$E$3:$E$500,"*ja*"),SUMIFS('2026'!$N$3:$N$500,'2026'!$B$3:$B$500,$B45,'2026'!$D$3:$D$500,"*",'2026'!$G$3:$G$500,{"*alle*";"*Opsøgende*"},'2026'!$E$3:$E$500,"*nej*",'2026'!$H$3:$H$500,"*ja*"),SUMIFS('2026'!$N$3:$N$500,'2026'!$B$3:$B$500,$B45,'2026'!$D$3:$D$500,"*",'2026'!$G$3:$G$500,"*børn*"))</f>
        <v>0</v>
      </c>
      <c r="U45" s="52">
        <f>SUM(COUNTIFS('2027'!$B$3:$B$500,$B45,'2027'!$D$3:$D$500,"*",'2027'!$G$3:$G$500,{"*alle*";"*Opsøgende*"},'2027'!$E$3:$E$500,"*ja*"),COUNTIFS('2027'!$B$3:$B$500,$B45,'2027'!$D$3:$D$500,"*",'2027'!$G$3:$G$500,{"*alle*";"*Opsøgende*"},'2027'!$E$3:$E$500,"*nej*",'2027'!$H$3:$H$500,"*ja*"),COUNTIFS('2027'!$B$3:$B$500,$B45,'2027'!$D$3:$D$500,"*",'2027'!$G$3:$G$500,"*børn*"))</f>
        <v>0</v>
      </c>
      <c r="V45" s="52">
        <f>SUM(SUMIFS('2027'!$N$3:$N$500,'2027'!$B$3:$B$500,$B45,'2027'!$D$3:$D$500,"*",'2027'!$G$3:$G$500,{"*alle*";"*Opsøgende*"},'2027'!$E$3:$E$500,"*ja*"),SUMIFS('2027'!$N$3:$N$500,'2027'!$B$3:$B$500,$B45,'2027'!$D$3:$D$500,"*",'2027'!$G$3:$G$500,{"*alle*";"*Opsøgende*"},'2027'!$E$3:$E$500,"*nej*",'2027'!$H$3:$H$500,"*ja*"),SUMIFS('2027'!$N$3:$N$500,'2027'!$B$3:$B$500,$B45,'2027'!$D$3:$D$500,"*",'2027'!$G$3:$G$500,"*børn*"))</f>
        <v>0</v>
      </c>
      <c r="W45" s="52">
        <f>SUM(COUNTIFS('2028'!$B$3:$B$500,$B45,'2028'!$D$3:$D$500,"*",'2028'!$G$3:$G$500,{"*alle*";"*Opsøgende*"},'2028'!$E$3:$E$500,"*ja*"),COUNTIFS('2028'!$B$3:$B$500,$B45,'2028'!$D$3:$D$500,"*",'2028'!$G$3:$G$500,{"*alle*";"*Opsøgende*"},'2028'!$E$3:$E$500,"*nej*",'2028'!$H$3:$H$500,"*ja*"),COUNTIFS('2028'!$B$3:$B$500,$B45,'2028'!$D$3:$D$500,"*",'2028'!$G$3:$G$500,"*børn*"))</f>
        <v>0</v>
      </c>
      <c r="X45" s="52">
        <f>SUM(SUMIFS('2028'!$N$3:$N$500,'2028'!$B$3:$B$500,$B45,'2028'!$D$3:$D$500,"*",'2028'!$G$3:$G$500,{"*alle*";"*Opsøgende*"},'2028'!$E$3:$E$500,"*ja*"),SUMIFS('2028'!$N$3:$N$500,'2028'!$B$3:$B$500,$B45,'2028'!$D$3:$D$500,"*",'2028'!$G$3:$G$500,{"*alle*";"*Opsøgende*"},'2028'!$E$3:$E$500,"*nej*",'2028'!$H$3:$H$500,"*ja*"),SUMIFS('2028'!$N$3:$N$500,'2028'!$B$3:$B$500,$B45,'2028'!$D$3:$D$500,"*",'2028'!$G$3:$G$500,"*børn*"))</f>
        <v>0</v>
      </c>
    </row>
    <row r="46" spans="2:24" x14ac:dyDescent="0.2">
      <c r="B46" s="91" t="s">
        <v>27</v>
      </c>
      <c r="C46" s="52">
        <f>SUM(COUNTIFS('2018'!$B$3:$B$500,$B46,'2018'!$D$3:$D$500,"*",'2018'!$G$3:$G$500,{"*alle*";"*Opsøgende*"},'2018'!$E$3:$E$500,"*ja*"),COUNTIFS('2018'!$B$3:$B$500,$B46,'2018'!$D$3:$D$500,"*",'2018'!$G$3:$G$500,{"*alle*";"*Opsøgende*"},'2018'!$E$3:$E$500,"*nej*",'2018'!$H$3:$H$500,"*ja*"),COUNTIFS('2018'!$B$3:$B$500,$B46,'2018'!$D$3:$D$500,"*",'2018'!$G$3:$G$500,"*børn*"))</f>
        <v>0</v>
      </c>
      <c r="D46" s="52">
        <f>SUM(SUMIFS('2018'!$N$3:$N$500,'2018'!$B$3:$B$500,$B46,'2018'!$D$3:$D$500,"*",'2018'!$G$3:$G$500,{"*alle*";"*Opsøgende*"},'2018'!$E$3:$E$500,"*ja*"),SUMIFS('2018'!$N$3:$N$500,'2018'!$B$3:$B$500,$B46,'2018'!$D$3:$D$500,"*",'2018'!$G$3:$G$500,{"*alle*";"*Opsøgende*"},'2018'!$E$3:$E$500,"*nej*",'2018'!$H$3:$H$500,"*ja*"),SUMIFS('2018'!$N$3:$N$500,'2018'!$B$3:$B$500,$B46,'2018'!$D$3:$D$500,"*",'2018'!$G$3:$G$500,"*børn*"))</f>
        <v>0</v>
      </c>
      <c r="E46" s="52">
        <f>SUM(COUNTIFS('2019'!$B$3:$B$500,$B46,'2019'!$D$3:$D$500,"*",'2019'!$G$3:$G$500,{"*alle*";"*Opsøgende*"},'2019'!$E$3:$E$500,"*ja*"),COUNTIFS('2019'!$B$3:$B$500,$B46,'2019'!$D$3:$D$500,"*",'2019'!$G$3:$G$500,{"*alle*";"*Opsøgende*"},'2019'!$E$3:$E$500,"*nej*",'2019'!$H$3:$H$500,"*ja*"),COUNTIFS('2019'!$B$3:$B$500,$B46,'2019'!$D$3:$D$500,"*",'2019'!$G$3:$G$500,"*børn*"))</f>
        <v>0</v>
      </c>
      <c r="F46" s="52">
        <f>SUM(SUMIFS('2019'!$N$3:$N$500,'2019'!$B$3:$B$500,$B46,'2019'!$D$3:$D$500,"*",'2019'!$G$3:$G$500,{"*alle*";"*Opsøgende*"},'2019'!$E$3:$E$500,"*ja*"),SUMIFS('2019'!$N$3:$N$500,'2019'!$B$3:$B$500,$B46,'2019'!$D$3:$D$500,"*",'2019'!$G$3:$G$500,{"*alle*";"*Opsøgende*"},'2019'!$E$3:$E$500,"*nej*",'2019'!$H$3:$H$500,"*ja*"),SUMIFS('2019'!$N$3:$N$500,'2019'!$B$3:$B$500,$B46,'2019'!$D$3:$D$500,"*",'2019'!$G$3:$G$500,"*børn*"))</f>
        <v>0</v>
      </c>
      <c r="G46" s="52">
        <f>SUM(COUNTIFS('2020'!$B$3:$B$500,$B46,'2020'!$D$3:$D$500,"*",'2020'!$G$3:$G$500,{"*alle*";"*Opsøgende*"},'2020'!$E$3:$E$500,"*ja*"),COUNTIFS('2020'!$B$3:$B$500,$B46,'2020'!$D$3:$D$500,"*",'2020'!$G$3:$G$500,{"*alle*";"*Opsøgende*"},'2020'!$E$3:$E$500,"*nej*",'2020'!$H$3:$H$500,"*ja*"),COUNTIFS('2020'!$B$3:$B$500,$B46,'2020'!$D$3:$D$500,"*",'2020'!$G$3:$G$500,"*børn*"))</f>
        <v>0</v>
      </c>
      <c r="H46" s="52">
        <f>SUM(SUMIFS('2020'!$N$3:$N$500,'2020'!$B$3:$B$500,$B46,'2020'!$D$3:$D$500,"*",'2020'!$G$3:$G$500,{"*alle*";"*Opsøgende*"},'2020'!$E$3:$E$500,"*ja*"),SUMIFS('2020'!$N$3:$N$500,'2020'!$B$3:$B$500,$B46,'2020'!$D$3:$D$500,"*",'2020'!$G$3:$G$500,{"*alle*";"*Opsøgende*"},'2020'!$E$3:$E$500,"*nej*",'2020'!$H$3:$H$500,"*ja*"),SUMIFS('2020'!$N$3:$N$500,'2020'!$B$3:$B$500,$B46,'2020'!$D$3:$D$500,"*",'2020'!$G$3:$G$500,"*børn*"))</f>
        <v>0</v>
      </c>
      <c r="I46" s="52">
        <f>SUM(COUNTIFS('2021'!$B$3:$B$500,$B46,'2021'!$D$3:$D$500,"*",'2021'!$G$3:$G$500,{"*alle*";"*Opsøgende*"},'2021'!$E$3:$E$500,"*ja*"),COUNTIFS('2021'!$B$3:$B$500,$B46,'2021'!$D$3:$D$500,"*",'2021'!$G$3:$G$500,{"*alle*";"*Opsøgende*"},'2021'!$E$3:$E$500,"*nej*",'2021'!$H$3:$H$500,"*ja*"),COUNTIFS('2021'!$B$3:$B$500,$B46,'2021'!$D$3:$D$500,"*",'2021'!$G$3:$G$500,"*børn*"))</f>
        <v>0</v>
      </c>
      <c r="J46" s="52">
        <f>SUM(SUMIFS('2021'!$N$3:$N$500,'2021'!$B$3:$B$500,$B46,'2021'!$D$3:$D$500,"*",'2021'!$G$3:$G$500,{"*alle*";"*Opsøgende*"},'2021'!$E$3:$E$500,"*ja*"),SUMIFS('2021'!$N$3:$N$500,'2021'!$B$3:$B$500,$B46,'2021'!$D$3:$D$500,"*",'2021'!$G$3:$G$500,{"*alle*";"*Opsøgende*"},'2021'!$E$3:$E$500,"*nej*",'2021'!$H$3:$H$500,"*ja*"),SUMIFS('2021'!$N$3:$N$500,'2021'!$B$3:$B$500,$B46,'2021'!$D$3:$D$500,"*",'2021'!$G$3:$G$500,"*børn*"))</f>
        <v>0</v>
      </c>
      <c r="K46" s="52">
        <f>SUM(COUNTIFS('2022'!$B$3:$B$500,$B46,'2022'!$D$3:$D$500,"*",'2022'!$G$3:$G$500,{"*alle*";"*Opsøgende*"},'2022'!$E$3:$E$500,"*ja*"),COUNTIFS('2022'!$B$3:$B$500,$B46,'2022'!$D$3:$D$500,"*",'2022'!$G$3:$G$500,{"*alle*";"*Opsøgende*"},'2022'!$E$3:$E$500,"*nej*",'2022'!$H$3:$H$500,"*ja*"),COUNTIFS('2022'!$B$3:$B$500,$B46,'2022'!$D$3:$D$500,"*",'2022'!$G$3:$G$500,"*børn*"))</f>
        <v>0</v>
      </c>
      <c r="L46" s="52">
        <f>SUM(SUMIFS('2022'!$N$3:$N$500,'2022'!$B$3:$B$500,$B46,'2022'!$D$3:$D$500,"*",'2022'!$G$3:$G$500,{"*alle*";"*Opsøgende*"},'2022'!$E$3:$E$500,"*ja*"),SUMIFS('2022'!$N$3:$N$500,'2022'!$B$3:$B$500,$B46,'2022'!$D$3:$D$500,"*",'2022'!$G$3:$G$500,{"*alle*";"*Opsøgende*"},'2022'!$E$3:$E$500,"*nej*",'2022'!$H$3:$H$500,"*ja*"),SUMIFS('2022'!$N$3:$N$500,'2022'!$B$3:$B$500,$B46,'2022'!$D$3:$D$500,"*",'2022'!$G$3:$G$500,"*børn*"))</f>
        <v>0</v>
      </c>
      <c r="M46" s="52">
        <f>SUM(COUNTIFS('2023'!$B$3:$B$500,$B46,'2023'!$D$3:$D$500,"*",'2023'!$G$3:$G$500,{"*alle*";"*Opsøgende*"},'2023'!$E$3:$E$500,"*ja*"),COUNTIFS('2023'!$B$3:$B$500,$B46,'2023'!$D$3:$D$500,"*",'2023'!$G$3:$G$500,{"*alle*";"*Opsøgende*"},'2023'!$E$3:$E$500,"*nej*",'2023'!$H$3:$H$500,"*ja*"),COUNTIFS('2023'!$B$3:$B$500,$B46,'2023'!$D$3:$D$500,"*",'2023'!$G$3:$G$500,"*børn*"))</f>
        <v>0</v>
      </c>
      <c r="N46" s="52">
        <f>SUM(SUMIFS('2023'!$N$3:$N$500,'2023'!$B$3:$B$500,$B46,'2023'!$D$3:$D$500,"*",'2023'!$G$3:$G$500,{"*alle*";"*Opsøgende*"},'2023'!$E$3:$E$500,"*ja*"),SUMIFS('2023'!$N$3:$N$500,'2023'!$B$3:$B$500,$B46,'2023'!$D$3:$D$500,"*",'2023'!$G$3:$G$500,{"*alle*";"*Opsøgende*"},'2023'!$E$3:$E$500,"*nej*",'2023'!$H$3:$H$500,"*ja*"),SUMIFS('2023'!$N$3:$N$500,'2023'!$B$3:$B$500,$B46,'2023'!$D$3:$D$500,"*",'2023'!$G$3:$G$500,"*børn*"))</f>
        <v>0</v>
      </c>
      <c r="O46" s="52">
        <f>SUM(COUNTIFS('2024'!$B$3:$B$500,$B46,'2024'!$D$3:$D$500,"*",'2024'!$G$3:$G$500,{"*alle*";"*Opsøgende*"},'2024'!$E$3:$E$500,"*ja*"),COUNTIFS('2024'!$B$3:$B$500,$B46,'2024'!$D$3:$D$500,"*",'2024'!$G$3:$G$500,{"*alle*";"*Opsøgende*"},'2024'!$E$3:$E$500,"*nej*",'2024'!$H$3:$H$500,"*ja*"),COUNTIFS('2024'!$B$3:$B$500,$B46,'2024'!$D$3:$D$500,"*",'2024'!$G$3:$G$500,"*børn*"))</f>
        <v>0</v>
      </c>
      <c r="P46" s="52">
        <f>SUM(SUMIFS('2024'!$N$3:$N$500,'2024'!$B$3:$B$500,$B46,'2024'!$D$3:$D$500,"*",'2024'!$G$3:$G$500,{"*alle*";"*Opsøgende*"},'2024'!$E$3:$E$500,"*ja*"),SUMIFS('2024'!$N$3:$N$500,'2024'!$B$3:$B$500,$B46,'2024'!$D$3:$D$500,"*",'2024'!$G$3:$G$500,{"*alle*";"*Opsøgende*"},'2024'!$E$3:$E$500,"*nej*",'2024'!$H$3:$H$500,"*ja*"),SUMIFS('2024'!$N$3:$N$500,'2024'!$B$3:$B$500,$B46,'2024'!$D$3:$D$500,"*",'2024'!$G$3:$G$500,"*børn*"))</f>
        <v>0</v>
      </c>
      <c r="Q46" s="52">
        <f>SUM(COUNTIFS('2025'!$B$3:$B$500,$B46,'2025'!$D$3:$D$500,"*",'2025'!$G$3:$G$500,{"*alle*";"*Opsøgende*"},'2025'!$E$3:$E$500,"*ja*"),COUNTIFS('2025'!$B$3:$B$500,$B46,'2025'!$D$3:$D$500,"*",'2025'!$G$3:$G$500,{"*alle*";"*Opsøgende*"},'2025'!$E$3:$E$500,"*nej*",'2025'!$H$3:$H$500,"*ja*"),COUNTIFS('2025'!$B$3:$B$500,$B46,'2025'!$D$3:$D$500,"*",'2025'!$G$3:$G$500,"*børn*"))</f>
        <v>0</v>
      </c>
      <c r="R46" s="52">
        <f>SUM(SUMIFS('2025'!$N$3:$N$500,'2025'!$B$3:$B$500,$B46,'2025'!$D$3:$D$500,"*",'2025'!$G$3:$G$500,{"*alle*";"*Opsøgende*"},'2025'!$E$3:$E$500,"*ja*"),SUMIFS('2025'!$N$3:$N$500,'2025'!$B$3:$B$500,$B46,'2025'!$D$3:$D$500,"*",'2025'!$G$3:$G$500,{"*alle*";"*Opsøgende*"},'2025'!$E$3:$E$500,"*nej*",'2025'!$H$3:$H$500,"*ja*"),SUMIFS('2025'!$N$3:$N$500,'2025'!$B$3:$B$500,$B46,'2025'!$D$3:$D$500,"*",'2025'!$G$3:$G$500,"*børn*"))</f>
        <v>0</v>
      </c>
      <c r="S46" s="52">
        <f>SUM(COUNTIFS('2026'!$B$3:$B$500,$B46,'2026'!$D$3:$D$500,"*",'2026'!$G$3:$G$500,{"*alle*";"*Opsøgende*"},'2026'!$E$3:$E$500,"*ja*"),COUNTIFS('2026'!$B$3:$B$500,$B46,'2026'!$D$3:$D$500,"*",'2026'!$G$3:$G$500,{"*alle*";"*Opsøgende*"},'2026'!$E$3:$E$500,"*nej*",'2026'!$H$3:$H$500,"*ja*"),COUNTIFS('2026'!$B$3:$B$500,$B46,'2026'!$D$3:$D$500,"*",'2026'!$G$3:$G$500,"*børn*"))</f>
        <v>0</v>
      </c>
      <c r="T46" s="52">
        <f>SUM(SUMIFS('2026'!$N$3:$N$500,'2026'!$B$3:$B$500,$B46,'2026'!$D$3:$D$500,"*",'2026'!$G$3:$G$500,{"*alle*";"*Opsøgende*"},'2026'!$E$3:$E$500,"*ja*"),SUMIFS('2026'!$N$3:$N$500,'2026'!$B$3:$B$500,$B46,'2026'!$D$3:$D$500,"*",'2026'!$G$3:$G$500,{"*alle*";"*Opsøgende*"},'2026'!$E$3:$E$500,"*nej*",'2026'!$H$3:$H$500,"*ja*"),SUMIFS('2026'!$N$3:$N$500,'2026'!$B$3:$B$500,$B46,'2026'!$D$3:$D$500,"*",'2026'!$G$3:$G$500,"*børn*"))</f>
        <v>0</v>
      </c>
      <c r="U46" s="52">
        <f>SUM(COUNTIFS('2027'!$B$3:$B$500,$B46,'2027'!$D$3:$D$500,"*",'2027'!$G$3:$G$500,{"*alle*";"*Opsøgende*"},'2027'!$E$3:$E$500,"*ja*"),COUNTIFS('2027'!$B$3:$B$500,$B46,'2027'!$D$3:$D$500,"*",'2027'!$G$3:$G$500,{"*alle*";"*Opsøgende*"},'2027'!$E$3:$E$500,"*nej*",'2027'!$H$3:$H$500,"*ja*"),COUNTIFS('2027'!$B$3:$B$500,$B46,'2027'!$D$3:$D$500,"*",'2027'!$G$3:$G$500,"*børn*"))</f>
        <v>0</v>
      </c>
      <c r="V46" s="52">
        <f>SUM(SUMIFS('2027'!$N$3:$N$500,'2027'!$B$3:$B$500,$B46,'2027'!$D$3:$D$500,"*",'2027'!$G$3:$G$500,{"*alle*";"*Opsøgende*"},'2027'!$E$3:$E$500,"*ja*"),SUMIFS('2027'!$N$3:$N$500,'2027'!$B$3:$B$500,$B46,'2027'!$D$3:$D$500,"*",'2027'!$G$3:$G$500,{"*alle*";"*Opsøgende*"},'2027'!$E$3:$E$500,"*nej*",'2027'!$H$3:$H$500,"*ja*"),SUMIFS('2027'!$N$3:$N$500,'2027'!$B$3:$B$500,$B46,'2027'!$D$3:$D$500,"*",'2027'!$G$3:$G$500,"*børn*"))</f>
        <v>0</v>
      </c>
      <c r="W46" s="52">
        <f>SUM(COUNTIFS('2028'!$B$3:$B$500,$B46,'2028'!$D$3:$D$500,"*",'2028'!$G$3:$G$500,{"*alle*";"*Opsøgende*"},'2028'!$E$3:$E$500,"*ja*"),COUNTIFS('2028'!$B$3:$B$500,$B46,'2028'!$D$3:$D$500,"*",'2028'!$G$3:$G$500,{"*alle*";"*Opsøgende*"},'2028'!$E$3:$E$500,"*nej*",'2028'!$H$3:$H$500,"*ja*"),COUNTIFS('2028'!$B$3:$B$500,$B46,'2028'!$D$3:$D$500,"*",'2028'!$G$3:$G$500,"*børn*"))</f>
        <v>0</v>
      </c>
      <c r="X46" s="52">
        <f>SUM(SUMIFS('2028'!$N$3:$N$500,'2028'!$B$3:$B$500,$B46,'2028'!$D$3:$D$500,"*",'2028'!$G$3:$G$500,{"*alle*";"*Opsøgende*"},'2028'!$E$3:$E$500,"*ja*"),SUMIFS('2028'!$N$3:$N$500,'2028'!$B$3:$B$500,$B46,'2028'!$D$3:$D$500,"*",'2028'!$G$3:$G$500,{"*alle*";"*Opsøgende*"},'2028'!$E$3:$E$500,"*nej*",'2028'!$H$3:$H$500,"*ja*"),SUMIFS('2028'!$N$3:$N$500,'2028'!$B$3:$B$500,$B46,'2028'!$D$3:$D$500,"*",'2028'!$G$3:$G$500,"*børn*"))</f>
        <v>0</v>
      </c>
    </row>
    <row r="47" spans="2:24" x14ac:dyDescent="0.2">
      <c r="B47" s="91" t="s">
        <v>15</v>
      </c>
      <c r="C47" s="52">
        <f>SUM(COUNTIFS('2018'!$B$3:$B$500,$B47,'2018'!$D$3:$D$500,"*",'2018'!$G$3:$G$500,{"*alle*";"*Opsøgende*"},'2018'!$E$3:$E$500,"*ja*"),COUNTIFS('2018'!$B$3:$B$500,$B47,'2018'!$D$3:$D$500,"*",'2018'!$G$3:$G$500,{"*alle*";"*Opsøgende*"},'2018'!$E$3:$E$500,"*nej*",'2018'!$H$3:$H$500,"*ja*"),COUNTIFS('2018'!$B$3:$B$500,$B47,'2018'!$D$3:$D$500,"*",'2018'!$G$3:$G$500,"*børn*"))</f>
        <v>0</v>
      </c>
      <c r="D47" s="52">
        <f>SUM(SUMIFS('2018'!$N$3:$N$500,'2018'!$B$3:$B$500,$B47,'2018'!$D$3:$D$500,"*",'2018'!$G$3:$G$500,{"*alle*";"*Opsøgende*"},'2018'!$E$3:$E$500,"*ja*"),SUMIFS('2018'!$N$3:$N$500,'2018'!$B$3:$B$500,$B47,'2018'!$D$3:$D$500,"*",'2018'!$G$3:$G$500,{"*alle*";"*Opsøgende*"},'2018'!$E$3:$E$500,"*nej*",'2018'!$H$3:$H$500,"*ja*"),SUMIFS('2018'!$N$3:$N$500,'2018'!$B$3:$B$500,$B47,'2018'!$D$3:$D$500,"*",'2018'!$G$3:$G$500,"*børn*"))</f>
        <v>0</v>
      </c>
      <c r="E47" s="52">
        <f>SUM(COUNTIFS('2019'!$B$3:$B$500,$B47,'2019'!$D$3:$D$500,"*",'2019'!$G$3:$G$500,{"*alle*";"*Opsøgende*"},'2019'!$E$3:$E$500,"*ja*"),COUNTIFS('2019'!$B$3:$B$500,$B47,'2019'!$D$3:$D$500,"*",'2019'!$G$3:$G$500,{"*alle*";"*Opsøgende*"},'2019'!$E$3:$E$500,"*nej*",'2019'!$H$3:$H$500,"*ja*"),COUNTIFS('2019'!$B$3:$B$500,$B47,'2019'!$D$3:$D$500,"*",'2019'!$G$3:$G$500,"*børn*"))</f>
        <v>0</v>
      </c>
      <c r="F47" s="52">
        <f>SUM(SUMIFS('2019'!$N$3:$N$500,'2019'!$B$3:$B$500,$B47,'2019'!$D$3:$D$500,"*",'2019'!$G$3:$G$500,{"*alle*";"*Opsøgende*"},'2019'!$E$3:$E$500,"*ja*"),SUMIFS('2019'!$N$3:$N$500,'2019'!$B$3:$B$500,$B47,'2019'!$D$3:$D$500,"*",'2019'!$G$3:$G$500,{"*alle*";"*Opsøgende*"},'2019'!$E$3:$E$500,"*nej*",'2019'!$H$3:$H$500,"*ja*"),SUMIFS('2019'!$N$3:$N$500,'2019'!$B$3:$B$500,$B47,'2019'!$D$3:$D$500,"*",'2019'!$G$3:$G$500,"*børn*"))</f>
        <v>0</v>
      </c>
      <c r="G47" s="52">
        <f>SUM(COUNTIFS('2020'!$B$3:$B$500,$B47,'2020'!$D$3:$D$500,"*",'2020'!$G$3:$G$500,{"*alle*";"*Opsøgende*"},'2020'!$E$3:$E$500,"*ja*"),COUNTIFS('2020'!$B$3:$B$500,$B47,'2020'!$D$3:$D$500,"*",'2020'!$G$3:$G$500,{"*alle*";"*Opsøgende*"},'2020'!$E$3:$E$500,"*nej*",'2020'!$H$3:$H$500,"*ja*"),COUNTIFS('2020'!$B$3:$B$500,$B47,'2020'!$D$3:$D$500,"*",'2020'!$G$3:$G$500,"*børn*"))</f>
        <v>0</v>
      </c>
      <c r="H47" s="52">
        <f>SUM(SUMIFS('2020'!$N$3:$N$500,'2020'!$B$3:$B$500,$B47,'2020'!$D$3:$D$500,"*",'2020'!$G$3:$G$500,{"*alle*";"*Opsøgende*"},'2020'!$E$3:$E$500,"*ja*"),SUMIFS('2020'!$N$3:$N$500,'2020'!$B$3:$B$500,$B47,'2020'!$D$3:$D$500,"*",'2020'!$G$3:$G$500,{"*alle*";"*Opsøgende*"},'2020'!$E$3:$E$500,"*nej*",'2020'!$H$3:$H$500,"*ja*"),SUMIFS('2020'!$N$3:$N$500,'2020'!$B$3:$B$500,$B47,'2020'!$D$3:$D$500,"*",'2020'!$G$3:$G$500,"*børn*"))</f>
        <v>0</v>
      </c>
      <c r="I47" s="52">
        <f>SUM(COUNTIFS('2021'!$B$3:$B$500,$B47,'2021'!$D$3:$D$500,"*",'2021'!$G$3:$G$500,{"*alle*";"*Opsøgende*"},'2021'!$E$3:$E$500,"*ja*"),COUNTIFS('2021'!$B$3:$B$500,$B47,'2021'!$D$3:$D$500,"*",'2021'!$G$3:$G$500,{"*alle*";"*Opsøgende*"},'2021'!$E$3:$E$500,"*nej*",'2021'!$H$3:$H$500,"*ja*"),COUNTIFS('2021'!$B$3:$B$500,$B47,'2021'!$D$3:$D$500,"*",'2021'!$G$3:$G$500,"*børn*"))</f>
        <v>0</v>
      </c>
      <c r="J47" s="52">
        <f>SUM(SUMIFS('2021'!$N$3:$N$500,'2021'!$B$3:$B$500,$B47,'2021'!$D$3:$D$500,"*",'2021'!$G$3:$G$500,{"*alle*";"*Opsøgende*"},'2021'!$E$3:$E$500,"*ja*"),SUMIFS('2021'!$N$3:$N$500,'2021'!$B$3:$B$500,$B47,'2021'!$D$3:$D$500,"*",'2021'!$G$3:$G$500,{"*alle*";"*Opsøgende*"},'2021'!$E$3:$E$500,"*nej*",'2021'!$H$3:$H$500,"*ja*"),SUMIFS('2021'!$N$3:$N$500,'2021'!$B$3:$B$500,$B47,'2021'!$D$3:$D$500,"*",'2021'!$G$3:$G$500,"*børn*"))</f>
        <v>0</v>
      </c>
      <c r="K47" s="52">
        <f>SUM(COUNTIFS('2022'!$B$3:$B$500,$B47,'2022'!$D$3:$D$500,"*",'2022'!$G$3:$G$500,{"*alle*";"*Opsøgende*"},'2022'!$E$3:$E$500,"*ja*"),COUNTIFS('2022'!$B$3:$B$500,$B47,'2022'!$D$3:$D$500,"*",'2022'!$G$3:$G$500,{"*alle*";"*Opsøgende*"},'2022'!$E$3:$E$500,"*nej*",'2022'!$H$3:$H$500,"*ja*"),COUNTIFS('2022'!$B$3:$B$500,$B47,'2022'!$D$3:$D$500,"*",'2022'!$G$3:$G$500,"*børn*"))</f>
        <v>0</v>
      </c>
      <c r="L47" s="52">
        <f>SUM(SUMIFS('2022'!$N$3:$N$500,'2022'!$B$3:$B$500,$B47,'2022'!$D$3:$D$500,"*",'2022'!$G$3:$G$500,{"*alle*";"*Opsøgende*"},'2022'!$E$3:$E$500,"*ja*"),SUMIFS('2022'!$N$3:$N$500,'2022'!$B$3:$B$500,$B47,'2022'!$D$3:$D$500,"*",'2022'!$G$3:$G$500,{"*alle*";"*Opsøgende*"},'2022'!$E$3:$E$500,"*nej*",'2022'!$H$3:$H$500,"*ja*"),SUMIFS('2022'!$N$3:$N$500,'2022'!$B$3:$B$500,$B47,'2022'!$D$3:$D$500,"*",'2022'!$G$3:$G$500,"*børn*"))</f>
        <v>0</v>
      </c>
      <c r="M47" s="52">
        <f>SUM(COUNTIFS('2023'!$B$3:$B$500,$B47,'2023'!$D$3:$D$500,"*",'2023'!$G$3:$G$500,{"*alle*";"*Opsøgende*"},'2023'!$E$3:$E$500,"*ja*"),COUNTIFS('2023'!$B$3:$B$500,$B47,'2023'!$D$3:$D$500,"*",'2023'!$G$3:$G$500,{"*alle*";"*Opsøgende*"},'2023'!$E$3:$E$500,"*nej*",'2023'!$H$3:$H$500,"*ja*"),COUNTIFS('2023'!$B$3:$B$500,$B47,'2023'!$D$3:$D$500,"*",'2023'!$G$3:$G$500,"*børn*"))</f>
        <v>0</v>
      </c>
      <c r="N47" s="52">
        <f>SUM(SUMIFS('2023'!$N$3:$N$500,'2023'!$B$3:$B$500,$B47,'2023'!$D$3:$D$500,"*",'2023'!$G$3:$G$500,{"*alle*";"*Opsøgende*"},'2023'!$E$3:$E$500,"*ja*"),SUMIFS('2023'!$N$3:$N$500,'2023'!$B$3:$B$500,$B47,'2023'!$D$3:$D$500,"*",'2023'!$G$3:$G$500,{"*alle*";"*Opsøgende*"},'2023'!$E$3:$E$500,"*nej*",'2023'!$H$3:$H$500,"*ja*"),SUMIFS('2023'!$N$3:$N$500,'2023'!$B$3:$B$500,$B47,'2023'!$D$3:$D$500,"*",'2023'!$G$3:$G$500,"*børn*"))</f>
        <v>0</v>
      </c>
      <c r="O47" s="52">
        <f>SUM(COUNTIFS('2024'!$B$3:$B$500,$B47,'2024'!$D$3:$D$500,"*",'2024'!$G$3:$G$500,{"*alle*";"*Opsøgende*"},'2024'!$E$3:$E$500,"*ja*"),COUNTIFS('2024'!$B$3:$B$500,$B47,'2024'!$D$3:$D$500,"*",'2024'!$G$3:$G$500,{"*alle*";"*Opsøgende*"},'2024'!$E$3:$E$500,"*nej*",'2024'!$H$3:$H$500,"*ja*"),COUNTIFS('2024'!$B$3:$B$500,$B47,'2024'!$D$3:$D$500,"*",'2024'!$G$3:$G$500,"*børn*"))</f>
        <v>0</v>
      </c>
      <c r="P47" s="52">
        <f>SUM(SUMIFS('2024'!$N$3:$N$500,'2024'!$B$3:$B$500,$B47,'2024'!$D$3:$D$500,"*",'2024'!$G$3:$G$500,{"*alle*";"*Opsøgende*"},'2024'!$E$3:$E$500,"*ja*"),SUMIFS('2024'!$N$3:$N$500,'2024'!$B$3:$B$500,$B47,'2024'!$D$3:$D$500,"*",'2024'!$G$3:$G$500,{"*alle*";"*Opsøgende*"},'2024'!$E$3:$E$500,"*nej*",'2024'!$H$3:$H$500,"*ja*"),SUMIFS('2024'!$N$3:$N$500,'2024'!$B$3:$B$500,$B47,'2024'!$D$3:$D$500,"*",'2024'!$G$3:$G$500,"*børn*"))</f>
        <v>0</v>
      </c>
      <c r="Q47" s="52">
        <f>SUM(COUNTIFS('2025'!$B$3:$B$500,$B47,'2025'!$D$3:$D$500,"*",'2025'!$G$3:$G$500,{"*alle*";"*Opsøgende*"},'2025'!$E$3:$E$500,"*ja*"),COUNTIFS('2025'!$B$3:$B$500,$B47,'2025'!$D$3:$D$500,"*",'2025'!$G$3:$G$500,{"*alle*";"*Opsøgende*"},'2025'!$E$3:$E$500,"*nej*",'2025'!$H$3:$H$500,"*ja*"),COUNTIFS('2025'!$B$3:$B$500,$B47,'2025'!$D$3:$D$500,"*",'2025'!$G$3:$G$500,"*børn*"))</f>
        <v>0</v>
      </c>
      <c r="R47" s="52">
        <f>SUM(SUMIFS('2025'!$N$3:$N$500,'2025'!$B$3:$B$500,$B47,'2025'!$D$3:$D$500,"*",'2025'!$G$3:$G$500,{"*alle*";"*Opsøgende*"},'2025'!$E$3:$E$500,"*ja*"),SUMIFS('2025'!$N$3:$N$500,'2025'!$B$3:$B$500,$B47,'2025'!$D$3:$D$500,"*",'2025'!$G$3:$G$500,{"*alle*";"*Opsøgende*"},'2025'!$E$3:$E$500,"*nej*",'2025'!$H$3:$H$500,"*ja*"),SUMIFS('2025'!$N$3:$N$500,'2025'!$B$3:$B$500,$B47,'2025'!$D$3:$D$500,"*",'2025'!$G$3:$G$500,"*børn*"))</f>
        <v>0</v>
      </c>
      <c r="S47" s="52">
        <f>SUM(COUNTIFS('2026'!$B$3:$B$500,$B47,'2026'!$D$3:$D$500,"*",'2026'!$G$3:$G$500,{"*alle*";"*Opsøgende*"},'2026'!$E$3:$E$500,"*ja*"),COUNTIFS('2026'!$B$3:$B$500,$B47,'2026'!$D$3:$D$500,"*",'2026'!$G$3:$G$500,{"*alle*";"*Opsøgende*"},'2026'!$E$3:$E$500,"*nej*",'2026'!$H$3:$H$500,"*ja*"),COUNTIFS('2026'!$B$3:$B$500,$B47,'2026'!$D$3:$D$500,"*",'2026'!$G$3:$G$500,"*børn*"))</f>
        <v>0</v>
      </c>
      <c r="T47" s="52">
        <f>SUM(SUMIFS('2026'!$N$3:$N$500,'2026'!$B$3:$B$500,$B47,'2026'!$D$3:$D$500,"*",'2026'!$G$3:$G$500,{"*alle*";"*Opsøgende*"},'2026'!$E$3:$E$500,"*ja*"),SUMIFS('2026'!$N$3:$N$500,'2026'!$B$3:$B$500,$B47,'2026'!$D$3:$D$500,"*",'2026'!$G$3:$G$500,{"*alle*";"*Opsøgende*"},'2026'!$E$3:$E$500,"*nej*",'2026'!$H$3:$H$500,"*ja*"),SUMIFS('2026'!$N$3:$N$500,'2026'!$B$3:$B$500,$B47,'2026'!$D$3:$D$500,"*",'2026'!$G$3:$G$500,"*børn*"))</f>
        <v>0</v>
      </c>
      <c r="U47" s="52">
        <f>SUM(COUNTIFS('2027'!$B$3:$B$500,$B47,'2027'!$D$3:$D$500,"*",'2027'!$G$3:$G$500,{"*alle*";"*Opsøgende*"},'2027'!$E$3:$E$500,"*ja*"),COUNTIFS('2027'!$B$3:$B$500,$B47,'2027'!$D$3:$D$500,"*",'2027'!$G$3:$G$500,{"*alle*";"*Opsøgende*"},'2027'!$E$3:$E$500,"*nej*",'2027'!$H$3:$H$500,"*ja*"),COUNTIFS('2027'!$B$3:$B$500,$B47,'2027'!$D$3:$D$500,"*",'2027'!$G$3:$G$500,"*børn*"))</f>
        <v>0</v>
      </c>
      <c r="V47" s="52">
        <f>SUM(SUMIFS('2027'!$N$3:$N$500,'2027'!$B$3:$B$500,$B47,'2027'!$D$3:$D$500,"*",'2027'!$G$3:$G$500,{"*alle*";"*Opsøgende*"},'2027'!$E$3:$E$500,"*ja*"),SUMIFS('2027'!$N$3:$N$500,'2027'!$B$3:$B$500,$B47,'2027'!$D$3:$D$500,"*",'2027'!$G$3:$G$500,{"*alle*";"*Opsøgende*"},'2027'!$E$3:$E$500,"*nej*",'2027'!$H$3:$H$500,"*ja*"),SUMIFS('2027'!$N$3:$N$500,'2027'!$B$3:$B$500,$B47,'2027'!$D$3:$D$500,"*",'2027'!$G$3:$G$500,"*børn*"))</f>
        <v>0</v>
      </c>
      <c r="W47" s="52">
        <f>SUM(COUNTIFS('2028'!$B$3:$B$500,$B47,'2028'!$D$3:$D$500,"*",'2028'!$G$3:$G$500,{"*alle*";"*Opsøgende*"},'2028'!$E$3:$E$500,"*ja*"),COUNTIFS('2028'!$B$3:$B$500,$B47,'2028'!$D$3:$D$500,"*",'2028'!$G$3:$G$500,{"*alle*";"*Opsøgende*"},'2028'!$E$3:$E$500,"*nej*",'2028'!$H$3:$H$500,"*ja*"),COUNTIFS('2028'!$B$3:$B$500,$B47,'2028'!$D$3:$D$500,"*",'2028'!$G$3:$G$500,"*børn*"))</f>
        <v>0</v>
      </c>
      <c r="X47" s="52">
        <f>SUM(SUMIFS('2028'!$N$3:$N$500,'2028'!$B$3:$B$500,$B47,'2028'!$D$3:$D$500,"*",'2028'!$G$3:$G$500,{"*alle*";"*Opsøgende*"},'2028'!$E$3:$E$500,"*ja*"),SUMIFS('2028'!$N$3:$N$500,'2028'!$B$3:$B$500,$B47,'2028'!$D$3:$D$500,"*",'2028'!$G$3:$G$500,{"*alle*";"*Opsøgende*"},'2028'!$E$3:$E$500,"*nej*",'2028'!$H$3:$H$500,"*ja*"),SUMIFS('2028'!$N$3:$N$500,'2028'!$B$3:$B$500,$B47,'2028'!$D$3:$D$500,"*",'2028'!$G$3:$G$500,"*børn*"))</f>
        <v>0</v>
      </c>
    </row>
    <row r="48" spans="2:24" x14ac:dyDescent="0.2">
      <c r="B48" s="91" t="s">
        <v>76</v>
      </c>
      <c r="C48" s="52">
        <f>SUM(COUNTIFS('2018'!$B$3:$B$500,$B48,'2018'!$D$3:$D$500,"*",'2018'!$G$3:$G$500,{"*alle*";"*Opsøgende*"},'2018'!$E$3:$E$500,"*ja*"),COUNTIFS('2018'!$B$3:$B$500,$B48,'2018'!$D$3:$D$500,"*",'2018'!$G$3:$G$500,{"*alle*";"*Opsøgende*"},'2018'!$E$3:$E$500,"*nej*",'2018'!$H$3:$H$500,"*ja*"),COUNTIFS('2018'!$B$3:$B$500,$B48,'2018'!$D$3:$D$500,"*",'2018'!$G$3:$G$500,"*børn*"))</f>
        <v>0</v>
      </c>
      <c r="D48" s="52">
        <f>SUM(SUMIFS('2018'!$N$3:$N$500,'2018'!$B$3:$B$500,$B48,'2018'!$D$3:$D$500,"*",'2018'!$G$3:$G$500,{"*alle*";"*Opsøgende*"},'2018'!$E$3:$E$500,"*ja*"),SUMIFS('2018'!$N$3:$N$500,'2018'!$B$3:$B$500,$B48,'2018'!$D$3:$D$500,"*",'2018'!$G$3:$G$500,{"*alle*";"*Opsøgende*"},'2018'!$E$3:$E$500,"*nej*",'2018'!$H$3:$H$500,"*ja*"),SUMIFS('2018'!$N$3:$N$500,'2018'!$B$3:$B$500,$B48,'2018'!$D$3:$D$500,"*",'2018'!$G$3:$G$500,"*børn*"))</f>
        <v>0</v>
      </c>
      <c r="E48" s="52">
        <f>SUM(COUNTIFS('2019'!$B$3:$B$500,$B48,'2019'!$D$3:$D$500,"*",'2019'!$G$3:$G$500,{"*alle*";"*Opsøgende*"},'2019'!$E$3:$E$500,"*ja*"),COUNTIFS('2019'!$B$3:$B$500,$B48,'2019'!$D$3:$D$500,"*",'2019'!$G$3:$G$500,{"*alle*";"*Opsøgende*"},'2019'!$E$3:$E$500,"*nej*",'2019'!$H$3:$H$500,"*ja*"),COUNTIFS('2019'!$B$3:$B$500,$B48,'2019'!$D$3:$D$500,"*",'2019'!$G$3:$G$500,"*børn*"))</f>
        <v>0</v>
      </c>
      <c r="F48" s="52">
        <f>SUM(SUMIFS('2019'!$N$3:$N$500,'2019'!$B$3:$B$500,$B48,'2019'!$D$3:$D$500,"*",'2019'!$G$3:$G$500,{"*alle*";"*Opsøgende*"},'2019'!$E$3:$E$500,"*ja*"),SUMIFS('2019'!$N$3:$N$500,'2019'!$B$3:$B$500,$B48,'2019'!$D$3:$D$500,"*",'2019'!$G$3:$G$500,{"*alle*";"*Opsøgende*"},'2019'!$E$3:$E$500,"*nej*",'2019'!$H$3:$H$500,"*ja*"),SUMIFS('2019'!$N$3:$N$500,'2019'!$B$3:$B$500,$B48,'2019'!$D$3:$D$500,"*",'2019'!$G$3:$G$500,"*børn*"))</f>
        <v>0</v>
      </c>
      <c r="G48" s="52">
        <f>SUM(COUNTIFS('2020'!$B$3:$B$500,$B48,'2020'!$D$3:$D$500,"*",'2020'!$G$3:$G$500,{"*alle*";"*Opsøgende*"},'2020'!$E$3:$E$500,"*ja*"),COUNTIFS('2020'!$B$3:$B$500,$B48,'2020'!$D$3:$D$500,"*",'2020'!$G$3:$G$500,{"*alle*";"*Opsøgende*"},'2020'!$E$3:$E$500,"*nej*",'2020'!$H$3:$H$500,"*ja*"),COUNTIFS('2020'!$B$3:$B$500,$B48,'2020'!$D$3:$D$500,"*",'2020'!$G$3:$G$500,"*børn*"))</f>
        <v>0</v>
      </c>
      <c r="H48" s="52">
        <f>SUM(SUMIFS('2020'!$N$3:$N$500,'2020'!$B$3:$B$500,$B48,'2020'!$D$3:$D$500,"*",'2020'!$G$3:$G$500,{"*alle*";"*Opsøgende*"},'2020'!$E$3:$E$500,"*ja*"),SUMIFS('2020'!$N$3:$N$500,'2020'!$B$3:$B$500,$B48,'2020'!$D$3:$D$500,"*",'2020'!$G$3:$G$500,{"*alle*";"*Opsøgende*"},'2020'!$E$3:$E$500,"*nej*",'2020'!$H$3:$H$500,"*ja*"),SUMIFS('2020'!$N$3:$N$500,'2020'!$B$3:$B$500,$B48,'2020'!$D$3:$D$500,"*",'2020'!$G$3:$G$500,"*børn*"))</f>
        <v>0</v>
      </c>
      <c r="I48" s="52">
        <f>SUM(COUNTIFS('2021'!$B$3:$B$500,$B48,'2021'!$D$3:$D$500,"*",'2021'!$G$3:$G$500,{"*alle*";"*Opsøgende*"},'2021'!$E$3:$E$500,"*ja*"),COUNTIFS('2021'!$B$3:$B$500,$B48,'2021'!$D$3:$D$500,"*",'2021'!$G$3:$G$500,{"*alle*";"*Opsøgende*"},'2021'!$E$3:$E$500,"*nej*",'2021'!$H$3:$H$500,"*ja*"),COUNTIFS('2021'!$B$3:$B$500,$B48,'2021'!$D$3:$D$500,"*",'2021'!$G$3:$G$500,"*børn*"))</f>
        <v>0</v>
      </c>
      <c r="J48" s="52">
        <f>SUM(SUMIFS('2021'!$N$3:$N$500,'2021'!$B$3:$B$500,$B48,'2021'!$D$3:$D$500,"*",'2021'!$G$3:$G$500,{"*alle*";"*Opsøgende*"},'2021'!$E$3:$E$500,"*ja*"),SUMIFS('2021'!$N$3:$N$500,'2021'!$B$3:$B$500,$B48,'2021'!$D$3:$D$500,"*",'2021'!$G$3:$G$500,{"*alle*";"*Opsøgende*"},'2021'!$E$3:$E$500,"*nej*",'2021'!$H$3:$H$500,"*ja*"),SUMIFS('2021'!$N$3:$N$500,'2021'!$B$3:$B$500,$B48,'2021'!$D$3:$D$500,"*",'2021'!$G$3:$G$500,"*børn*"))</f>
        <v>0</v>
      </c>
      <c r="K48" s="52">
        <f>SUM(COUNTIFS('2022'!$B$3:$B$500,$B48,'2022'!$D$3:$D$500,"*",'2022'!$G$3:$G$500,{"*alle*";"*Opsøgende*"},'2022'!$E$3:$E$500,"*ja*"),COUNTIFS('2022'!$B$3:$B$500,$B48,'2022'!$D$3:$D$500,"*",'2022'!$G$3:$G$500,{"*alle*";"*Opsøgende*"},'2022'!$E$3:$E$500,"*nej*",'2022'!$H$3:$H$500,"*ja*"),COUNTIFS('2022'!$B$3:$B$500,$B48,'2022'!$D$3:$D$500,"*",'2022'!$G$3:$G$500,"*børn*"))</f>
        <v>0</v>
      </c>
      <c r="L48" s="52">
        <f>SUM(SUMIFS('2022'!$N$3:$N$500,'2022'!$B$3:$B$500,$B48,'2022'!$D$3:$D$500,"*",'2022'!$G$3:$G$500,{"*alle*";"*Opsøgende*"},'2022'!$E$3:$E$500,"*ja*"),SUMIFS('2022'!$N$3:$N$500,'2022'!$B$3:$B$500,$B48,'2022'!$D$3:$D$500,"*",'2022'!$G$3:$G$500,{"*alle*";"*Opsøgende*"},'2022'!$E$3:$E$500,"*nej*",'2022'!$H$3:$H$500,"*ja*"),SUMIFS('2022'!$N$3:$N$500,'2022'!$B$3:$B$500,$B48,'2022'!$D$3:$D$500,"*",'2022'!$G$3:$G$500,"*børn*"))</f>
        <v>0</v>
      </c>
      <c r="M48" s="52">
        <f>SUM(COUNTIFS('2023'!$B$3:$B$500,$B48,'2023'!$D$3:$D$500,"*",'2023'!$G$3:$G$500,{"*alle*";"*Opsøgende*"},'2023'!$E$3:$E$500,"*ja*"),COUNTIFS('2023'!$B$3:$B$500,$B48,'2023'!$D$3:$D$500,"*",'2023'!$G$3:$G$500,{"*alle*";"*Opsøgende*"},'2023'!$E$3:$E$500,"*nej*",'2023'!$H$3:$H$500,"*ja*"),COUNTIFS('2023'!$B$3:$B$500,$B48,'2023'!$D$3:$D$500,"*",'2023'!$G$3:$G$500,"*børn*"))</f>
        <v>0</v>
      </c>
      <c r="N48" s="52">
        <f>SUM(SUMIFS('2023'!$N$3:$N$500,'2023'!$B$3:$B$500,$B48,'2023'!$D$3:$D$500,"*",'2023'!$G$3:$G$500,{"*alle*";"*Opsøgende*"},'2023'!$E$3:$E$500,"*ja*"),SUMIFS('2023'!$N$3:$N$500,'2023'!$B$3:$B$500,$B48,'2023'!$D$3:$D$500,"*",'2023'!$G$3:$G$500,{"*alle*";"*Opsøgende*"},'2023'!$E$3:$E$500,"*nej*",'2023'!$H$3:$H$500,"*ja*"),SUMIFS('2023'!$N$3:$N$500,'2023'!$B$3:$B$500,$B48,'2023'!$D$3:$D$500,"*",'2023'!$G$3:$G$500,"*børn*"))</f>
        <v>0</v>
      </c>
      <c r="O48" s="52">
        <f>SUM(COUNTIFS('2024'!$B$3:$B$500,$B48,'2024'!$D$3:$D$500,"*",'2024'!$G$3:$G$500,{"*alle*";"*Opsøgende*"},'2024'!$E$3:$E$500,"*ja*"),COUNTIFS('2024'!$B$3:$B$500,$B48,'2024'!$D$3:$D$500,"*",'2024'!$G$3:$G$500,{"*alle*";"*Opsøgende*"},'2024'!$E$3:$E$500,"*nej*",'2024'!$H$3:$H$500,"*ja*"),COUNTIFS('2024'!$B$3:$B$500,$B48,'2024'!$D$3:$D$500,"*",'2024'!$G$3:$G$500,"*børn*"))</f>
        <v>0</v>
      </c>
      <c r="P48" s="52">
        <f>SUM(SUMIFS('2024'!$N$3:$N$500,'2024'!$B$3:$B$500,$B48,'2024'!$D$3:$D$500,"*",'2024'!$G$3:$G$500,{"*alle*";"*Opsøgende*"},'2024'!$E$3:$E$500,"*ja*"),SUMIFS('2024'!$N$3:$N$500,'2024'!$B$3:$B$500,$B48,'2024'!$D$3:$D$500,"*",'2024'!$G$3:$G$500,{"*alle*";"*Opsøgende*"},'2024'!$E$3:$E$500,"*nej*",'2024'!$H$3:$H$500,"*ja*"),SUMIFS('2024'!$N$3:$N$500,'2024'!$B$3:$B$500,$B48,'2024'!$D$3:$D$500,"*",'2024'!$G$3:$G$500,"*børn*"))</f>
        <v>0</v>
      </c>
      <c r="Q48" s="52">
        <f>SUM(COUNTIFS('2025'!$B$3:$B$500,$B48,'2025'!$D$3:$D$500,"*",'2025'!$G$3:$G$500,{"*alle*";"*Opsøgende*"},'2025'!$E$3:$E$500,"*ja*"),COUNTIFS('2025'!$B$3:$B$500,$B48,'2025'!$D$3:$D$500,"*",'2025'!$G$3:$G$500,{"*alle*";"*Opsøgende*"},'2025'!$E$3:$E$500,"*nej*",'2025'!$H$3:$H$500,"*ja*"),COUNTIFS('2025'!$B$3:$B$500,$B48,'2025'!$D$3:$D$500,"*",'2025'!$G$3:$G$500,"*børn*"))</f>
        <v>0</v>
      </c>
      <c r="R48" s="52">
        <f>SUM(SUMIFS('2025'!$N$3:$N$500,'2025'!$B$3:$B$500,$B48,'2025'!$D$3:$D$500,"*",'2025'!$G$3:$G$500,{"*alle*";"*Opsøgende*"},'2025'!$E$3:$E$500,"*ja*"),SUMIFS('2025'!$N$3:$N$500,'2025'!$B$3:$B$500,$B48,'2025'!$D$3:$D$500,"*",'2025'!$G$3:$G$500,{"*alle*";"*Opsøgende*"},'2025'!$E$3:$E$500,"*nej*",'2025'!$H$3:$H$500,"*ja*"),SUMIFS('2025'!$N$3:$N$500,'2025'!$B$3:$B$500,$B48,'2025'!$D$3:$D$500,"*",'2025'!$G$3:$G$500,"*børn*"))</f>
        <v>0</v>
      </c>
      <c r="S48" s="52">
        <f>SUM(COUNTIFS('2026'!$B$3:$B$500,$B48,'2026'!$D$3:$D$500,"*",'2026'!$G$3:$G$500,{"*alle*";"*Opsøgende*"},'2026'!$E$3:$E$500,"*ja*"),COUNTIFS('2026'!$B$3:$B$500,$B48,'2026'!$D$3:$D$500,"*",'2026'!$G$3:$G$500,{"*alle*";"*Opsøgende*"},'2026'!$E$3:$E$500,"*nej*",'2026'!$H$3:$H$500,"*ja*"),COUNTIFS('2026'!$B$3:$B$500,$B48,'2026'!$D$3:$D$500,"*",'2026'!$G$3:$G$500,"*børn*"))</f>
        <v>0</v>
      </c>
      <c r="T48" s="52">
        <f>SUM(SUMIFS('2026'!$N$3:$N$500,'2026'!$B$3:$B$500,$B48,'2026'!$D$3:$D$500,"*",'2026'!$G$3:$G$500,{"*alle*";"*Opsøgende*"},'2026'!$E$3:$E$500,"*ja*"),SUMIFS('2026'!$N$3:$N$500,'2026'!$B$3:$B$500,$B48,'2026'!$D$3:$D$500,"*",'2026'!$G$3:$G$500,{"*alle*";"*Opsøgende*"},'2026'!$E$3:$E$500,"*nej*",'2026'!$H$3:$H$500,"*ja*"),SUMIFS('2026'!$N$3:$N$500,'2026'!$B$3:$B$500,$B48,'2026'!$D$3:$D$500,"*",'2026'!$G$3:$G$500,"*børn*"))</f>
        <v>0</v>
      </c>
      <c r="U48" s="52">
        <f>SUM(COUNTIFS('2027'!$B$3:$B$500,$B48,'2027'!$D$3:$D$500,"*",'2027'!$G$3:$G$500,{"*alle*";"*Opsøgende*"},'2027'!$E$3:$E$500,"*ja*"),COUNTIFS('2027'!$B$3:$B$500,$B48,'2027'!$D$3:$D$500,"*",'2027'!$G$3:$G$500,{"*alle*";"*Opsøgende*"},'2027'!$E$3:$E$500,"*nej*",'2027'!$H$3:$H$500,"*ja*"),COUNTIFS('2027'!$B$3:$B$500,$B48,'2027'!$D$3:$D$500,"*",'2027'!$G$3:$G$500,"*børn*"))</f>
        <v>0</v>
      </c>
      <c r="V48" s="52">
        <f>SUM(SUMIFS('2027'!$N$3:$N$500,'2027'!$B$3:$B$500,$B48,'2027'!$D$3:$D$500,"*",'2027'!$G$3:$G$500,{"*alle*";"*Opsøgende*"},'2027'!$E$3:$E$500,"*ja*"),SUMIFS('2027'!$N$3:$N$500,'2027'!$B$3:$B$500,$B48,'2027'!$D$3:$D$500,"*",'2027'!$G$3:$G$500,{"*alle*";"*Opsøgende*"},'2027'!$E$3:$E$500,"*nej*",'2027'!$H$3:$H$500,"*ja*"),SUMIFS('2027'!$N$3:$N$500,'2027'!$B$3:$B$500,$B48,'2027'!$D$3:$D$500,"*",'2027'!$G$3:$G$500,"*børn*"))</f>
        <v>0</v>
      </c>
      <c r="W48" s="52">
        <f>SUM(COUNTIFS('2028'!$B$3:$B$500,$B48,'2028'!$D$3:$D$500,"*",'2028'!$G$3:$G$500,{"*alle*";"*Opsøgende*"},'2028'!$E$3:$E$500,"*ja*"),COUNTIFS('2028'!$B$3:$B$500,$B48,'2028'!$D$3:$D$500,"*",'2028'!$G$3:$G$500,{"*alle*";"*Opsøgende*"},'2028'!$E$3:$E$500,"*nej*",'2028'!$H$3:$H$500,"*ja*"),COUNTIFS('2028'!$B$3:$B$500,$B48,'2028'!$D$3:$D$500,"*",'2028'!$G$3:$G$500,"*børn*"))</f>
        <v>0</v>
      </c>
      <c r="X48" s="52">
        <f>SUM(SUMIFS('2028'!$N$3:$N$500,'2028'!$B$3:$B$500,$B48,'2028'!$D$3:$D$500,"*",'2028'!$G$3:$G$500,{"*alle*";"*Opsøgende*"},'2028'!$E$3:$E$500,"*ja*"),SUMIFS('2028'!$N$3:$N$500,'2028'!$B$3:$B$500,$B48,'2028'!$D$3:$D$500,"*",'2028'!$G$3:$G$500,{"*alle*";"*Opsøgende*"},'2028'!$E$3:$E$500,"*nej*",'2028'!$H$3:$H$500,"*ja*"),SUMIFS('2028'!$N$3:$N$500,'2028'!$B$3:$B$500,$B48,'2028'!$D$3:$D$500,"*",'2028'!$G$3:$G$500,"*børn*"))</f>
        <v>0</v>
      </c>
    </row>
    <row r="49" spans="2:24" x14ac:dyDescent="0.2">
      <c r="B49" s="91" t="s">
        <v>28</v>
      </c>
      <c r="C49" s="52">
        <f>SUM(COUNTIFS('2018'!$B$3:$B$500,$B49,'2018'!$D$3:$D$500,"*",'2018'!$G$3:$G$500,{"*alle*";"*Opsøgende*"},'2018'!$E$3:$E$500,"*ja*"),COUNTIFS('2018'!$B$3:$B$500,$B49,'2018'!$D$3:$D$500,"*",'2018'!$G$3:$G$500,{"*alle*";"*Opsøgende*"},'2018'!$E$3:$E$500,"*nej*",'2018'!$H$3:$H$500,"*ja*"),COUNTIFS('2018'!$B$3:$B$500,$B49,'2018'!$D$3:$D$500,"*",'2018'!$G$3:$G$500,"*børn*"))</f>
        <v>0</v>
      </c>
      <c r="D49" s="52">
        <f>SUM(SUMIFS('2018'!$N$3:$N$500,'2018'!$B$3:$B$500,$B49,'2018'!$D$3:$D$500,"*",'2018'!$G$3:$G$500,{"*alle*";"*Opsøgende*"},'2018'!$E$3:$E$500,"*ja*"),SUMIFS('2018'!$N$3:$N$500,'2018'!$B$3:$B$500,$B49,'2018'!$D$3:$D$500,"*",'2018'!$G$3:$G$500,{"*alle*";"*Opsøgende*"},'2018'!$E$3:$E$500,"*nej*",'2018'!$H$3:$H$500,"*ja*"),SUMIFS('2018'!$N$3:$N$500,'2018'!$B$3:$B$500,$B49,'2018'!$D$3:$D$500,"*",'2018'!$G$3:$G$500,"*børn*"))</f>
        <v>0</v>
      </c>
      <c r="E49" s="52">
        <f>SUM(COUNTIFS('2019'!$B$3:$B$500,$B49,'2019'!$D$3:$D$500,"*",'2019'!$G$3:$G$500,{"*alle*";"*Opsøgende*"},'2019'!$E$3:$E$500,"*ja*"),COUNTIFS('2019'!$B$3:$B$500,$B49,'2019'!$D$3:$D$500,"*",'2019'!$G$3:$G$500,{"*alle*";"*Opsøgende*"},'2019'!$E$3:$E$500,"*nej*",'2019'!$H$3:$H$500,"*ja*"),COUNTIFS('2019'!$B$3:$B$500,$B49,'2019'!$D$3:$D$500,"*",'2019'!$G$3:$G$500,"*børn*"))</f>
        <v>0</v>
      </c>
      <c r="F49" s="52">
        <f>SUM(SUMIFS('2019'!$N$3:$N$500,'2019'!$B$3:$B$500,$B49,'2019'!$D$3:$D$500,"*",'2019'!$G$3:$G$500,{"*alle*";"*Opsøgende*"},'2019'!$E$3:$E$500,"*ja*"),SUMIFS('2019'!$N$3:$N$500,'2019'!$B$3:$B$500,$B49,'2019'!$D$3:$D$500,"*",'2019'!$G$3:$G$500,{"*alle*";"*Opsøgende*"},'2019'!$E$3:$E$500,"*nej*",'2019'!$H$3:$H$500,"*ja*"),SUMIFS('2019'!$N$3:$N$500,'2019'!$B$3:$B$500,$B49,'2019'!$D$3:$D$500,"*",'2019'!$G$3:$G$500,"*børn*"))</f>
        <v>0</v>
      </c>
      <c r="G49" s="52">
        <f>SUM(COUNTIFS('2020'!$B$3:$B$500,$B49,'2020'!$D$3:$D$500,"*",'2020'!$G$3:$G$500,{"*alle*";"*Opsøgende*"},'2020'!$E$3:$E$500,"*ja*"),COUNTIFS('2020'!$B$3:$B$500,$B49,'2020'!$D$3:$D$500,"*",'2020'!$G$3:$G$500,{"*alle*";"*Opsøgende*"},'2020'!$E$3:$E$500,"*nej*",'2020'!$H$3:$H$500,"*ja*"),COUNTIFS('2020'!$B$3:$B$500,$B49,'2020'!$D$3:$D$500,"*",'2020'!$G$3:$G$500,"*børn*"))</f>
        <v>0</v>
      </c>
      <c r="H49" s="52">
        <f>SUM(SUMIFS('2020'!$N$3:$N$500,'2020'!$B$3:$B$500,$B49,'2020'!$D$3:$D$500,"*",'2020'!$G$3:$G$500,{"*alle*";"*Opsøgende*"},'2020'!$E$3:$E$500,"*ja*"),SUMIFS('2020'!$N$3:$N$500,'2020'!$B$3:$B$500,$B49,'2020'!$D$3:$D$500,"*",'2020'!$G$3:$G$500,{"*alle*";"*Opsøgende*"},'2020'!$E$3:$E$500,"*nej*",'2020'!$H$3:$H$500,"*ja*"),SUMIFS('2020'!$N$3:$N$500,'2020'!$B$3:$B$500,$B49,'2020'!$D$3:$D$500,"*",'2020'!$G$3:$G$500,"*børn*"))</f>
        <v>0</v>
      </c>
      <c r="I49" s="52">
        <f>SUM(COUNTIFS('2021'!$B$3:$B$500,$B49,'2021'!$D$3:$D$500,"*",'2021'!$G$3:$G$500,{"*alle*";"*Opsøgende*"},'2021'!$E$3:$E$500,"*ja*"),COUNTIFS('2021'!$B$3:$B$500,$B49,'2021'!$D$3:$D$500,"*",'2021'!$G$3:$G$500,{"*alle*";"*Opsøgende*"},'2021'!$E$3:$E$500,"*nej*",'2021'!$H$3:$H$500,"*ja*"),COUNTIFS('2021'!$B$3:$B$500,$B49,'2021'!$D$3:$D$500,"*",'2021'!$G$3:$G$500,"*børn*"))</f>
        <v>0</v>
      </c>
      <c r="J49" s="52">
        <f>SUM(SUMIFS('2021'!$N$3:$N$500,'2021'!$B$3:$B$500,$B49,'2021'!$D$3:$D$500,"*",'2021'!$G$3:$G$500,{"*alle*";"*Opsøgende*"},'2021'!$E$3:$E$500,"*ja*"),SUMIFS('2021'!$N$3:$N$500,'2021'!$B$3:$B$500,$B49,'2021'!$D$3:$D$500,"*",'2021'!$G$3:$G$500,{"*alle*";"*Opsøgende*"},'2021'!$E$3:$E$500,"*nej*",'2021'!$H$3:$H$500,"*ja*"),SUMIFS('2021'!$N$3:$N$500,'2021'!$B$3:$B$500,$B49,'2021'!$D$3:$D$500,"*",'2021'!$G$3:$G$500,"*børn*"))</f>
        <v>0</v>
      </c>
      <c r="K49" s="52">
        <f>SUM(COUNTIFS('2022'!$B$3:$B$500,$B49,'2022'!$D$3:$D$500,"*",'2022'!$G$3:$G$500,{"*alle*";"*Opsøgende*"},'2022'!$E$3:$E$500,"*ja*"),COUNTIFS('2022'!$B$3:$B$500,$B49,'2022'!$D$3:$D$500,"*",'2022'!$G$3:$G$500,{"*alle*";"*Opsøgende*"},'2022'!$E$3:$E$500,"*nej*",'2022'!$H$3:$H$500,"*ja*"),COUNTIFS('2022'!$B$3:$B$500,$B49,'2022'!$D$3:$D$500,"*",'2022'!$G$3:$G$500,"*børn*"))</f>
        <v>0</v>
      </c>
      <c r="L49" s="52">
        <f>SUM(SUMIFS('2022'!$N$3:$N$500,'2022'!$B$3:$B$500,$B49,'2022'!$D$3:$D$500,"*",'2022'!$G$3:$G$500,{"*alle*";"*Opsøgende*"},'2022'!$E$3:$E$500,"*ja*"),SUMIFS('2022'!$N$3:$N$500,'2022'!$B$3:$B$500,$B49,'2022'!$D$3:$D$500,"*",'2022'!$G$3:$G$500,{"*alle*";"*Opsøgende*"},'2022'!$E$3:$E$500,"*nej*",'2022'!$H$3:$H$500,"*ja*"),SUMIFS('2022'!$N$3:$N$500,'2022'!$B$3:$B$500,$B49,'2022'!$D$3:$D$500,"*",'2022'!$G$3:$G$500,"*børn*"))</f>
        <v>0</v>
      </c>
      <c r="M49" s="52">
        <f>SUM(COUNTIFS('2023'!$B$3:$B$500,$B49,'2023'!$D$3:$D$500,"*",'2023'!$G$3:$G$500,{"*alle*";"*Opsøgende*"},'2023'!$E$3:$E$500,"*ja*"),COUNTIFS('2023'!$B$3:$B$500,$B49,'2023'!$D$3:$D$500,"*",'2023'!$G$3:$G$500,{"*alle*";"*Opsøgende*"},'2023'!$E$3:$E$500,"*nej*",'2023'!$H$3:$H$500,"*ja*"),COUNTIFS('2023'!$B$3:$B$500,$B49,'2023'!$D$3:$D$500,"*",'2023'!$G$3:$G$500,"*børn*"))</f>
        <v>0</v>
      </c>
      <c r="N49" s="52">
        <f>SUM(SUMIFS('2023'!$N$3:$N$500,'2023'!$B$3:$B$500,$B49,'2023'!$D$3:$D$500,"*",'2023'!$G$3:$G$500,{"*alle*";"*Opsøgende*"},'2023'!$E$3:$E$500,"*ja*"),SUMIFS('2023'!$N$3:$N$500,'2023'!$B$3:$B$500,$B49,'2023'!$D$3:$D$500,"*",'2023'!$G$3:$G$500,{"*alle*";"*Opsøgende*"},'2023'!$E$3:$E$500,"*nej*",'2023'!$H$3:$H$500,"*ja*"),SUMIFS('2023'!$N$3:$N$500,'2023'!$B$3:$B$500,$B49,'2023'!$D$3:$D$500,"*",'2023'!$G$3:$G$500,"*børn*"))</f>
        <v>0</v>
      </c>
      <c r="O49" s="52">
        <f>SUM(COUNTIFS('2024'!$B$3:$B$500,$B49,'2024'!$D$3:$D$500,"*",'2024'!$G$3:$G$500,{"*alle*";"*Opsøgende*"},'2024'!$E$3:$E$500,"*ja*"),COUNTIFS('2024'!$B$3:$B$500,$B49,'2024'!$D$3:$D$500,"*",'2024'!$G$3:$G$500,{"*alle*";"*Opsøgende*"},'2024'!$E$3:$E$500,"*nej*",'2024'!$H$3:$H$500,"*ja*"),COUNTIFS('2024'!$B$3:$B$500,$B49,'2024'!$D$3:$D$500,"*",'2024'!$G$3:$G$500,"*børn*"))</f>
        <v>0</v>
      </c>
      <c r="P49" s="52">
        <f>SUM(SUMIFS('2024'!$N$3:$N$500,'2024'!$B$3:$B$500,$B49,'2024'!$D$3:$D$500,"*",'2024'!$G$3:$G$500,{"*alle*";"*Opsøgende*"},'2024'!$E$3:$E$500,"*ja*"),SUMIFS('2024'!$N$3:$N$500,'2024'!$B$3:$B$500,$B49,'2024'!$D$3:$D$500,"*",'2024'!$G$3:$G$500,{"*alle*";"*Opsøgende*"},'2024'!$E$3:$E$500,"*nej*",'2024'!$H$3:$H$500,"*ja*"),SUMIFS('2024'!$N$3:$N$500,'2024'!$B$3:$B$500,$B49,'2024'!$D$3:$D$500,"*",'2024'!$G$3:$G$500,"*børn*"))</f>
        <v>0</v>
      </c>
      <c r="Q49" s="52">
        <f>SUM(COUNTIFS('2025'!$B$3:$B$500,$B49,'2025'!$D$3:$D$500,"*",'2025'!$G$3:$G$500,{"*alle*";"*Opsøgende*"},'2025'!$E$3:$E$500,"*ja*"),COUNTIFS('2025'!$B$3:$B$500,$B49,'2025'!$D$3:$D$500,"*",'2025'!$G$3:$G$500,{"*alle*";"*Opsøgende*"},'2025'!$E$3:$E$500,"*nej*",'2025'!$H$3:$H$500,"*ja*"),COUNTIFS('2025'!$B$3:$B$500,$B49,'2025'!$D$3:$D$500,"*",'2025'!$G$3:$G$500,"*børn*"))</f>
        <v>0</v>
      </c>
      <c r="R49" s="52">
        <f>SUM(SUMIFS('2025'!$N$3:$N$500,'2025'!$B$3:$B$500,$B49,'2025'!$D$3:$D$500,"*",'2025'!$G$3:$G$500,{"*alle*";"*Opsøgende*"},'2025'!$E$3:$E$500,"*ja*"),SUMIFS('2025'!$N$3:$N$500,'2025'!$B$3:$B$500,$B49,'2025'!$D$3:$D$500,"*",'2025'!$G$3:$G$500,{"*alle*";"*Opsøgende*"},'2025'!$E$3:$E$500,"*nej*",'2025'!$H$3:$H$500,"*ja*"),SUMIFS('2025'!$N$3:$N$500,'2025'!$B$3:$B$500,$B49,'2025'!$D$3:$D$500,"*",'2025'!$G$3:$G$500,"*børn*"))</f>
        <v>0</v>
      </c>
      <c r="S49" s="52">
        <f>SUM(COUNTIFS('2026'!$B$3:$B$500,$B49,'2026'!$D$3:$D$500,"*",'2026'!$G$3:$G$500,{"*alle*";"*Opsøgende*"},'2026'!$E$3:$E$500,"*ja*"),COUNTIFS('2026'!$B$3:$B$500,$B49,'2026'!$D$3:$D$500,"*",'2026'!$G$3:$G$500,{"*alle*";"*Opsøgende*"},'2026'!$E$3:$E$500,"*nej*",'2026'!$H$3:$H$500,"*ja*"),COUNTIFS('2026'!$B$3:$B$500,$B49,'2026'!$D$3:$D$500,"*",'2026'!$G$3:$G$500,"*børn*"))</f>
        <v>0</v>
      </c>
      <c r="T49" s="52">
        <f>SUM(SUMIFS('2026'!$N$3:$N$500,'2026'!$B$3:$B$500,$B49,'2026'!$D$3:$D$500,"*",'2026'!$G$3:$G$500,{"*alle*";"*Opsøgende*"},'2026'!$E$3:$E$500,"*ja*"),SUMIFS('2026'!$N$3:$N$500,'2026'!$B$3:$B$500,$B49,'2026'!$D$3:$D$500,"*",'2026'!$G$3:$G$500,{"*alle*";"*Opsøgende*"},'2026'!$E$3:$E$500,"*nej*",'2026'!$H$3:$H$500,"*ja*"),SUMIFS('2026'!$N$3:$N$500,'2026'!$B$3:$B$500,$B49,'2026'!$D$3:$D$500,"*",'2026'!$G$3:$G$500,"*børn*"))</f>
        <v>0</v>
      </c>
      <c r="U49" s="52">
        <f>SUM(COUNTIFS('2027'!$B$3:$B$500,$B49,'2027'!$D$3:$D$500,"*",'2027'!$G$3:$G$500,{"*alle*";"*Opsøgende*"},'2027'!$E$3:$E$500,"*ja*"),COUNTIFS('2027'!$B$3:$B$500,$B49,'2027'!$D$3:$D$500,"*",'2027'!$G$3:$G$500,{"*alle*";"*Opsøgende*"},'2027'!$E$3:$E$500,"*nej*",'2027'!$H$3:$H$500,"*ja*"),COUNTIFS('2027'!$B$3:$B$500,$B49,'2027'!$D$3:$D$500,"*",'2027'!$G$3:$G$500,"*børn*"))</f>
        <v>0</v>
      </c>
      <c r="V49" s="52">
        <f>SUM(SUMIFS('2027'!$N$3:$N$500,'2027'!$B$3:$B$500,$B49,'2027'!$D$3:$D$500,"*",'2027'!$G$3:$G$500,{"*alle*";"*Opsøgende*"},'2027'!$E$3:$E$500,"*ja*"),SUMIFS('2027'!$N$3:$N$500,'2027'!$B$3:$B$500,$B49,'2027'!$D$3:$D$500,"*",'2027'!$G$3:$G$500,{"*alle*";"*Opsøgende*"},'2027'!$E$3:$E$500,"*nej*",'2027'!$H$3:$H$500,"*ja*"),SUMIFS('2027'!$N$3:$N$500,'2027'!$B$3:$B$500,$B49,'2027'!$D$3:$D$500,"*",'2027'!$G$3:$G$500,"*børn*"))</f>
        <v>0</v>
      </c>
      <c r="W49" s="52">
        <f>SUM(COUNTIFS('2028'!$B$3:$B$500,$B49,'2028'!$D$3:$D$500,"*",'2028'!$G$3:$G$500,{"*alle*";"*Opsøgende*"},'2028'!$E$3:$E$500,"*ja*"),COUNTIFS('2028'!$B$3:$B$500,$B49,'2028'!$D$3:$D$500,"*",'2028'!$G$3:$G$500,{"*alle*";"*Opsøgende*"},'2028'!$E$3:$E$500,"*nej*",'2028'!$H$3:$H$500,"*ja*"),COUNTIFS('2028'!$B$3:$B$500,$B49,'2028'!$D$3:$D$500,"*",'2028'!$G$3:$G$500,"*børn*"))</f>
        <v>0</v>
      </c>
      <c r="X49" s="52">
        <f>SUM(SUMIFS('2028'!$N$3:$N$500,'2028'!$B$3:$B$500,$B49,'2028'!$D$3:$D$500,"*",'2028'!$G$3:$G$500,{"*alle*";"*Opsøgende*"},'2028'!$E$3:$E$500,"*ja*"),SUMIFS('2028'!$N$3:$N$500,'2028'!$B$3:$B$500,$B49,'2028'!$D$3:$D$500,"*",'2028'!$G$3:$G$500,{"*alle*";"*Opsøgende*"},'2028'!$E$3:$E$500,"*nej*",'2028'!$H$3:$H$500,"*ja*"),SUMIFS('2028'!$N$3:$N$500,'2028'!$B$3:$B$500,$B49,'2028'!$D$3:$D$500,"*",'2028'!$G$3:$G$500,"*børn*"))</f>
        <v>0</v>
      </c>
    </row>
    <row r="50" spans="2:24" x14ac:dyDescent="0.2">
      <c r="B50" s="91" t="s">
        <v>103</v>
      </c>
      <c r="C50" s="52">
        <f>SUM(COUNTIFS('2018'!$B$3:$B$500,$B50,'2018'!$D$3:$D$500,"*",'2018'!$G$3:$G$500,{"*alle*";"*Opsøgende*"},'2018'!$E$3:$E$500,"*ja*"),COUNTIFS('2018'!$B$3:$B$500,$B50,'2018'!$D$3:$D$500,"*",'2018'!$G$3:$G$500,{"*alle*";"*Opsøgende*"},'2018'!$E$3:$E$500,"*nej*",'2018'!$H$3:$H$500,"*ja*"),COUNTIFS('2018'!$B$3:$B$500,$B50,'2018'!$D$3:$D$500,"*",'2018'!$G$3:$G$500,"*børn*"))</f>
        <v>0</v>
      </c>
      <c r="D50" s="52">
        <f>SUM(SUMIFS('2018'!$N$3:$N$500,'2018'!$B$3:$B$500,$B50,'2018'!$D$3:$D$500,"*",'2018'!$G$3:$G$500,{"*alle*";"*Opsøgende*"},'2018'!$E$3:$E$500,"*ja*"),SUMIFS('2018'!$N$3:$N$500,'2018'!$B$3:$B$500,$B50,'2018'!$D$3:$D$500,"*",'2018'!$G$3:$G$500,{"*alle*";"*Opsøgende*"},'2018'!$E$3:$E$500,"*nej*",'2018'!$H$3:$H$500,"*ja*"),SUMIFS('2018'!$N$3:$N$500,'2018'!$B$3:$B$500,$B50,'2018'!$D$3:$D$500,"*",'2018'!$G$3:$G$500,"*børn*"))</f>
        <v>0</v>
      </c>
      <c r="E50" s="52">
        <f>SUM(COUNTIFS('2019'!$B$3:$B$500,$B50,'2019'!$D$3:$D$500,"*",'2019'!$G$3:$G$500,{"*alle*";"*Opsøgende*"},'2019'!$E$3:$E$500,"*ja*"),COUNTIFS('2019'!$B$3:$B$500,$B50,'2019'!$D$3:$D$500,"*",'2019'!$G$3:$G$500,{"*alle*";"*Opsøgende*"},'2019'!$E$3:$E$500,"*nej*",'2019'!$H$3:$H$500,"*ja*"),COUNTIFS('2019'!$B$3:$B$500,$B50,'2019'!$D$3:$D$500,"*",'2019'!$G$3:$G$500,"*børn*"))</f>
        <v>0</v>
      </c>
      <c r="F50" s="52">
        <f>SUM(SUMIFS('2019'!$N$3:$N$500,'2019'!$B$3:$B$500,$B50,'2019'!$D$3:$D$500,"*",'2019'!$G$3:$G$500,{"*alle*";"*Opsøgende*"},'2019'!$E$3:$E$500,"*ja*"),SUMIFS('2019'!$N$3:$N$500,'2019'!$B$3:$B$500,$B50,'2019'!$D$3:$D$500,"*",'2019'!$G$3:$G$500,{"*alle*";"*Opsøgende*"},'2019'!$E$3:$E$500,"*nej*",'2019'!$H$3:$H$500,"*ja*"),SUMIFS('2019'!$N$3:$N$500,'2019'!$B$3:$B$500,$B50,'2019'!$D$3:$D$500,"*",'2019'!$G$3:$G$500,"*børn*"))</f>
        <v>0</v>
      </c>
      <c r="G50" s="52">
        <f>SUM(COUNTIFS('2020'!$B$3:$B$500,$B50,'2020'!$D$3:$D$500,"*",'2020'!$G$3:$G$500,{"*alle*";"*Opsøgende*"},'2020'!$E$3:$E$500,"*ja*"),COUNTIFS('2020'!$B$3:$B$500,$B50,'2020'!$D$3:$D$500,"*",'2020'!$G$3:$G$500,{"*alle*";"*Opsøgende*"},'2020'!$E$3:$E$500,"*nej*",'2020'!$H$3:$H$500,"*ja*"),COUNTIFS('2020'!$B$3:$B$500,$B50,'2020'!$D$3:$D$500,"*",'2020'!$G$3:$G$500,"*børn*"))</f>
        <v>0</v>
      </c>
      <c r="H50" s="52">
        <f>SUM(SUMIFS('2020'!$N$3:$N$500,'2020'!$B$3:$B$500,$B50,'2020'!$D$3:$D$500,"*",'2020'!$G$3:$G$500,{"*alle*";"*Opsøgende*"},'2020'!$E$3:$E$500,"*ja*"),SUMIFS('2020'!$N$3:$N$500,'2020'!$B$3:$B$500,$B50,'2020'!$D$3:$D$500,"*",'2020'!$G$3:$G$500,{"*alle*";"*Opsøgende*"},'2020'!$E$3:$E$500,"*nej*",'2020'!$H$3:$H$500,"*ja*"),SUMIFS('2020'!$N$3:$N$500,'2020'!$B$3:$B$500,$B50,'2020'!$D$3:$D$500,"*",'2020'!$G$3:$G$500,"*børn*"))</f>
        <v>0</v>
      </c>
      <c r="I50" s="52">
        <f>SUM(COUNTIFS('2021'!$B$3:$B$500,$B50,'2021'!$D$3:$D$500,"*",'2021'!$G$3:$G$500,{"*alle*";"*Opsøgende*"},'2021'!$E$3:$E$500,"*ja*"),COUNTIFS('2021'!$B$3:$B$500,$B50,'2021'!$D$3:$D$500,"*",'2021'!$G$3:$G$500,{"*alle*";"*Opsøgende*"},'2021'!$E$3:$E$500,"*nej*",'2021'!$H$3:$H$500,"*ja*"),COUNTIFS('2021'!$B$3:$B$500,$B50,'2021'!$D$3:$D$500,"*",'2021'!$G$3:$G$500,"*børn*"))</f>
        <v>0</v>
      </c>
      <c r="J50" s="52">
        <f>SUM(SUMIFS('2021'!$N$3:$N$500,'2021'!$B$3:$B$500,$B50,'2021'!$D$3:$D$500,"*",'2021'!$G$3:$G$500,{"*alle*";"*Opsøgende*"},'2021'!$E$3:$E$500,"*ja*"),SUMIFS('2021'!$N$3:$N$500,'2021'!$B$3:$B$500,$B50,'2021'!$D$3:$D$500,"*",'2021'!$G$3:$G$500,{"*alle*";"*Opsøgende*"},'2021'!$E$3:$E$500,"*nej*",'2021'!$H$3:$H$500,"*ja*"),SUMIFS('2021'!$N$3:$N$500,'2021'!$B$3:$B$500,$B50,'2021'!$D$3:$D$500,"*",'2021'!$G$3:$G$500,"*børn*"))</f>
        <v>0</v>
      </c>
      <c r="K50" s="52">
        <f>SUM(COUNTIFS('2022'!$B$3:$B$500,$B50,'2022'!$D$3:$D$500,"*",'2022'!$G$3:$G$500,{"*alle*";"*Opsøgende*"},'2022'!$E$3:$E$500,"*ja*"),COUNTIFS('2022'!$B$3:$B$500,$B50,'2022'!$D$3:$D$500,"*",'2022'!$G$3:$G$500,{"*alle*";"*Opsøgende*"},'2022'!$E$3:$E$500,"*nej*",'2022'!$H$3:$H$500,"*ja*"),COUNTIFS('2022'!$B$3:$B$500,$B50,'2022'!$D$3:$D$500,"*",'2022'!$G$3:$G$500,"*børn*"))</f>
        <v>0</v>
      </c>
      <c r="L50" s="52">
        <f>SUM(SUMIFS('2022'!$N$3:$N$500,'2022'!$B$3:$B$500,$B50,'2022'!$D$3:$D$500,"*",'2022'!$G$3:$G$500,{"*alle*";"*Opsøgende*"},'2022'!$E$3:$E$500,"*ja*"),SUMIFS('2022'!$N$3:$N$500,'2022'!$B$3:$B$500,$B50,'2022'!$D$3:$D$500,"*",'2022'!$G$3:$G$500,{"*alle*";"*Opsøgende*"},'2022'!$E$3:$E$500,"*nej*",'2022'!$H$3:$H$500,"*ja*"),SUMIFS('2022'!$N$3:$N$500,'2022'!$B$3:$B$500,$B50,'2022'!$D$3:$D$500,"*",'2022'!$G$3:$G$500,"*børn*"))</f>
        <v>0</v>
      </c>
      <c r="M50" s="52">
        <f>SUM(COUNTIFS('2023'!$B$3:$B$500,$B50,'2023'!$D$3:$D$500,"*",'2023'!$G$3:$G$500,{"*alle*";"*Opsøgende*"},'2023'!$E$3:$E$500,"*ja*"),COUNTIFS('2023'!$B$3:$B$500,$B50,'2023'!$D$3:$D$500,"*",'2023'!$G$3:$G$500,{"*alle*";"*Opsøgende*"},'2023'!$E$3:$E$500,"*nej*",'2023'!$H$3:$H$500,"*ja*"),COUNTIFS('2023'!$B$3:$B$500,$B50,'2023'!$D$3:$D$500,"*",'2023'!$G$3:$G$500,"*børn*"))</f>
        <v>0</v>
      </c>
      <c r="N50" s="52">
        <f>SUM(SUMIFS('2023'!$N$3:$N$500,'2023'!$B$3:$B$500,$B50,'2023'!$D$3:$D$500,"*",'2023'!$G$3:$G$500,{"*alle*";"*Opsøgende*"},'2023'!$E$3:$E$500,"*ja*"),SUMIFS('2023'!$N$3:$N$500,'2023'!$B$3:$B$500,$B50,'2023'!$D$3:$D$500,"*",'2023'!$G$3:$G$500,{"*alle*";"*Opsøgende*"},'2023'!$E$3:$E$500,"*nej*",'2023'!$H$3:$H$500,"*ja*"),SUMIFS('2023'!$N$3:$N$500,'2023'!$B$3:$B$500,$B50,'2023'!$D$3:$D$500,"*",'2023'!$G$3:$G$500,"*børn*"))</f>
        <v>0</v>
      </c>
      <c r="O50" s="52">
        <f>SUM(COUNTIFS('2024'!$B$3:$B$500,$B50,'2024'!$D$3:$D$500,"*",'2024'!$G$3:$G$500,{"*alle*";"*Opsøgende*"},'2024'!$E$3:$E$500,"*ja*"),COUNTIFS('2024'!$B$3:$B$500,$B50,'2024'!$D$3:$D$500,"*",'2024'!$G$3:$G$500,{"*alle*";"*Opsøgende*"},'2024'!$E$3:$E$500,"*nej*",'2024'!$H$3:$H$500,"*ja*"),COUNTIFS('2024'!$B$3:$B$500,$B50,'2024'!$D$3:$D$500,"*",'2024'!$G$3:$G$500,"*børn*"))</f>
        <v>0</v>
      </c>
      <c r="P50" s="52">
        <f>SUM(SUMIFS('2024'!$N$3:$N$500,'2024'!$B$3:$B$500,$B50,'2024'!$D$3:$D$500,"*",'2024'!$G$3:$G$500,{"*alle*";"*Opsøgende*"},'2024'!$E$3:$E$500,"*ja*"),SUMIFS('2024'!$N$3:$N$500,'2024'!$B$3:$B$500,$B50,'2024'!$D$3:$D$500,"*",'2024'!$G$3:$G$500,{"*alle*";"*Opsøgende*"},'2024'!$E$3:$E$500,"*nej*",'2024'!$H$3:$H$500,"*ja*"),SUMIFS('2024'!$N$3:$N$500,'2024'!$B$3:$B$500,$B50,'2024'!$D$3:$D$500,"*",'2024'!$G$3:$G$500,"*børn*"))</f>
        <v>0</v>
      </c>
      <c r="Q50" s="52">
        <f>SUM(COUNTIFS('2025'!$B$3:$B$500,$B50,'2025'!$D$3:$D$500,"*",'2025'!$G$3:$G$500,{"*alle*";"*Opsøgende*"},'2025'!$E$3:$E$500,"*ja*"),COUNTIFS('2025'!$B$3:$B$500,$B50,'2025'!$D$3:$D$500,"*",'2025'!$G$3:$G$500,{"*alle*";"*Opsøgende*"},'2025'!$E$3:$E$500,"*nej*",'2025'!$H$3:$H$500,"*ja*"),COUNTIFS('2025'!$B$3:$B$500,$B50,'2025'!$D$3:$D$500,"*",'2025'!$G$3:$G$500,"*børn*"))</f>
        <v>0</v>
      </c>
      <c r="R50" s="52">
        <f>SUM(SUMIFS('2025'!$N$3:$N$500,'2025'!$B$3:$B$500,$B50,'2025'!$D$3:$D$500,"*",'2025'!$G$3:$G$500,{"*alle*";"*Opsøgende*"},'2025'!$E$3:$E$500,"*ja*"),SUMIFS('2025'!$N$3:$N$500,'2025'!$B$3:$B$500,$B50,'2025'!$D$3:$D$500,"*",'2025'!$G$3:$G$500,{"*alle*";"*Opsøgende*"},'2025'!$E$3:$E$500,"*nej*",'2025'!$H$3:$H$500,"*ja*"),SUMIFS('2025'!$N$3:$N$500,'2025'!$B$3:$B$500,$B50,'2025'!$D$3:$D$500,"*",'2025'!$G$3:$G$500,"*børn*"))</f>
        <v>0</v>
      </c>
      <c r="S50" s="52">
        <f>SUM(COUNTIFS('2026'!$B$3:$B$500,$B50,'2026'!$D$3:$D$500,"*",'2026'!$G$3:$G$500,{"*alle*";"*Opsøgende*"},'2026'!$E$3:$E$500,"*ja*"),COUNTIFS('2026'!$B$3:$B$500,$B50,'2026'!$D$3:$D$500,"*",'2026'!$G$3:$G$500,{"*alle*";"*Opsøgende*"},'2026'!$E$3:$E$500,"*nej*",'2026'!$H$3:$H$500,"*ja*"),COUNTIFS('2026'!$B$3:$B$500,$B50,'2026'!$D$3:$D$500,"*",'2026'!$G$3:$G$500,"*børn*"))</f>
        <v>0</v>
      </c>
      <c r="T50" s="52">
        <f>SUM(SUMIFS('2026'!$N$3:$N$500,'2026'!$B$3:$B$500,$B50,'2026'!$D$3:$D$500,"*",'2026'!$G$3:$G$500,{"*alle*";"*Opsøgende*"},'2026'!$E$3:$E$500,"*ja*"),SUMIFS('2026'!$N$3:$N$500,'2026'!$B$3:$B$500,$B50,'2026'!$D$3:$D$500,"*",'2026'!$G$3:$G$500,{"*alle*";"*Opsøgende*"},'2026'!$E$3:$E$500,"*nej*",'2026'!$H$3:$H$500,"*ja*"),SUMIFS('2026'!$N$3:$N$500,'2026'!$B$3:$B$500,$B50,'2026'!$D$3:$D$500,"*",'2026'!$G$3:$G$500,"*børn*"))</f>
        <v>0</v>
      </c>
      <c r="U50" s="52">
        <f>SUM(COUNTIFS('2027'!$B$3:$B$500,$B50,'2027'!$D$3:$D$500,"*",'2027'!$G$3:$G$500,{"*alle*";"*Opsøgende*"},'2027'!$E$3:$E$500,"*ja*"),COUNTIFS('2027'!$B$3:$B$500,$B50,'2027'!$D$3:$D$500,"*",'2027'!$G$3:$G$500,{"*alle*";"*Opsøgende*"},'2027'!$E$3:$E$500,"*nej*",'2027'!$H$3:$H$500,"*ja*"),COUNTIFS('2027'!$B$3:$B$500,$B50,'2027'!$D$3:$D$500,"*",'2027'!$G$3:$G$500,"*børn*"))</f>
        <v>0</v>
      </c>
      <c r="V50" s="52">
        <f>SUM(SUMIFS('2027'!$N$3:$N$500,'2027'!$B$3:$B$500,$B50,'2027'!$D$3:$D$500,"*",'2027'!$G$3:$G$500,{"*alle*";"*Opsøgende*"},'2027'!$E$3:$E$500,"*ja*"),SUMIFS('2027'!$N$3:$N$500,'2027'!$B$3:$B$500,$B50,'2027'!$D$3:$D$500,"*",'2027'!$G$3:$G$500,{"*alle*";"*Opsøgende*"},'2027'!$E$3:$E$500,"*nej*",'2027'!$H$3:$H$500,"*ja*"),SUMIFS('2027'!$N$3:$N$500,'2027'!$B$3:$B$500,$B50,'2027'!$D$3:$D$500,"*",'2027'!$G$3:$G$500,"*børn*"))</f>
        <v>0</v>
      </c>
      <c r="W50" s="52">
        <f>SUM(COUNTIFS('2028'!$B$3:$B$500,$B50,'2028'!$D$3:$D$500,"*",'2028'!$G$3:$G$500,{"*alle*";"*Opsøgende*"},'2028'!$E$3:$E$500,"*ja*"),COUNTIFS('2028'!$B$3:$B$500,$B50,'2028'!$D$3:$D$500,"*",'2028'!$G$3:$G$500,{"*alle*";"*Opsøgende*"},'2028'!$E$3:$E$500,"*nej*",'2028'!$H$3:$H$500,"*ja*"),COUNTIFS('2028'!$B$3:$B$500,$B50,'2028'!$D$3:$D$500,"*",'2028'!$G$3:$G$500,"*børn*"))</f>
        <v>0</v>
      </c>
      <c r="X50" s="52">
        <f>SUM(SUMIFS('2028'!$N$3:$N$500,'2028'!$B$3:$B$500,$B50,'2028'!$D$3:$D$500,"*",'2028'!$G$3:$G$500,{"*alle*";"*Opsøgende*"},'2028'!$E$3:$E$500,"*ja*"),SUMIFS('2028'!$N$3:$N$500,'2028'!$B$3:$B$500,$B50,'2028'!$D$3:$D$500,"*",'2028'!$G$3:$G$500,{"*alle*";"*Opsøgende*"},'2028'!$E$3:$E$500,"*nej*",'2028'!$H$3:$H$500,"*ja*"),SUMIFS('2028'!$N$3:$N$500,'2028'!$B$3:$B$500,$B50,'2028'!$D$3:$D$500,"*",'2028'!$G$3:$G$500,"*børn*"))</f>
        <v>0</v>
      </c>
    </row>
    <row r="51" spans="2:24" x14ac:dyDescent="0.2">
      <c r="B51" s="91" t="s">
        <v>40</v>
      </c>
      <c r="C51" s="52">
        <f>SUM(COUNTIFS('2018'!$B$3:$B$500,$B51,'2018'!$D$3:$D$500,"*",'2018'!$G$3:$G$500,{"*alle*";"*Opsøgende*"},'2018'!$E$3:$E$500,"*ja*"),COUNTIFS('2018'!$B$3:$B$500,$B51,'2018'!$D$3:$D$500,"*",'2018'!$G$3:$G$500,{"*alle*";"*Opsøgende*"},'2018'!$E$3:$E$500,"*nej*",'2018'!$H$3:$H$500,"*ja*"),COUNTIFS('2018'!$B$3:$B$500,$B51,'2018'!$D$3:$D$500,"*",'2018'!$G$3:$G$500,"*børn*"))</f>
        <v>0</v>
      </c>
      <c r="D51" s="52">
        <f>SUM(SUMIFS('2018'!$N$3:$N$500,'2018'!$B$3:$B$500,$B51,'2018'!$D$3:$D$500,"*",'2018'!$G$3:$G$500,{"*alle*";"*Opsøgende*"},'2018'!$E$3:$E$500,"*ja*"),SUMIFS('2018'!$N$3:$N$500,'2018'!$B$3:$B$500,$B51,'2018'!$D$3:$D$500,"*",'2018'!$G$3:$G$500,{"*alle*";"*Opsøgende*"},'2018'!$E$3:$E$500,"*nej*",'2018'!$H$3:$H$500,"*ja*"),SUMIFS('2018'!$N$3:$N$500,'2018'!$B$3:$B$500,$B51,'2018'!$D$3:$D$500,"*",'2018'!$G$3:$G$500,"*børn*"))</f>
        <v>0</v>
      </c>
      <c r="E51" s="52">
        <f>SUM(COUNTIFS('2019'!$B$3:$B$500,$B51,'2019'!$D$3:$D$500,"*",'2019'!$G$3:$G$500,{"*alle*";"*Opsøgende*"},'2019'!$E$3:$E$500,"*ja*"),COUNTIFS('2019'!$B$3:$B$500,$B51,'2019'!$D$3:$D$500,"*",'2019'!$G$3:$G$500,{"*alle*";"*Opsøgende*"},'2019'!$E$3:$E$500,"*nej*",'2019'!$H$3:$H$500,"*ja*"),COUNTIFS('2019'!$B$3:$B$500,$B51,'2019'!$D$3:$D$500,"*",'2019'!$G$3:$G$500,"*børn*"))</f>
        <v>0</v>
      </c>
      <c r="F51" s="52">
        <f>SUM(SUMIFS('2019'!$N$3:$N$500,'2019'!$B$3:$B$500,$B51,'2019'!$D$3:$D$500,"*",'2019'!$G$3:$G$500,{"*alle*";"*Opsøgende*"},'2019'!$E$3:$E$500,"*ja*"),SUMIFS('2019'!$N$3:$N$500,'2019'!$B$3:$B$500,$B51,'2019'!$D$3:$D$500,"*",'2019'!$G$3:$G$500,{"*alle*";"*Opsøgende*"},'2019'!$E$3:$E$500,"*nej*",'2019'!$H$3:$H$500,"*ja*"),SUMIFS('2019'!$N$3:$N$500,'2019'!$B$3:$B$500,$B51,'2019'!$D$3:$D$500,"*",'2019'!$G$3:$G$500,"*børn*"))</f>
        <v>0</v>
      </c>
      <c r="G51" s="52">
        <f>SUM(COUNTIFS('2020'!$B$3:$B$500,$B51,'2020'!$D$3:$D$500,"*",'2020'!$G$3:$G$500,{"*alle*";"*Opsøgende*"},'2020'!$E$3:$E$500,"*ja*"),COUNTIFS('2020'!$B$3:$B$500,$B51,'2020'!$D$3:$D$500,"*",'2020'!$G$3:$G$500,{"*alle*";"*Opsøgende*"},'2020'!$E$3:$E$500,"*nej*",'2020'!$H$3:$H$500,"*ja*"),COUNTIFS('2020'!$B$3:$B$500,$B51,'2020'!$D$3:$D$500,"*",'2020'!$G$3:$G$500,"*børn*"))</f>
        <v>0</v>
      </c>
      <c r="H51" s="52">
        <f>SUM(SUMIFS('2020'!$N$3:$N$500,'2020'!$B$3:$B$500,$B51,'2020'!$D$3:$D$500,"*",'2020'!$G$3:$G$500,{"*alle*";"*Opsøgende*"},'2020'!$E$3:$E$500,"*ja*"),SUMIFS('2020'!$N$3:$N$500,'2020'!$B$3:$B$500,$B51,'2020'!$D$3:$D$500,"*",'2020'!$G$3:$G$500,{"*alle*";"*Opsøgende*"},'2020'!$E$3:$E$500,"*nej*",'2020'!$H$3:$H$500,"*ja*"),SUMIFS('2020'!$N$3:$N$500,'2020'!$B$3:$B$500,$B51,'2020'!$D$3:$D$500,"*",'2020'!$G$3:$G$500,"*børn*"))</f>
        <v>0</v>
      </c>
      <c r="I51" s="52">
        <f>SUM(COUNTIFS('2021'!$B$3:$B$500,$B51,'2021'!$D$3:$D$500,"*",'2021'!$G$3:$G$500,{"*alle*";"*Opsøgende*"},'2021'!$E$3:$E$500,"*ja*"),COUNTIFS('2021'!$B$3:$B$500,$B51,'2021'!$D$3:$D$500,"*",'2021'!$G$3:$G$500,{"*alle*";"*Opsøgende*"},'2021'!$E$3:$E$500,"*nej*",'2021'!$H$3:$H$500,"*ja*"),COUNTIFS('2021'!$B$3:$B$500,$B51,'2021'!$D$3:$D$500,"*",'2021'!$G$3:$G$500,"*børn*"))</f>
        <v>0</v>
      </c>
      <c r="J51" s="52">
        <f>SUM(SUMIFS('2021'!$N$3:$N$500,'2021'!$B$3:$B$500,$B51,'2021'!$D$3:$D$500,"*",'2021'!$G$3:$G$500,{"*alle*";"*Opsøgende*"},'2021'!$E$3:$E$500,"*ja*"),SUMIFS('2021'!$N$3:$N$500,'2021'!$B$3:$B$500,$B51,'2021'!$D$3:$D$500,"*",'2021'!$G$3:$G$500,{"*alle*";"*Opsøgende*"},'2021'!$E$3:$E$500,"*nej*",'2021'!$H$3:$H$500,"*ja*"),SUMIFS('2021'!$N$3:$N$500,'2021'!$B$3:$B$500,$B51,'2021'!$D$3:$D$500,"*",'2021'!$G$3:$G$500,"*børn*"))</f>
        <v>0</v>
      </c>
      <c r="K51" s="52">
        <f>SUM(COUNTIFS('2022'!$B$3:$B$500,$B51,'2022'!$D$3:$D$500,"*",'2022'!$G$3:$G$500,{"*alle*";"*Opsøgende*"},'2022'!$E$3:$E$500,"*ja*"),COUNTIFS('2022'!$B$3:$B$500,$B51,'2022'!$D$3:$D$500,"*",'2022'!$G$3:$G$500,{"*alle*";"*Opsøgende*"},'2022'!$E$3:$E$500,"*nej*",'2022'!$H$3:$H$500,"*ja*"),COUNTIFS('2022'!$B$3:$B$500,$B51,'2022'!$D$3:$D$500,"*",'2022'!$G$3:$G$500,"*børn*"))</f>
        <v>0</v>
      </c>
      <c r="L51" s="52">
        <f>SUM(SUMIFS('2022'!$N$3:$N$500,'2022'!$B$3:$B$500,$B51,'2022'!$D$3:$D$500,"*",'2022'!$G$3:$G$500,{"*alle*";"*Opsøgende*"},'2022'!$E$3:$E$500,"*ja*"),SUMIFS('2022'!$N$3:$N$500,'2022'!$B$3:$B$500,$B51,'2022'!$D$3:$D$500,"*",'2022'!$G$3:$G$500,{"*alle*";"*Opsøgende*"},'2022'!$E$3:$E$500,"*nej*",'2022'!$H$3:$H$500,"*ja*"),SUMIFS('2022'!$N$3:$N$500,'2022'!$B$3:$B$500,$B51,'2022'!$D$3:$D$500,"*",'2022'!$G$3:$G$500,"*børn*"))</f>
        <v>0</v>
      </c>
      <c r="M51" s="52">
        <f>SUM(COUNTIFS('2023'!$B$3:$B$500,$B51,'2023'!$D$3:$D$500,"*",'2023'!$G$3:$G$500,{"*alle*";"*Opsøgende*"},'2023'!$E$3:$E$500,"*ja*"),COUNTIFS('2023'!$B$3:$B$500,$B51,'2023'!$D$3:$D$500,"*",'2023'!$G$3:$G$500,{"*alle*";"*Opsøgende*"},'2023'!$E$3:$E$500,"*nej*",'2023'!$H$3:$H$500,"*ja*"),COUNTIFS('2023'!$B$3:$B$500,$B51,'2023'!$D$3:$D$500,"*",'2023'!$G$3:$G$500,"*børn*"))</f>
        <v>0</v>
      </c>
      <c r="N51" s="52">
        <f>SUM(SUMIFS('2023'!$N$3:$N$500,'2023'!$B$3:$B$500,$B51,'2023'!$D$3:$D$500,"*",'2023'!$G$3:$G$500,{"*alle*";"*Opsøgende*"},'2023'!$E$3:$E$500,"*ja*"),SUMIFS('2023'!$N$3:$N$500,'2023'!$B$3:$B$500,$B51,'2023'!$D$3:$D$500,"*",'2023'!$G$3:$G$500,{"*alle*";"*Opsøgende*"},'2023'!$E$3:$E$500,"*nej*",'2023'!$H$3:$H$500,"*ja*"),SUMIFS('2023'!$N$3:$N$500,'2023'!$B$3:$B$500,$B51,'2023'!$D$3:$D$500,"*",'2023'!$G$3:$G$500,"*børn*"))</f>
        <v>0</v>
      </c>
      <c r="O51" s="52">
        <f>SUM(COUNTIFS('2024'!$B$3:$B$500,$B51,'2024'!$D$3:$D$500,"*",'2024'!$G$3:$G$500,{"*alle*";"*Opsøgende*"},'2024'!$E$3:$E$500,"*ja*"),COUNTIFS('2024'!$B$3:$B$500,$B51,'2024'!$D$3:$D$500,"*",'2024'!$G$3:$G$500,{"*alle*";"*Opsøgende*"},'2024'!$E$3:$E$500,"*nej*",'2024'!$H$3:$H$500,"*ja*"),COUNTIFS('2024'!$B$3:$B$500,$B51,'2024'!$D$3:$D$500,"*",'2024'!$G$3:$G$500,"*børn*"))</f>
        <v>0</v>
      </c>
      <c r="P51" s="52">
        <f>SUM(SUMIFS('2024'!$N$3:$N$500,'2024'!$B$3:$B$500,$B51,'2024'!$D$3:$D$500,"*",'2024'!$G$3:$G$500,{"*alle*";"*Opsøgende*"},'2024'!$E$3:$E$500,"*ja*"),SUMIFS('2024'!$N$3:$N$500,'2024'!$B$3:$B$500,$B51,'2024'!$D$3:$D$500,"*",'2024'!$G$3:$G$500,{"*alle*";"*Opsøgende*"},'2024'!$E$3:$E$500,"*nej*",'2024'!$H$3:$H$500,"*ja*"),SUMIFS('2024'!$N$3:$N$500,'2024'!$B$3:$B$500,$B51,'2024'!$D$3:$D$500,"*",'2024'!$G$3:$G$500,"*børn*"))</f>
        <v>0</v>
      </c>
      <c r="Q51" s="52">
        <f>SUM(COUNTIFS('2025'!$B$3:$B$500,$B51,'2025'!$D$3:$D$500,"*",'2025'!$G$3:$G$500,{"*alle*";"*Opsøgende*"},'2025'!$E$3:$E$500,"*ja*"),COUNTIFS('2025'!$B$3:$B$500,$B51,'2025'!$D$3:$D$500,"*",'2025'!$G$3:$G$500,{"*alle*";"*Opsøgende*"},'2025'!$E$3:$E$500,"*nej*",'2025'!$H$3:$H$500,"*ja*"),COUNTIFS('2025'!$B$3:$B$500,$B51,'2025'!$D$3:$D$500,"*",'2025'!$G$3:$G$500,"*børn*"))</f>
        <v>0</v>
      </c>
      <c r="R51" s="52">
        <f>SUM(SUMIFS('2025'!$N$3:$N$500,'2025'!$B$3:$B$500,$B51,'2025'!$D$3:$D$500,"*",'2025'!$G$3:$G$500,{"*alle*";"*Opsøgende*"},'2025'!$E$3:$E$500,"*ja*"),SUMIFS('2025'!$N$3:$N$500,'2025'!$B$3:$B$500,$B51,'2025'!$D$3:$D$500,"*",'2025'!$G$3:$G$500,{"*alle*";"*Opsøgende*"},'2025'!$E$3:$E$500,"*nej*",'2025'!$H$3:$H$500,"*ja*"),SUMIFS('2025'!$N$3:$N$500,'2025'!$B$3:$B$500,$B51,'2025'!$D$3:$D$500,"*",'2025'!$G$3:$G$500,"*børn*"))</f>
        <v>0</v>
      </c>
      <c r="S51" s="52">
        <f>SUM(COUNTIFS('2026'!$B$3:$B$500,$B51,'2026'!$D$3:$D$500,"*",'2026'!$G$3:$G$500,{"*alle*";"*Opsøgende*"},'2026'!$E$3:$E$500,"*ja*"),COUNTIFS('2026'!$B$3:$B$500,$B51,'2026'!$D$3:$D$500,"*",'2026'!$G$3:$G$500,{"*alle*";"*Opsøgende*"},'2026'!$E$3:$E$500,"*nej*",'2026'!$H$3:$H$500,"*ja*"),COUNTIFS('2026'!$B$3:$B$500,$B51,'2026'!$D$3:$D$500,"*",'2026'!$G$3:$G$500,"*børn*"))</f>
        <v>0</v>
      </c>
      <c r="T51" s="52">
        <f>SUM(SUMIFS('2026'!$N$3:$N$500,'2026'!$B$3:$B$500,$B51,'2026'!$D$3:$D$500,"*",'2026'!$G$3:$G$500,{"*alle*";"*Opsøgende*"},'2026'!$E$3:$E$500,"*ja*"),SUMIFS('2026'!$N$3:$N$500,'2026'!$B$3:$B$500,$B51,'2026'!$D$3:$D$500,"*",'2026'!$G$3:$G$500,{"*alle*";"*Opsøgende*"},'2026'!$E$3:$E$500,"*nej*",'2026'!$H$3:$H$500,"*ja*"),SUMIFS('2026'!$N$3:$N$500,'2026'!$B$3:$B$500,$B51,'2026'!$D$3:$D$500,"*",'2026'!$G$3:$G$500,"*børn*"))</f>
        <v>0</v>
      </c>
      <c r="U51" s="52">
        <f>SUM(COUNTIFS('2027'!$B$3:$B$500,$B51,'2027'!$D$3:$D$500,"*",'2027'!$G$3:$G$500,{"*alle*";"*Opsøgende*"},'2027'!$E$3:$E$500,"*ja*"),COUNTIFS('2027'!$B$3:$B$500,$B51,'2027'!$D$3:$D$500,"*",'2027'!$G$3:$G$500,{"*alle*";"*Opsøgende*"},'2027'!$E$3:$E$500,"*nej*",'2027'!$H$3:$H$500,"*ja*"),COUNTIFS('2027'!$B$3:$B$500,$B51,'2027'!$D$3:$D$500,"*",'2027'!$G$3:$G$500,"*børn*"))</f>
        <v>0</v>
      </c>
      <c r="V51" s="52">
        <f>SUM(SUMIFS('2027'!$N$3:$N$500,'2027'!$B$3:$B$500,$B51,'2027'!$D$3:$D$500,"*",'2027'!$G$3:$G$500,{"*alle*";"*Opsøgende*"},'2027'!$E$3:$E$500,"*ja*"),SUMIFS('2027'!$N$3:$N$500,'2027'!$B$3:$B$500,$B51,'2027'!$D$3:$D$500,"*",'2027'!$G$3:$G$500,{"*alle*";"*Opsøgende*"},'2027'!$E$3:$E$500,"*nej*",'2027'!$H$3:$H$500,"*ja*"),SUMIFS('2027'!$N$3:$N$500,'2027'!$B$3:$B$500,$B51,'2027'!$D$3:$D$500,"*",'2027'!$G$3:$G$500,"*børn*"))</f>
        <v>0</v>
      </c>
      <c r="W51" s="52">
        <f>SUM(COUNTIFS('2028'!$B$3:$B$500,$B51,'2028'!$D$3:$D$500,"*",'2028'!$G$3:$G$500,{"*alle*";"*Opsøgende*"},'2028'!$E$3:$E$500,"*ja*"),COUNTIFS('2028'!$B$3:$B$500,$B51,'2028'!$D$3:$D$500,"*",'2028'!$G$3:$G$500,{"*alle*";"*Opsøgende*"},'2028'!$E$3:$E$500,"*nej*",'2028'!$H$3:$H$500,"*ja*"),COUNTIFS('2028'!$B$3:$B$500,$B51,'2028'!$D$3:$D$500,"*",'2028'!$G$3:$G$500,"*børn*"))</f>
        <v>0</v>
      </c>
      <c r="X51" s="52">
        <f>SUM(SUMIFS('2028'!$N$3:$N$500,'2028'!$B$3:$B$500,$B51,'2028'!$D$3:$D$500,"*",'2028'!$G$3:$G$500,{"*alle*";"*Opsøgende*"},'2028'!$E$3:$E$500,"*ja*"),SUMIFS('2028'!$N$3:$N$500,'2028'!$B$3:$B$500,$B51,'2028'!$D$3:$D$500,"*",'2028'!$G$3:$G$500,{"*alle*";"*Opsøgende*"},'2028'!$E$3:$E$500,"*nej*",'2028'!$H$3:$H$500,"*ja*"),SUMIFS('2028'!$N$3:$N$500,'2028'!$B$3:$B$500,$B51,'2028'!$D$3:$D$500,"*",'2028'!$G$3:$G$500,"*børn*"))</f>
        <v>0</v>
      </c>
    </row>
    <row r="52" spans="2:24" x14ac:dyDescent="0.2">
      <c r="B52" s="91" t="s">
        <v>77</v>
      </c>
      <c r="C52" s="52">
        <f>SUM(COUNTIFS('2018'!$B$3:$B$500,$B52,'2018'!$D$3:$D$500,"*",'2018'!$G$3:$G$500,{"*alle*";"*Opsøgende*"},'2018'!$E$3:$E$500,"*ja*"),COUNTIFS('2018'!$B$3:$B$500,$B52,'2018'!$D$3:$D$500,"*",'2018'!$G$3:$G$500,{"*alle*";"*Opsøgende*"},'2018'!$E$3:$E$500,"*nej*",'2018'!$H$3:$H$500,"*ja*"),COUNTIFS('2018'!$B$3:$B$500,$B52,'2018'!$D$3:$D$500,"*",'2018'!$G$3:$G$500,"*børn*"))</f>
        <v>0</v>
      </c>
      <c r="D52" s="52">
        <f>SUM(SUMIFS('2018'!$N$3:$N$500,'2018'!$B$3:$B$500,$B52,'2018'!$D$3:$D$500,"*",'2018'!$G$3:$G$500,{"*alle*";"*Opsøgende*"},'2018'!$E$3:$E$500,"*ja*"),SUMIFS('2018'!$N$3:$N$500,'2018'!$B$3:$B$500,$B52,'2018'!$D$3:$D$500,"*",'2018'!$G$3:$G$500,{"*alle*";"*Opsøgende*"},'2018'!$E$3:$E$500,"*nej*",'2018'!$H$3:$H$500,"*ja*"),SUMIFS('2018'!$N$3:$N$500,'2018'!$B$3:$B$500,$B52,'2018'!$D$3:$D$500,"*",'2018'!$G$3:$G$500,"*børn*"))</f>
        <v>0</v>
      </c>
      <c r="E52" s="52">
        <f>SUM(COUNTIFS('2019'!$B$3:$B$500,$B52,'2019'!$D$3:$D$500,"*",'2019'!$G$3:$G$500,{"*alle*";"*Opsøgende*"},'2019'!$E$3:$E$500,"*ja*"),COUNTIFS('2019'!$B$3:$B$500,$B52,'2019'!$D$3:$D$500,"*",'2019'!$G$3:$G$500,{"*alle*";"*Opsøgende*"},'2019'!$E$3:$E$500,"*nej*",'2019'!$H$3:$H$500,"*ja*"),COUNTIFS('2019'!$B$3:$B$500,$B52,'2019'!$D$3:$D$500,"*",'2019'!$G$3:$G$500,"*børn*"))</f>
        <v>0</v>
      </c>
      <c r="F52" s="52">
        <f>SUM(SUMIFS('2019'!$N$3:$N$500,'2019'!$B$3:$B$500,$B52,'2019'!$D$3:$D$500,"*",'2019'!$G$3:$G$500,{"*alle*";"*Opsøgende*"},'2019'!$E$3:$E$500,"*ja*"),SUMIFS('2019'!$N$3:$N$500,'2019'!$B$3:$B$500,$B52,'2019'!$D$3:$D$500,"*",'2019'!$G$3:$G$500,{"*alle*";"*Opsøgende*"},'2019'!$E$3:$E$500,"*nej*",'2019'!$H$3:$H$500,"*ja*"),SUMIFS('2019'!$N$3:$N$500,'2019'!$B$3:$B$500,$B52,'2019'!$D$3:$D$500,"*",'2019'!$G$3:$G$500,"*børn*"))</f>
        <v>0</v>
      </c>
      <c r="G52" s="52">
        <f>SUM(COUNTIFS('2020'!$B$3:$B$500,$B52,'2020'!$D$3:$D$500,"*",'2020'!$G$3:$G$500,{"*alle*";"*Opsøgende*"},'2020'!$E$3:$E$500,"*ja*"),COUNTIFS('2020'!$B$3:$B$500,$B52,'2020'!$D$3:$D$500,"*",'2020'!$G$3:$G$500,{"*alle*";"*Opsøgende*"},'2020'!$E$3:$E$500,"*nej*",'2020'!$H$3:$H$500,"*ja*"),COUNTIFS('2020'!$B$3:$B$500,$B52,'2020'!$D$3:$D$500,"*",'2020'!$G$3:$G$500,"*børn*"))</f>
        <v>0</v>
      </c>
      <c r="H52" s="52">
        <f>SUM(SUMIFS('2020'!$N$3:$N$500,'2020'!$B$3:$B$500,$B52,'2020'!$D$3:$D$500,"*",'2020'!$G$3:$G$500,{"*alle*";"*Opsøgende*"},'2020'!$E$3:$E$500,"*ja*"),SUMIFS('2020'!$N$3:$N$500,'2020'!$B$3:$B$500,$B52,'2020'!$D$3:$D$500,"*",'2020'!$G$3:$G$500,{"*alle*";"*Opsøgende*"},'2020'!$E$3:$E$500,"*nej*",'2020'!$H$3:$H$500,"*ja*"),SUMIFS('2020'!$N$3:$N$500,'2020'!$B$3:$B$500,$B52,'2020'!$D$3:$D$500,"*",'2020'!$G$3:$G$500,"*børn*"))</f>
        <v>0</v>
      </c>
      <c r="I52" s="52">
        <f>SUM(COUNTIFS('2021'!$B$3:$B$500,$B52,'2021'!$D$3:$D$500,"*",'2021'!$G$3:$G$500,{"*alle*";"*Opsøgende*"},'2021'!$E$3:$E$500,"*ja*"),COUNTIFS('2021'!$B$3:$B$500,$B52,'2021'!$D$3:$D$500,"*",'2021'!$G$3:$G$500,{"*alle*";"*Opsøgende*"},'2021'!$E$3:$E$500,"*nej*",'2021'!$H$3:$H$500,"*ja*"),COUNTIFS('2021'!$B$3:$B$500,$B52,'2021'!$D$3:$D$500,"*",'2021'!$G$3:$G$500,"*børn*"))</f>
        <v>0</v>
      </c>
      <c r="J52" s="52">
        <f>SUM(SUMIFS('2021'!$N$3:$N$500,'2021'!$B$3:$B$500,$B52,'2021'!$D$3:$D$500,"*",'2021'!$G$3:$G$500,{"*alle*";"*Opsøgende*"},'2021'!$E$3:$E$500,"*ja*"),SUMIFS('2021'!$N$3:$N$500,'2021'!$B$3:$B$500,$B52,'2021'!$D$3:$D$500,"*",'2021'!$G$3:$G$500,{"*alle*";"*Opsøgende*"},'2021'!$E$3:$E$500,"*nej*",'2021'!$H$3:$H$500,"*ja*"),SUMIFS('2021'!$N$3:$N$500,'2021'!$B$3:$B$500,$B52,'2021'!$D$3:$D$500,"*",'2021'!$G$3:$G$500,"*børn*"))</f>
        <v>0</v>
      </c>
      <c r="K52" s="52">
        <f>SUM(COUNTIFS('2022'!$B$3:$B$500,$B52,'2022'!$D$3:$D$500,"*",'2022'!$G$3:$G$500,{"*alle*";"*Opsøgende*"},'2022'!$E$3:$E$500,"*ja*"),COUNTIFS('2022'!$B$3:$B$500,$B52,'2022'!$D$3:$D$500,"*",'2022'!$G$3:$G$500,{"*alle*";"*Opsøgende*"},'2022'!$E$3:$E$500,"*nej*",'2022'!$H$3:$H$500,"*ja*"),COUNTIFS('2022'!$B$3:$B$500,$B52,'2022'!$D$3:$D$500,"*",'2022'!$G$3:$G$500,"*børn*"))</f>
        <v>0</v>
      </c>
      <c r="L52" s="52">
        <f>SUM(SUMIFS('2022'!$N$3:$N$500,'2022'!$B$3:$B$500,$B52,'2022'!$D$3:$D$500,"*",'2022'!$G$3:$G$500,{"*alle*";"*Opsøgende*"},'2022'!$E$3:$E$500,"*ja*"),SUMIFS('2022'!$N$3:$N$500,'2022'!$B$3:$B$500,$B52,'2022'!$D$3:$D$500,"*",'2022'!$G$3:$G$500,{"*alle*";"*Opsøgende*"},'2022'!$E$3:$E$500,"*nej*",'2022'!$H$3:$H$500,"*ja*"),SUMIFS('2022'!$N$3:$N$500,'2022'!$B$3:$B$500,$B52,'2022'!$D$3:$D$500,"*",'2022'!$G$3:$G$500,"*børn*"))</f>
        <v>0</v>
      </c>
      <c r="M52" s="52">
        <f>SUM(COUNTIFS('2023'!$B$3:$B$500,$B52,'2023'!$D$3:$D$500,"*",'2023'!$G$3:$G$500,{"*alle*";"*Opsøgende*"},'2023'!$E$3:$E$500,"*ja*"),COUNTIFS('2023'!$B$3:$B$500,$B52,'2023'!$D$3:$D$500,"*",'2023'!$G$3:$G$500,{"*alle*";"*Opsøgende*"},'2023'!$E$3:$E$500,"*nej*",'2023'!$H$3:$H$500,"*ja*"),COUNTIFS('2023'!$B$3:$B$500,$B52,'2023'!$D$3:$D$500,"*",'2023'!$G$3:$G$500,"*børn*"))</f>
        <v>0</v>
      </c>
      <c r="N52" s="52">
        <f>SUM(SUMIFS('2023'!$N$3:$N$500,'2023'!$B$3:$B$500,$B52,'2023'!$D$3:$D$500,"*",'2023'!$G$3:$G$500,{"*alle*";"*Opsøgende*"},'2023'!$E$3:$E$500,"*ja*"),SUMIFS('2023'!$N$3:$N$500,'2023'!$B$3:$B$500,$B52,'2023'!$D$3:$D$500,"*",'2023'!$G$3:$G$500,{"*alle*";"*Opsøgende*"},'2023'!$E$3:$E$500,"*nej*",'2023'!$H$3:$H$500,"*ja*"),SUMIFS('2023'!$N$3:$N$500,'2023'!$B$3:$B$500,$B52,'2023'!$D$3:$D$500,"*",'2023'!$G$3:$G$500,"*børn*"))</f>
        <v>0</v>
      </c>
      <c r="O52" s="52">
        <f>SUM(COUNTIFS('2024'!$B$3:$B$500,$B52,'2024'!$D$3:$D$500,"*",'2024'!$G$3:$G$500,{"*alle*";"*Opsøgende*"},'2024'!$E$3:$E$500,"*ja*"),COUNTIFS('2024'!$B$3:$B$500,$B52,'2024'!$D$3:$D$500,"*",'2024'!$G$3:$G$500,{"*alle*";"*Opsøgende*"},'2024'!$E$3:$E$500,"*nej*",'2024'!$H$3:$H$500,"*ja*"),COUNTIFS('2024'!$B$3:$B$500,$B52,'2024'!$D$3:$D$500,"*",'2024'!$G$3:$G$500,"*børn*"))</f>
        <v>0</v>
      </c>
      <c r="P52" s="52">
        <f>SUM(SUMIFS('2024'!$N$3:$N$500,'2024'!$B$3:$B$500,$B52,'2024'!$D$3:$D$500,"*",'2024'!$G$3:$G$500,{"*alle*";"*Opsøgende*"},'2024'!$E$3:$E$500,"*ja*"),SUMIFS('2024'!$N$3:$N$500,'2024'!$B$3:$B$500,$B52,'2024'!$D$3:$D$500,"*",'2024'!$G$3:$G$500,{"*alle*";"*Opsøgende*"},'2024'!$E$3:$E$500,"*nej*",'2024'!$H$3:$H$500,"*ja*"),SUMIFS('2024'!$N$3:$N$500,'2024'!$B$3:$B$500,$B52,'2024'!$D$3:$D$500,"*",'2024'!$G$3:$G$500,"*børn*"))</f>
        <v>0</v>
      </c>
      <c r="Q52" s="52">
        <f>SUM(COUNTIFS('2025'!$B$3:$B$500,$B52,'2025'!$D$3:$D$500,"*",'2025'!$G$3:$G$500,{"*alle*";"*Opsøgende*"},'2025'!$E$3:$E$500,"*ja*"),COUNTIFS('2025'!$B$3:$B$500,$B52,'2025'!$D$3:$D$500,"*",'2025'!$G$3:$G$500,{"*alle*";"*Opsøgende*"},'2025'!$E$3:$E$500,"*nej*",'2025'!$H$3:$H$500,"*ja*"),COUNTIFS('2025'!$B$3:$B$500,$B52,'2025'!$D$3:$D$500,"*",'2025'!$G$3:$G$500,"*børn*"))</f>
        <v>0</v>
      </c>
      <c r="R52" s="52">
        <f>SUM(SUMIFS('2025'!$N$3:$N$500,'2025'!$B$3:$B$500,$B52,'2025'!$D$3:$D$500,"*",'2025'!$G$3:$G$500,{"*alle*";"*Opsøgende*"},'2025'!$E$3:$E$500,"*ja*"),SUMIFS('2025'!$N$3:$N$500,'2025'!$B$3:$B$500,$B52,'2025'!$D$3:$D$500,"*",'2025'!$G$3:$G$500,{"*alle*";"*Opsøgende*"},'2025'!$E$3:$E$500,"*nej*",'2025'!$H$3:$H$500,"*ja*"),SUMIFS('2025'!$N$3:$N$500,'2025'!$B$3:$B$500,$B52,'2025'!$D$3:$D$500,"*",'2025'!$G$3:$G$500,"*børn*"))</f>
        <v>0</v>
      </c>
      <c r="S52" s="52">
        <f>SUM(COUNTIFS('2026'!$B$3:$B$500,$B52,'2026'!$D$3:$D$500,"*",'2026'!$G$3:$G$500,{"*alle*";"*Opsøgende*"},'2026'!$E$3:$E$500,"*ja*"),COUNTIFS('2026'!$B$3:$B$500,$B52,'2026'!$D$3:$D$500,"*",'2026'!$G$3:$G$500,{"*alle*";"*Opsøgende*"},'2026'!$E$3:$E$500,"*nej*",'2026'!$H$3:$H$500,"*ja*"),COUNTIFS('2026'!$B$3:$B$500,$B52,'2026'!$D$3:$D$500,"*",'2026'!$G$3:$G$500,"*børn*"))</f>
        <v>0</v>
      </c>
      <c r="T52" s="52">
        <f>SUM(SUMIFS('2026'!$N$3:$N$500,'2026'!$B$3:$B$500,$B52,'2026'!$D$3:$D$500,"*",'2026'!$G$3:$G$500,{"*alle*";"*Opsøgende*"},'2026'!$E$3:$E$500,"*ja*"),SUMIFS('2026'!$N$3:$N$500,'2026'!$B$3:$B$500,$B52,'2026'!$D$3:$D$500,"*",'2026'!$G$3:$G$500,{"*alle*";"*Opsøgende*"},'2026'!$E$3:$E$500,"*nej*",'2026'!$H$3:$H$500,"*ja*"),SUMIFS('2026'!$N$3:$N$500,'2026'!$B$3:$B$500,$B52,'2026'!$D$3:$D$500,"*",'2026'!$G$3:$G$500,"*børn*"))</f>
        <v>0</v>
      </c>
      <c r="U52" s="52">
        <f>SUM(COUNTIFS('2027'!$B$3:$B$500,$B52,'2027'!$D$3:$D$500,"*",'2027'!$G$3:$G$500,{"*alle*";"*Opsøgende*"},'2027'!$E$3:$E$500,"*ja*"),COUNTIFS('2027'!$B$3:$B$500,$B52,'2027'!$D$3:$D$500,"*",'2027'!$G$3:$G$500,{"*alle*";"*Opsøgende*"},'2027'!$E$3:$E$500,"*nej*",'2027'!$H$3:$H$500,"*ja*"),COUNTIFS('2027'!$B$3:$B$500,$B52,'2027'!$D$3:$D$500,"*",'2027'!$G$3:$G$500,"*børn*"))</f>
        <v>0</v>
      </c>
      <c r="V52" s="52">
        <f>SUM(SUMIFS('2027'!$N$3:$N$500,'2027'!$B$3:$B$500,$B52,'2027'!$D$3:$D$500,"*",'2027'!$G$3:$G$500,{"*alle*";"*Opsøgende*"},'2027'!$E$3:$E$500,"*ja*"),SUMIFS('2027'!$N$3:$N$500,'2027'!$B$3:$B$500,$B52,'2027'!$D$3:$D$500,"*",'2027'!$G$3:$G$500,{"*alle*";"*Opsøgende*"},'2027'!$E$3:$E$500,"*nej*",'2027'!$H$3:$H$500,"*ja*"),SUMIFS('2027'!$N$3:$N$500,'2027'!$B$3:$B$500,$B52,'2027'!$D$3:$D$500,"*",'2027'!$G$3:$G$500,"*børn*"))</f>
        <v>0</v>
      </c>
      <c r="W52" s="52">
        <f>SUM(COUNTIFS('2028'!$B$3:$B$500,$B52,'2028'!$D$3:$D$500,"*",'2028'!$G$3:$G$500,{"*alle*";"*Opsøgende*"},'2028'!$E$3:$E$500,"*ja*"),COUNTIFS('2028'!$B$3:$B$500,$B52,'2028'!$D$3:$D$500,"*",'2028'!$G$3:$G$500,{"*alle*";"*Opsøgende*"},'2028'!$E$3:$E$500,"*nej*",'2028'!$H$3:$H$500,"*ja*"),COUNTIFS('2028'!$B$3:$B$500,$B52,'2028'!$D$3:$D$500,"*",'2028'!$G$3:$G$500,"*børn*"))</f>
        <v>0</v>
      </c>
      <c r="X52" s="52">
        <f>SUM(SUMIFS('2028'!$N$3:$N$500,'2028'!$B$3:$B$500,$B52,'2028'!$D$3:$D$500,"*",'2028'!$G$3:$G$500,{"*alle*";"*Opsøgende*"},'2028'!$E$3:$E$500,"*ja*"),SUMIFS('2028'!$N$3:$N$500,'2028'!$B$3:$B$500,$B52,'2028'!$D$3:$D$500,"*",'2028'!$G$3:$G$500,{"*alle*";"*Opsøgende*"},'2028'!$E$3:$E$500,"*nej*",'2028'!$H$3:$H$500,"*ja*"),SUMIFS('2028'!$N$3:$N$500,'2028'!$B$3:$B$500,$B52,'2028'!$D$3:$D$500,"*",'2028'!$G$3:$G$500,"*børn*"))</f>
        <v>0</v>
      </c>
    </row>
    <row r="53" spans="2:24" x14ac:dyDescent="0.2">
      <c r="B53" s="91" t="s">
        <v>73</v>
      </c>
      <c r="C53" s="52">
        <f>SUM(COUNTIFS('2018'!$B$3:$B$500,$B53,'2018'!$D$3:$D$500,"*",'2018'!$G$3:$G$500,{"*alle*";"*Opsøgende*"},'2018'!$E$3:$E$500,"*ja*"),COUNTIFS('2018'!$B$3:$B$500,$B53,'2018'!$D$3:$D$500,"*",'2018'!$G$3:$G$500,{"*alle*";"*Opsøgende*"},'2018'!$E$3:$E$500,"*nej*",'2018'!$H$3:$H$500,"*ja*"),COUNTIFS('2018'!$B$3:$B$500,$B53,'2018'!$D$3:$D$500,"*",'2018'!$G$3:$G$500,"*børn*"))</f>
        <v>0</v>
      </c>
      <c r="D53" s="52">
        <f>SUM(SUMIFS('2018'!$N$3:$N$500,'2018'!$B$3:$B$500,$B53,'2018'!$D$3:$D$500,"*",'2018'!$G$3:$G$500,{"*alle*";"*Opsøgende*"},'2018'!$E$3:$E$500,"*ja*"),SUMIFS('2018'!$N$3:$N$500,'2018'!$B$3:$B$500,$B53,'2018'!$D$3:$D$500,"*",'2018'!$G$3:$G$500,{"*alle*";"*Opsøgende*"},'2018'!$E$3:$E$500,"*nej*",'2018'!$H$3:$H$500,"*ja*"),SUMIFS('2018'!$N$3:$N$500,'2018'!$B$3:$B$500,$B53,'2018'!$D$3:$D$500,"*",'2018'!$G$3:$G$500,"*børn*"))</f>
        <v>0</v>
      </c>
      <c r="E53" s="52">
        <f>SUM(COUNTIFS('2019'!$B$3:$B$500,$B53,'2019'!$D$3:$D$500,"*",'2019'!$G$3:$G$500,{"*alle*";"*Opsøgende*"},'2019'!$E$3:$E$500,"*ja*"),COUNTIFS('2019'!$B$3:$B$500,$B53,'2019'!$D$3:$D$500,"*",'2019'!$G$3:$G$500,{"*alle*";"*Opsøgende*"},'2019'!$E$3:$E$500,"*nej*",'2019'!$H$3:$H$500,"*ja*"),COUNTIFS('2019'!$B$3:$B$500,$B53,'2019'!$D$3:$D$500,"*",'2019'!$G$3:$G$500,"*børn*"))</f>
        <v>0</v>
      </c>
      <c r="F53" s="52">
        <f>SUM(SUMIFS('2019'!$N$3:$N$500,'2019'!$B$3:$B$500,$B53,'2019'!$D$3:$D$500,"*",'2019'!$G$3:$G$500,{"*alle*";"*Opsøgende*"},'2019'!$E$3:$E$500,"*ja*"),SUMIFS('2019'!$N$3:$N$500,'2019'!$B$3:$B$500,$B53,'2019'!$D$3:$D$500,"*",'2019'!$G$3:$G$500,{"*alle*";"*Opsøgende*"},'2019'!$E$3:$E$500,"*nej*",'2019'!$H$3:$H$500,"*ja*"),SUMIFS('2019'!$N$3:$N$500,'2019'!$B$3:$B$500,$B53,'2019'!$D$3:$D$500,"*",'2019'!$G$3:$G$500,"*børn*"))</f>
        <v>0</v>
      </c>
      <c r="G53" s="52">
        <f>SUM(COUNTIFS('2020'!$B$3:$B$500,$B53,'2020'!$D$3:$D$500,"*",'2020'!$G$3:$G$500,{"*alle*";"*Opsøgende*"},'2020'!$E$3:$E$500,"*ja*"),COUNTIFS('2020'!$B$3:$B$500,$B53,'2020'!$D$3:$D$500,"*",'2020'!$G$3:$G$500,{"*alle*";"*Opsøgende*"},'2020'!$E$3:$E$500,"*nej*",'2020'!$H$3:$H$500,"*ja*"),COUNTIFS('2020'!$B$3:$B$500,$B53,'2020'!$D$3:$D$500,"*",'2020'!$G$3:$G$500,"*børn*"))</f>
        <v>0</v>
      </c>
      <c r="H53" s="52">
        <f>SUM(SUMIFS('2020'!$N$3:$N$500,'2020'!$B$3:$B$500,$B53,'2020'!$D$3:$D$500,"*",'2020'!$G$3:$G$500,{"*alle*";"*Opsøgende*"},'2020'!$E$3:$E$500,"*ja*"),SUMIFS('2020'!$N$3:$N$500,'2020'!$B$3:$B$500,$B53,'2020'!$D$3:$D$500,"*",'2020'!$G$3:$G$500,{"*alle*";"*Opsøgende*"},'2020'!$E$3:$E$500,"*nej*",'2020'!$H$3:$H$500,"*ja*"),SUMIFS('2020'!$N$3:$N$500,'2020'!$B$3:$B$500,$B53,'2020'!$D$3:$D$500,"*",'2020'!$G$3:$G$500,"*børn*"))</f>
        <v>0</v>
      </c>
      <c r="I53" s="52">
        <f>SUM(COUNTIFS('2021'!$B$3:$B$500,$B53,'2021'!$D$3:$D$500,"*",'2021'!$G$3:$G$500,{"*alle*";"*Opsøgende*"},'2021'!$E$3:$E$500,"*ja*"),COUNTIFS('2021'!$B$3:$B$500,$B53,'2021'!$D$3:$D$500,"*",'2021'!$G$3:$G$500,{"*alle*";"*Opsøgende*"},'2021'!$E$3:$E$500,"*nej*",'2021'!$H$3:$H$500,"*ja*"),COUNTIFS('2021'!$B$3:$B$500,$B53,'2021'!$D$3:$D$500,"*",'2021'!$G$3:$G$500,"*børn*"))</f>
        <v>0</v>
      </c>
      <c r="J53" s="52">
        <f>SUM(SUMIFS('2021'!$N$3:$N$500,'2021'!$B$3:$B$500,$B53,'2021'!$D$3:$D$500,"*",'2021'!$G$3:$G$500,{"*alle*";"*Opsøgende*"},'2021'!$E$3:$E$500,"*ja*"),SUMIFS('2021'!$N$3:$N$500,'2021'!$B$3:$B$500,$B53,'2021'!$D$3:$D$500,"*",'2021'!$G$3:$G$500,{"*alle*";"*Opsøgende*"},'2021'!$E$3:$E$500,"*nej*",'2021'!$H$3:$H$500,"*ja*"),SUMIFS('2021'!$N$3:$N$500,'2021'!$B$3:$B$500,$B53,'2021'!$D$3:$D$500,"*",'2021'!$G$3:$G$500,"*børn*"))</f>
        <v>0</v>
      </c>
      <c r="K53" s="52">
        <f>SUM(COUNTIFS('2022'!$B$3:$B$500,$B53,'2022'!$D$3:$D$500,"*",'2022'!$G$3:$G$500,{"*alle*";"*Opsøgende*"},'2022'!$E$3:$E$500,"*ja*"),COUNTIFS('2022'!$B$3:$B$500,$B53,'2022'!$D$3:$D$500,"*",'2022'!$G$3:$G$500,{"*alle*";"*Opsøgende*"},'2022'!$E$3:$E$500,"*nej*",'2022'!$H$3:$H$500,"*ja*"),COUNTIFS('2022'!$B$3:$B$500,$B53,'2022'!$D$3:$D$500,"*",'2022'!$G$3:$G$500,"*børn*"))</f>
        <v>0</v>
      </c>
      <c r="L53" s="52">
        <f>SUM(SUMIFS('2022'!$N$3:$N$500,'2022'!$B$3:$B$500,$B53,'2022'!$D$3:$D$500,"*",'2022'!$G$3:$G$500,{"*alle*";"*Opsøgende*"},'2022'!$E$3:$E$500,"*ja*"),SUMIFS('2022'!$N$3:$N$500,'2022'!$B$3:$B$500,$B53,'2022'!$D$3:$D$500,"*",'2022'!$G$3:$G$500,{"*alle*";"*Opsøgende*"},'2022'!$E$3:$E$500,"*nej*",'2022'!$H$3:$H$500,"*ja*"),SUMIFS('2022'!$N$3:$N$500,'2022'!$B$3:$B$500,$B53,'2022'!$D$3:$D$500,"*",'2022'!$G$3:$G$500,"*børn*"))</f>
        <v>0</v>
      </c>
      <c r="M53" s="52">
        <f>SUM(COUNTIFS('2023'!$B$3:$B$500,$B53,'2023'!$D$3:$D$500,"*",'2023'!$G$3:$G$500,{"*alle*";"*Opsøgende*"},'2023'!$E$3:$E$500,"*ja*"),COUNTIFS('2023'!$B$3:$B$500,$B53,'2023'!$D$3:$D$500,"*",'2023'!$G$3:$G$500,{"*alle*";"*Opsøgende*"},'2023'!$E$3:$E$500,"*nej*",'2023'!$H$3:$H$500,"*ja*"),COUNTIFS('2023'!$B$3:$B$500,$B53,'2023'!$D$3:$D$500,"*",'2023'!$G$3:$G$500,"*børn*"))</f>
        <v>0</v>
      </c>
      <c r="N53" s="52">
        <f>SUM(SUMIFS('2023'!$N$3:$N$500,'2023'!$B$3:$B$500,$B53,'2023'!$D$3:$D$500,"*",'2023'!$G$3:$G$500,{"*alle*";"*Opsøgende*"},'2023'!$E$3:$E$500,"*ja*"),SUMIFS('2023'!$N$3:$N$500,'2023'!$B$3:$B$500,$B53,'2023'!$D$3:$D$500,"*",'2023'!$G$3:$G$500,{"*alle*";"*Opsøgende*"},'2023'!$E$3:$E$500,"*nej*",'2023'!$H$3:$H$500,"*ja*"),SUMIFS('2023'!$N$3:$N$500,'2023'!$B$3:$B$500,$B53,'2023'!$D$3:$D$500,"*",'2023'!$G$3:$G$500,"*børn*"))</f>
        <v>0</v>
      </c>
      <c r="O53" s="52">
        <f>SUM(COUNTIFS('2024'!$B$3:$B$500,$B53,'2024'!$D$3:$D$500,"*",'2024'!$G$3:$G$500,{"*alle*";"*Opsøgende*"},'2024'!$E$3:$E$500,"*ja*"),COUNTIFS('2024'!$B$3:$B$500,$B53,'2024'!$D$3:$D$500,"*",'2024'!$G$3:$G$500,{"*alle*";"*Opsøgende*"},'2024'!$E$3:$E$500,"*nej*",'2024'!$H$3:$H$500,"*ja*"),COUNTIFS('2024'!$B$3:$B$500,$B53,'2024'!$D$3:$D$500,"*",'2024'!$G$3:$G$500,"*børn*"))</f>
        <v>0</v>
      </c>
      <c r="P53" s="52">
        <f>SUM(SUMIFS('2024'!$N$3:$N$500,'2024'!$B$3:$B$500,$B53,'2024'!$D$3:$D$500,"*",'2024'!$G$3:$G$500,{"*alle*";"*Opsøgende*"},'2024'!$E$3:$E$500,"*ja*"),SUMIFS('2024'!$N$3:$N$500,'2024'!$B$3:$B$500,$B53,'2024'!$D$3:$D$500,"*",'2024'!$G$3:$G$500,{"*alle*";"*Opsøgende*"},'2024'!$E$3:$E$500,"*nej*",'2024'!$H$3:$H$500,"*ja*"),SUMIFS('2024'!$N$3:$N$500,'2024'!$B$3:$B$500,$B53,'2024'!$D$3:$D$500,"*",'2024'!$G$3:$G$500,"*børn*"))</f>
        <v>0</v>
      </c>
      <c r="Q53" s="52">
        <f>SUM(COUNTIFS('2025'!$B$3:$B$500,$B53,'2025'!$D$3:$D$500,"*",'2025'!$G$3:$G$500,{"*alle*";"*Opsøgende*"},'2025'!$E$3:$E$500,"*ja*"),COUNTIFS('2025'!$B$3:$B$500,$B53,'2025'!$D$3:$D$500,"*",'2025'!$G$3:$G$500,{"*alle*";"*Opsøgende*"},'2025'!$E$3:$E$500,"*nej*",'2025'!$H$3:$H$500,"*ja*"),COUNTIFS('2025'!$B$3:$B$500,$B53,'2025'!$D$3:$D$500,"*",'2025'!$G$3:$G$500,"*børn*"))</f>
        <v>0</v>
      </c>
      <c r="R53" s="52">
        <f>SUM(SUMIFS('2025'!$N$3:$N$500,'2025'!$B$3:$B$500,$B53,'2025'!$D$3:$D$500,"*",'2025'!$G$3:$G$500,{"*alle*";"*Opsøgende*"},'2025'!$E$3:$E$500,"*ja*"),SUMIFS('2025'!$N$3:$N$500,'2025'!$B$3:$B$500,$B53,'2025'!$D$3:$D$500,"*",'2025'!$G$3:$G$500,{"*alle*";"*Opsøgende*"},'2025'!$E$3:$E$500,"*nej*",'2025'!$H$3:$H$500,"*ja*"),SUMIFS('2025'!$N$3:$N$500,'2025'!$B$3:$B$500,$B53,'2025'!$D$3:$D$500,"*",'2025'!$G$3:$G$500,"*børn*"))</f>
        <v>0</v>
      </c>
      <c r="S53" s="52">
        <f>SUM(COUNTIFS('2026'!$B$3:$B$500,$B53,'2026'!$D$3:$D$500,"*",'2026'!$G$3:$G$500,{"*alle*";"*Opsøgende*"},'2026'!$E$3:$E$500,"*ja*"),COUNTIFS('2026'!$B$3:$B$500,$B53,'2026'!$D$3:$D$500,"*",'2026'!$G$3:$G$500,{"*alle*";"*Opsøgende*"},'2026'!$E$3:$E$500,"*nej*",'2026'!$H$3:$H$500,"*ja*"),COUNTIFS('2026'!$B$3:$B$500,$B53,'2026'!$D$3:$D$500,"*",'2026'!$G$3:$G$500,"*børn*"))</f>
        <v>0</v>
      </c>
      <c r="T53" s="52">
        <f>SUM(SUMIFS('2026'!$N$3:$N$500,'2026'!$B$3:$B$500,$B53,'2026'!$D$3:$D$500,"*",'2026'!$G$3:$G$500,{"*alle*";"*Opsøgende*"},'2026'!$E$3:$E$500,"*ja*"),SUMIFS('2026'!$N$3:$N$500,'2026'!$B$3:$B$500,$B53,'2026'!$D$3:$D$500,"*",'2026'!$G$3:$G$500,{"*alle*";"*Opsøgende*"},'2026'!$E$3:$E$500,"*nej*",'2026'!$H$3:$H$500,"*ja*"),SUMIFS('2026'!$N$3:$N$500,'2026'!$B$3:$B$500,$B53,'2026'!$D$3:$D$500,"*",'2026'!$G$3:$G$500,"*børn*"))</f>
        <v>0</v>
      </c>
      <c r="U53" s="52">
        <f>SUM(COUNTIFS('2027'!$B$3:$B$500,$B53,'2027'!$D$3:$D$500,"*",'2027'!$G$3:$G$500,{"*alle*";"*Opsøgende*"},'2027'!$E$3:$E$500,"*ja*"),COUNTIFS('2027'!$B$3:$B$500,$B53,'2027'!$D$3:$D$500,"*",'2027'!$G$3:$G$500,{"*alle*";"*Opsøgende*"},'2027'!$E$3:$E$500,"*nej*",'2027'!$H$3:$H$500,"*ja*"),COUNTIFS('2027'!$B$3:$B$500,$B53,'2027'!$D$3:$D$500,"*",'2027'!$G$3:$G$500,"*børn*"))</f>
        <v>0</v>
      </c>
      <c r="V53" s="52">
        <f>SUM(SUMIFS('2027'!$N$3:$N$500,'2027'!$B$3:$B$500,$B53,'2027'!$D$3:$D$500,"*",'2027'!$G$3:$G$500,{"*alle*";"*Opsøgende*"},'2027'!$E$3:$E$500,"*ja*"),SUMIFS('2027'!$N$3:$N$500,'2027'!$B$3:$B$500,$B53,'2027'!$D$3:$D$500,"*",'2027'!$G$3:$G$500,{"*alle*";"*Opsøgende*"},'2027'!$E$3:$E$500,"*nej*",'2027'!$H$3:$H$500,"*ja*"),SUMIFS('2027'!$N$3:$N$500,'2027'!$B$3:$B$500,$B53,'2027'!$D$3:$D$500,"*",'2027'!$G$3:$G$500,"*børn*"))</f>
        <v>0</v>
      </c>
      <c r="W53" s="52">
        <f>SUM(COUNTIFS('2028'!$B$3:$B$500,$B53,'2028'!$D$3:$D$500,"*",'2028'!$G$3:$G$500,{"*alle*";"*Opsøgende*"},'2028'!$E$3:$E$500,"*ja*"),COUNTIFS('2028'!$B$3:$B$500,$B53,'2028'!$D$3:$D$500,"*",'2028'!$G$3:$G$500,{"*alle*";"*Opsøgende*"},'2028'!$E$3:$E$500,"*nej*",'2028'!$H$3:$H$500,"*ja*"),COUNTIFS('2028'!$B$3:$B$500,$B53,'2028'!$D$3:$D$500,"*",'2028'!$G$3:$G$500,"*børn*"))</f>
        <v>0</v>
      </c>
      <c r="X53" s="52">
        <f>SUM(SUMIFS('2028'!$N$3:$N$500,'2028'!$B$3:$B$500,$B53,'2028'!$D$3:$D$500,"*",'2028'!$G$3:$G$500,{"*alle*";"*Opsøgende*"},'2028'!$E$3:$E$500,"*ja*"),SUMIFS('2028'!$N$3:$N$500,'2028'!$B$3:$B$500,$B53,'2028'!$D$3:$D$500,"*",'2028'!$G$3:$G$500,{"*alle*";"*Opsøgende*"},'2028'!$E$3:$E$500,"*nej*",'2028'!$H$3:$H$500,"*ja*"),SUMIFS('2028'!$N$3:$N$500,'2028'!$B$3:$B$500,$B53,'2028'!$D$3:$D$500,"*",'2028'!$G$3:$G$500,"*børn*"))</f>
        <v>0</v>
      </c>
    </row>
    <row r="54" spans="2:24" x14ac:dyDescent="0.2">
      <c r="B54" s="91" t="s">
        <v>17</v>
      </c>
      <c r="C54" s="52">
        <f>SUM(COUNTIFS('2018'!$B$3:$B$500,$B54,'2018'!$D$3:$D$500,"*",'2018'!$G$3:$G$500,{"*alle*";"*Opsøgende*"},'2018'!$E$3:$E$500,"*ja*"),COUNTIFS('2018'!$B$3:$B$500,$B54,'2018'!$D$3:$D$500,"*",'2018'!$G$3:$G$500,{"*alle*";"*Opsøgende*"},'2018'!$E$3:$E$500,"*nej*",'2018'!$H$3:$H$500,"*ja*"),COUNTIFS('2018'!$B$3:$B$500,$B54,'2018'!$D$3:$D$500,"*",'2018'!$G$3:$G$500,"*børn*"))</f>
        <v>0</v>
      </c>
      <c r="D54" s="52">
        <f>SUM(SUMIFS('2018'!$N$3:$N$500,'2018'!$B$3:$B$500,$B54,'2018'!$D$3:$D$500,"*",'2018'!$G$3:$G$500,{"*alle*";"*Opsøgende*"},'2018'!$E$3:$E$500,"*ja*"),SUMIFS('2018'!$N$3:$N$500,'2018'!$B$3:$B$500,$B54,'2018'!$D$3:$D$500,"*",'2018'!$G$3:$G$500,{"*alle*";"*Opsøgende*"},'2018'!$E$3:$E$500,"*nej*",'2018'!$H$3:$H$500,"*ja*"),SUMIFS('2018'!$N$3:$N$500,'2018'!$B$3:$B$500,$B54,'2018'!$D$3:$D$500,"*",'2018'!$G$3:$G$500,"*børn*"))</f>
        <v>0</v>
      </c>
      <c r="E54" s="52">
        <f>SUM(COUNTIFS('2019'!$B$3:$B$500,$B54,'2019'!$D$3:$D$500,"*",'2019'!$G$3:$G$500,{"*alle*";"*Opsøgende*"},'2019'!$E$3:$E$500,"*ja*"),COUNTIFS('2019'!$B$3:$B$500,$B54,'2019'!$D$3:$D$500,"*",'2019'!$G$3:$G$500,{"*alle*";"*Opsøgende*"},'2019'!$E$3:$E$500,"*nej*",'2019'!$H$3:$H$500,"*ja*"),COUNTIFS('2019'!$B$3:$B$500,$B54,'2019'!$D$3:$D$500,"*",'2019'!$G$3:$G$500,"*børn*"))</f>
        <v>0</v>
      </c>
      <c r="F54" s="52">
        <f>SUM(SUMIFS('2019'!$N$3:$N$500,'2019'!$B$3:$B$500,$B54,'2019'!$D$3:$D$500,"*",'2019'!$G$3:$G$500,{"*alle*";"*Opsøgende*"},'2019'!$E$3:$E$500,"*ja*"),SUMIFS('2019'!$N$3:$N$500,'2019'!$B$3:$B$500,$B54,'2019'!$D$3:$D$500,"*",'2019'!$G$3:$G$500,{"*alle*";"*Opsøgende*"},'2019'!$E$3:$E$500,"*nej*",'2019'!$H$3:$H$500,"*ja*"),SUMIFS('2019'!$N$3:$N$500,'2019'!$B$3:$B$500,$B54,'2019'!$D$3:$D$500,"*",'2019'!$G$3:$G$500,"*børn*"))</f>
        <v>0</v>
      </c>
      <c r="G54" s="52">
        <f>SUM(COUNTIFS('2020'!$B$3:$B$500,$B54,'2020'!$D$3:$D$500,"*",'2020'!$G$3:$G$500,{"*alle*";"*Opsøgende*"},'2020'!$E$3:$E$500,"*ja*"),COUNTIFS('2020'!$B$3:$B$500,$B54,'2020'!$D$3:$D$500,"*",'2020'!$G$3:$G$500,{"*alle*";"*Opsøgende*"},'2020'!$E$3:$E$500,"*nej*",'2020'!$H$3:$H$500,"*ja*"),COUNTIFS('2020'!$B$3:$B$500,$B54,'2020'!$D$3:$D$500,"*",'2020'!$G$3:$G$500,"*børn*"))</f>
        <v>0</v>
      </c>
      <c r="H54" s="52">
        <f>SUM(SUMIFS('2020'!$N$3:$N$500,'2020'!$B$3:$B$500,$B54,'2020'!$D$3:$D$500,"*",'2020'!$G$3:$G$500,{"*alle*";"*Opsøgende*"},'2020'!$E$3:$E$500,"*ja*"),SUMIFS('2020'!$N$3:$N$500,'2020'!$B$3:$B$500,$B54,'2020'!$D$3:$D$500,"*",'2020'!$G$3:$G$500,{"*alle*";"*Opsøgende*"},'2020'!$E$3:$E$500,"*nej*",'2020'!$H$3:$H$500,"*ja*"),SUMIFS('2020'!$N$3:$N$500,'2020'!$B$3:$B$500,$B54,'2020'!$D$3:$D$500,"*",'2020'!$G$3:$G$500,"*børn*"))</f>
        <v>0</v>
      </c>
      <c r="I54" s="52">
        <f>SUM(COUNTIFS('2021'!$B$3:$B$500,$B54,'2021'!$D$3:$D$500,"*",'2021'!$G$3:$G$500,{"*alle*";"*Opsøgende*"},'2021'!$E$3:$E$500,"*ja*"),COUNTIFS('2021'!$B$3:$B$500,$B54,'2021'!$D$3:$D$500,"*",'2021'!$G$3:$G$500,{"*alle*";"*Opsøgende*"},'2021'!$E$3:$E$500,"*nej*",'2021'!$H$3:$H$500,"*ja*"),COUNTIFS('2021'!$B$3:$B$500,$B54,'2021'!$D$3:$D$500,"*",'2021'!$G$3:$G$500,"*børn*"))</f>
        <v>0</v>
      </c>
      <c r="J54" s="52">
        <f>SUM(SUMIFS('2021'!$N$3:$N$500,'2021'!$B$3:$B$500,$B54,'2021'!$D$3:$D$500,"*",'2021'!$G$3:$G$500,{"*alle*";"*Opsøgende*"},'2021'!$E$3:$E$500,"*ja*"),SUMIFS('2021'!$N$3:$N$500,'2021'!$B$3:$B$500,$B54,'2021'!$D$3:$D$500,"*",'2021'!$G$3:$G$500,{"*alle*";"*Opsøgende*"},'2021'!$E$3:$E$500,"*nej*",'2021'!$H$3:$H$500,"*ja*"),SUMIFS('2021'!$N$3:$N$500,'2021'!$B$3:$B$500,$B54,'2021'!$D$3:$D$500,"*",'2021'!$G$3:$G$500,"*børn*"))</f>
        <v>0</v>
      </c>
      <c r="K54" s="52">
        <f>SUM(COUNTIFS('2022'!$B$3:$B$500,$B54,'2022'!$D$3:$D$500,"*",'2022'!$G$3:$G$500,{"*alle*";"*Opsøgende*"},'2022'!$E$3:$E$500,"*ja*"),COUNTIFS('2022'!$B$3:$B$500,$B54,'2022'!$D$3:$D$500,"*",'2022'!$G$3:$G$500,{"*alle*";"*Opsøgende*"},'2022'!$E$3:$E$500,"*nej*",'2022'!$H$3:$H$500,"*ja*"),COUNTIFS('2022'!$B$3:$B$500,$B54,'2022'!$D$3:$D$500,"*",'2022'!$G$3:$G$500,"*børn*"))</f>
        <v>0</v>
      </c>
      <c r="L54" s="52">
        <f>SUM(SUMIFS('2022'!$N$3:$N$500,'2022'!$B$3:$B$500,$B54,'2022'!$D$3:$D$500,"*",'2022'!$G$3:$G$500,{"*alle*";"*Opsøgende*"},'2022'!$E$3:$E$500,"*ja*"),SUMIFS('2022'!$N$3:$N$500,'2022'!$B$3:$B$500,$B54,'2022'!$D$3:$D$500,"*",'2022'!$G$3:$G$500,{"*alle*";"*Opsøgende*"},'2022'!$E$3:$E$500,"*nej*",'2022'!$H$3:$H$500,"*ja*"),SUMIFS('2022'!$N$3:$N$500,'2022'!$B$3:$B$500,$B54,'2022'!$D$3:$D$500,"*",'2022'!$G$3:$G$500,"*børn*"))</f>
        <v>0</v>
      </c>
      <c r="M54" s="52">
        <f>SUM(COUNTIFS('2023'!$B$3:$B$500,$B54,'2023'!$D$3:$D$500,"*",'2023'!$G$3:$G$500,{"*alle*";"*Opsøgende*"},'2023'!$E$3:$E$500,"*ja*"),COUNTIFS('2023'!$B$3:$B$500,$B54,'2023'!$D$3:$D$500,"*",'2023'!$G$3:$G$500,{"*alle*";"*Opsøgende*"},'2023'!$E$3:$E$500,"*nej*",'2023'!$H$3:$H$500,"*ja*"),COUNTIFS('2023'!$B$3:$B$500,$B54,'2023'!$D$3:$D$500,"*",'2023'!$G$3:$G$500,"*børn*"))</f>
        <v>0</v>
      </c>
      <c r="N54" s="52">
        <f>SUM(SUMIFS('2023'!$N$3:$N$500,'2023'!$B$3:$B$500,$B54,'2023'!$D$3:$D$500,"*",'2023'!$G$3:$G$500,{"*alle*";"*Opsøgende*"},'2023'!$E$3:$E$500,"*ja*"),SUMIFS('2023'!$N$3:$N$500,'2023'!$B$3:$B$500,$B54,'2023'!$D$3:$D$500,"*",'2023'!$G$3:$G$500,{"*alle*";"*Opsøgende*"},'2023'!$E$3:$E$500,"*nej*",'2023'!$H$3:$H$500,"*ja*"),SUMIFS('2023'!$N$3:$N$500,'2023'!$B$3:$B$500,$B54,'2023'!$D$3:$D$500,"*",'2023'!$G$3:$G$500,"*børn*"))</f>
        <v>0</v>
      </c>
      <c r="O54" s="52">
        <f>SUM(COUNTIFS('2024'!$B$3:$B$500,$B54,'2024'!$D$3:$D$500,"*",'2024'!$G$3:$G$500,{"*alle*";"*Opsøgende*"},'2024'!$E$3:$E$500,"*ja*"),COUNTIFS('2024'!$B$3:$B$500,$B54,'2024'!$D$3:$D$500,"*",'2024'!$G$3:$G$500,{"*alle*";"*Opsøgende*"},'2024'!$E$3:$E$500,"*nej*",'2024'!$H$3:$H$500,"*ja*"),COUNTIFS('2024'!$B$3:$B$500,$B54,'2024'!$D$3:$D$500,"*",'2024'!$G$3:$G$500,"*børn*"))</f>
        <v>0</v>
      </c>
      <c r="P54" s="52">
        <f>SUM(SUMIFS('2024'!$N$3:$N$500,'2024'!$B$3:$B$500,$B54,'2024'!$D$3:$D$500,"*",'2024'!$G$3:$G$500,{"*alle*";"*Opsøgende*"},'2024'!$E$3:$E$500,"*ja*"),SUMIFS('2024'!$N$3:$N$500,'2024'!$B$3:$B$500,$B54,'2024'!$D$3:$D$500,"*",'2024'!$G$3:$G$500,{"*alle*";"*Opsøgende*"},'2024'!$E$3:$E$500,"*nej*",'2024'!$H$3:$H$500,"*ja*"),SUMIFS('2024'!$N$3:$N$500,'2024'!$B$3:$B$500,$B54,'2024'!$D$3:$D$500,"*",'2024'!$G$3:$G$500,"*børn*"))</f>
        <v>0</v>
      </c>
      <c r="Q54" s="52">
        <f>SUM(COUNTIFS('2025'!$B$3:$B$500,$B54,'2025'!$D$3:$D$500,"*",'2025'!$G$3:$G$500,{"*alle*";"*Opsøgende*"},'2025'!$E$3:$E$500,"*ja*"),COUNTIFS('2025'!$B$3:$B$500,$B54,'2025'!$D$3:$D$500,"*",'2025'!$G$3:$G$500,{"*alle*";"*Opsøgende*"},'2025'!$E$3:$E$500,"*nej*",'2025'!$H$3:$H$500,"*ja*"),COUNTIFS('2025'!$B$3:$B$500,$B54,'2025'!$D$3:$D$500,"*",'2025'!$G$3:$G$500,"*børn*"))</f>
        <v>0</v>
      </c>
      <c r="R54" s="52">
        <f>SUM(SUMIFS('2025'!$N$3:$N$500,'2025'!$B$3:$B$500,$B54,'2025'!$D$3:$D$500,"*",'2025'!$G$3:$G$500,{"*alle*";"*Opsøgende*"},'2025'!$E$3:$E$500,"*ja*"),SUMIFS('2025'!$N$3:$N$500,'2025'!$B$3:$B$500,$B54,'2025'!$D$3:$D$500,"*",'2025'!$G$3:$G$500,{"*alle*";"*Opsøgende*"},'2025'!$E$3:$E$500,"*nej*",'2025'!$H$3:$H$500,"*ja*"),SUMIFS('2025'!$N$3:$N$500,'2025'!$B$3:$B$500,$B54,'2025'!$D$3:$D$500,"*",'2025'!$G$3:$G$500,"*børn*"))</f>
        <v>0</v>
      </c>
      <c r="S54" s="52">
        <f>SUM(COUNTIFS('2026'!$B$3:$B$500,$B54,'2026'!$D$3:$D$500,"*",'2026'!$G$3:$G$500,{"*alle*";"*Opsøgende*"},'2026'!$E$3:$E$500,"*ja*"),COUNTIFS('2026'!$B$3:$B$500,$B54,'2026'!$D$3:$D$500,"*",'2026'!$G$3:$G$500,{"*alle*";"*Opsøgende*"},'2026'!$E$3:$E$500,"*nej*",'2026'!$H$3:$H$500,"*ja*"),COUNTIFS('2026'!$B$3:$B$500,$B54,'2026'!$D$3:$D$500,"*",'2026'!$G$3:$G$500,"*børn*"))</f>
        <v>0</v>
      </c>
      <c r="T54" s="52">
        <f>SUM(SUMIFS('2026'!$N$3:$N$500,'2026'!$B$3:$B$500,$B54,'2026'!$D$3:$D$500,"*",'2026'!$G$3:$G$500,{"*alle*";"*Opsøgende*"},'2026'!$E$3:$E$500,"*ja*"),SUMIFS('2026'!$N$3:$N$500,'2026'!$B$3:$B$500,$B54,'2026'!$D$3:$D$500,"*",'2026'!$G$3:$G$500,{"*alle*";"*Opsøgende*"},'2026'!$E$3:$E$500,"*nej*",'2026'!$H$3:$H$500,"*ja*"),SUMIFS('2026'!$N$3:$N$500,'2026'!$B$3:$B$500,$B54,'2026'!$D$3:$D$500,"*",'2026'!$G$3:$G$500,"*børn*"))</f>
        <v>0</v>
      </c>
      <c r="U54" s="52">
        <f>SUM(COUNTIFS('2027'!$B$3:$B$500,$B54,'2027'!$D$3:$D$500,"*",'2027'!$G$3:$G$500,{"*alle*";"*Opsøgende*"},'2027'!$E$3:$E$500,"*ja*"),COUNTIFS('2027'!$B$3:$B$500,$B54,'2027'!$D$3:$D$500,"*",'2027'!$G$3:$G$500,{"*alle*";"*Opsøgende*"},'2027'!$E$3:$E$500,"*nej*",'2027'!$H$3:$H$500,"*ja*"),COUNTIFS('2027'!$B$3:$B$500,$B54,'2027'!$D$3:$D$500,"*",'2027'!$G$3:$G$500,"*børn*"))</f>
        <v>0</v>
      </c>
      <c r="V54" s="52">
        <f>SUM(SUMIFS('2027'!$N$3:$N$500,'2027'!$B$3:$B$500,$B54,'2027'!$D$3:$D$500,"*",'2027'!$G$3:$G$500,{"*alle*";"*Opsøgende*"},'2027'!$E$3:$E$500,"*ja*"),SUMIFS('2027'!$N$3:$N$500,'2027'!$B$3:$B$500,$B54,'2027'!$D$3:$D$500,"*",'2027'!$G$3:$G$500,{"*alle*";"*Opsøgende*"},'2027'!$E$3:$E$500,"*nej*",'2027'!$H$3:$H$500,"*ja*"),SUMIFS('2027'!$N$3:$N$500,'2027'!$B$3:$B$500,$B54,'2027'!$D$3:$D$500,"*",'2027'!$G$3:$G$500,"*børn*"))</f>
        <v>0</v>
      </c>
      <c r="W54" s="52">
        <f>SUM(COUNTIFS('2028'!$B$3:$B$500,$B54,'2028'!$D$3:$D$500,"*",'2028'!$G$3:$G$500,{"*alle*";"*Opsøgende*"},'2028'!$E$3:$E$500,"*ja*"),COUNTIFS('2028'!$B$3:$B$500,$B54,'2028'!$D$3:$D$500,"*",'2028'!$G$3:$G$500,{"*alle*";"*Opsøgende*"},'2028'!$E$3:$E$500,"*nej*",'2028'!$H$3:$H$500,"*ja*"),COUNTIFS('2028'!$B$3:$B$500,$B54,'2028'!$D$3:$D$500,"*",'2028'!$G$3:$G$500,"*børn*"))</f>
        <v>0</v>
      </c>
      <c r="X54" s="52">
        <f>SUM(SUMIFS('2028'!$N$3:$N$500,'2028'!$B$3:$B$500,$B54,'2028'!$D$3:$D$500,"*",'2028'!$G$3:$G$500,{"*alle*";"*Opsøgende*"},'2028'!$E$3:$E$500,"*ja*"),SUMIFS('2028'!$N$3:$N$500,'2028'!$B$3:$B$500,$B54,'2028'!$D$3:$D$500,"*",'2028'!$G$3:$G$500,{"*alle*";"*Opsøgende*"},'2028'!$E$3:$E$500,"*nej*",'2028'!$H$3:$H$500,"*ja*"),SUMIFS('2028'!$N$3:$N$500,'2028'!$B$3:$B$500,$B54,'2028'!$D$3:$D$500,"*",'2028'!$G$3:$G$500,"*børn*"))</f>
        <v>0</v>
      </c>
    </row>
    <row r="55" spans="2:24" x14ac:dyDescent="0.2">
      <c r="B55" s="91" t="s">
        <v>18</v>
      </c>
      <c r="C55" s="52">
        <f>SUM(COUNTIFS('2018'!$B$3:$B$500,$B55,'2018'!$D$3:$D$500,"*",'2018'!$G$3:$G$500,{"*alle*";"*Opsøgende*"},'2018'!$E$3:$E$500,"*ja*"),COUNTIFS('2018'!$B$3:$B$500,$B55,'2018'!$D$3:$D$500,"*",'2018'!$G$3:$G$500,{"*alle*";"*Opsøgende*"},'2018'!$E$3:$E$500,"*nej*",'2018'!$H$3:$H$500,"*ja*"),COUNTIFS('2018'!$B$3:$B$500,$B55,'2018'!$D$3:$D$500,"*",'2018'!$G$3:$G$500,"*børn*"))</f>
        <v>0</v>
      </c>
      <c r="D55" s="52">
        <f>SUM(SUMIFS('2018'!$N$3:$N$500,'2018'!$B$3:$B$500,$B55,'2018'!$D$3:$D$500,"*",'2018'!$G$3:$G$500,{"*alle*";"*Opsøgende*"},'2018'!$E$3:$E$500,"*ja*"),SUMIFS('2018'!$N$3:$N$500,'2018'!$B$3:$B$500,$B55,'2018'!$D$3:$D$500,"*",'2018'!$G$3:$G$500,{"*alle*";"*Opsøgende*"},'2018'!$E$3:$E$500,"*nej*",'2018'!$H$3:$H$500,"*ja*"),SUMIFS('2018'!$N$3:$N$500,'2018'!$B$3:$B$500,$B55,'2018'!$D$3:$D$500,"*",'2018'!$G$3:$G$500,"*børn*"))</f>
        <v>0</v>
      </c>
      <c r="E55" s="52">
        <f>SUM(COUNTIFS('2019'!$B$3:$B$500,$B55,'2019'!$D$3:$D$500,"*",'2019'!$G$3:$G$500,{"*alle*";"*Opsøgende*"},'2019'!$E$3:$E$500,"*ja*"),COUNTIFS('2019'!$B$3:$B$500,$B55,'2019'!$D$3:$D$500,"*",'2019'!$G$3:$G$500,{"*alle*";"*Opsøgende*"},'2019'!$E$3:$E$500,"*nej*",'2019'!$H$3:$H$500,"*ja*"),COUNTIFS('2019'!$B$3:$B$500,$B55,'2019'!$D$3:$D$500,"*",'2019'!$G$3:$G$500,"*børn*"))</f>
        <v>0</v>
      </c>
      <c r="F55" s="52">
        <f>SUM(SUMIFS('2019'!$N$3:$N$500,'2019'!$B$3:$B$500,$B55,'2019'!$D$3:$D$500,"*",'2019'!$G$3:$G$500,{"*alle*";"*Opsøgende*"},'2019'!$E$3:$E$500,"*ja*"),SUMIFS('2019'!$N$3:$N$500,'2019'!$B$3:$B$500,$B55,'2019'!$D$3:$D$500,"*",'2019'!$G$3:$G$500,{"*alle*";"*Opsøgende*"},'2019'!$E$3:$E$500,"*nej*",'2019'!$H$3:$H$500,"*ja*"),SUMIFS('2019'!$N$3:$N$500,'2019'!$B$3:$B$500,$B55,'2019'!$D$3:$D$500,"*",'2019'!$G$3:$G$500,"*børn*"))</f>
        <v>0</v>
      </c>
      <c r="G55" s="52">
        <f>SUM(COUNTIFS('2020'!$B$3:$B$500,$B55,'2020'!$D$3:$D$500,"*",'2020'!$G$3:$G$500,{"*alle*";"*Opsøgende*"},'2020'!$E$3:$E$500,"*ja*"),COUNTIFS('2020'!$B$3:$B$500,$B55,'2020'!$D$3:$D$500,"*",'2020'!$G$3:$G$500,{"*alle*";"*Opsøgende*"},'2020'!$E$3:$E$500,"*nej*",'2020'!$H$3:$H$500,"*ja*"),COUNTIFS('2020'!$B$3:$B$500,$B55,'2020'!$D$3:$D$500,"*",'2020'!$G$3:$G$500,"*børn*"))</f>
        <v>0</v>
      </c>
      <c r="H55" s="52">
        <f>SUM(SUMIFS('2020'!$N$3:$N$500,'2020'!$B$3:$B$500,$B55,'2020'!$D$3:$D$500,"*",'2020'!$G$3:$G$500,{"*alle*";"*Opsøgende*"},'2020'!$E$3:$E$500,"*ja*"),SUMIFS('2020'!$N$3:$N$500,'2020'!$B$3:$B$500,$B55,'2020'!$D$3:$D$500,"*",'2020'!$G$3:$G$500,{"*alle*";"*Opsøgende*"},'2020'!$E$3:$E$500,"*nej*",'2020'!$H$3:$H$500,"*ja*"),SUMIFS('2020'!$N$3:$N$500,'2020'!$B$3:$B$500,$B55,'2020'!$D$3:$D$500,"*",'2020'!$G$3:$G$500,"*børn*"))</f>
        <v>0</v>
      </c>
      <c r="I55" s="52">
        <f>SUM(COUNTIFS('2021'!$B$3:$B$500,$B55,'2021'!$D$3:$D$500,"*",'2021'!$G$3:$G$500,{"*alle*";"*Opsøgende*"},'2021'!$E$3:$E$500,"*ja*"),COUNTIFS('2021'!$B$3:$B$500,$B55,'2021'!$D$3:$D$500,"*",'2021'!$G$3:$G$500,{"*alle*";"*Opsøgende*"},'2021'!$E$3:$E$500,"*nej*",'2021'!$H$3:$H$500,"*ja*"),COUNTIFS('2021'!$B$3:$B$500,$B55,'2021'!$D$3:$D$500,"*",'2021'!$G$3:$G$500,"*børn*"))</f>
        <v>0</v>
      </c>
      <c r="J55" s="52">
        <f>SUM(SUMIFS('2021'!$N$3:$N$500,'2021'!$B$3:$B$500,$B55,'2021'!$D$3:$D$500,"*",'2021'!$G$3:$G$500,{"*alle*";"*Opsøgende*"},'2021'!$E$3:$E$500,"*ja*"),SUMIFS('2021'!$N$3:$N$500,'2021'!$B$3:$B$500,$B55,'2021'!$D$3:$D$500,"*",'2021'!$G$3:$G$500,{"*alle*";"*Opsøgende*"},'2021'!$E$3:$E$500,"*nej*",'2021'!$H$3:$H$500,"*ja*"),SUMIFS('2021'!$N$3:$N$500,'2021'!$B$3:$B$500,$B55,'2021'!$D$3:$D$500,"*",'2021'!$G$3:$G$500,"*børn*"))</f>
        <v>0</v>
      </c>
      <c r="K55" s="52">
        <f>SUM(COUNTIFS('2022'!$B$3:$B$500,$B55,'2022'!$D$3:$D$500,"*",'2022'!$G$3:$G$500,{"*alle*";"*Opsøgende*"},'2022'!$E$3:$E$500,"*ja*"),COUNTIFS('2022'!$B$3:$B$500,$B55,'2022'!$D$3:$D$500,"*",'2022'!$G$3:$G$500,{"*alle*";"*Opsøgende*"},'2022'!$E$3:$E$500,"*nej*",'2022'!$H$3:$H$500,"*ja*"),COUNTIFS('2022'!$B$3:$B$500,$B55,'2022'!$D$3:$D$500,"*",'2022'!$G$3:$G$500,"*børn*"))</f>
        <v>0</v>
      </c>
      <c r="L55" s="52">
        <f>SUM(SUMIFS('2022'!$N$3:$N$500,'2022'!$B$3:$B$500,$B55,'2022'!$D$3:$D$500,"*",'2022'!$G$3:$G$500,{"*alle*";"*Opsøgende*"},'2022'!$E$3:$E$500,"*ja*"),SUMIFS('2022'!$N$3:$N$500,'2022'!$B$3:$B$500,$B55,'2022'!$D$3:$D$500,"*",'2022'!$G$3:$G$500,{"*alle*";"*Opsøgende*"},'2022'!$E$3:$E$500,"*nej*",'2022'!$H$3:$H$500,"*ja*"),SUMIFS('2022'!$N$3:$N$500,'2022'!$B$3:$B$500,$B55,'2022'!$D$3:$D$500,"*",'2022'!$G$3:$G$500,"*børn*"))</f>
        <v>0</v>
      </c>
      <c r="M55" s="52">
        <f>SUM(COUNTIFS('2023'!$B$3:$B$500,$B55,'2023'!$D$3:$D$500,"*",'2023'!$G$3:$G$500,{"*alle*";"*Opsøgende*"},'2023'!$E$3:$E$500,"*ja*"),COUNTIFS('2023'!$B$3:$B$500,$B55,'2023'!$D$3:$D$500,"*",'2023'!$G$3:$G$500,{"*alle*";"*Opsøgende*"},'2023'!$E$3:$E$500,"*nej*",'2023'!$H$3:$H$500,"*ja*"),COUNTIFS('2023'!$B$3:$B$500,$B55,'2023'!$D$3:$D$500,"*",'2023'!$G$3:$G$500,"*børn*"))</f>
        <v>0</v>
      </c>
      <c r="N55" s="52">
        <f>SUM(SUMIFS('2023'!$N$3:$N$500,'2023'!$B$3:$B$500,$B55,'2023'!$D$3:$D$500,"*",'2023'!$G$3:$G$500,{"*alle*";"*Opsøgende*"},'2023'!$E$3:$E$500,"*ja*"),SUMIFS('2023'!$N$3:$N$500,'2023'!$B$3:$B$500,$B55,'2023'!$D$3:$D$500,"*",'2023'!$G$3:$G$500,{"*alle*";"*Opsøgende*"},'2023'!$E$3:$E$500,"*nej*",'2023'!$H$3:$H$500,"*ja*"),SUMIFS('2023'!$N$3:$N$500,'2023'!$B$3:$B$500,$B55,'2023'!$D$3:$D$500,"*",'2023'!$G$3:$G$500,"*børn*"))</f>
        <v>0</v>
      </c>
      <c r="O55" s="52">
        <f>SUM(COUNTIFS('2024'!$B$3:$B$500,$B55,'2024'!$D$3:$D$500,"*",'2024'!$G$3:$G$500,{"*alle*";"*Opsøgende*"},'2024'!$E$3:$E$500,"*ja*"),COUNTIFS('2024'!$B$3:$B$500,$B55,'2024'!$D$3:$D$500,"*",'2024'!$G$3:$G$500,{"*alle*";"*Opsøgende*"},'2024'!$E$3:$E$500,"*nej*",'2024'!$H$3:$H$500,"*ja*"),COUNTIFS('2024'!$B$3:$B$500,$B55,'2024'!$D$3:$D$500,"*",'2024'!$G$3:$G$500,"*børn*"))</f>
        <v>0</v>
      </c>
      <c r="P55" s="52">
        <f>SUM(SUMIFS('2024'!$N$3:$N$500,'2024'!$B$3:$B$500,$B55,'2024'!$D$3:$D$500,"*",'2024'!$G$3:$G$500,{"*alle*";"*Opsøgende*"},'2024'!$E$3:$E$500,"*ja*"),SUMIFS('2024'!$N$3:$N$500,'2024'!$B$3:$B$500,$B55,'2024'!$D$3:$D$500,"*",'2024'!$G$3:$G$500,{"*alle*";"*Opsøgende*"},'2024'!$E$3:$E$500,"*nej*",'2024'!$H$3:$H$500,"*ja*"),SUMIFS('2024'!$N$3:$N$500,'2024'!$B$3:$B$500,$B55,'2024'!$D$3:$D$500,"*",'2024'!$G$3:$G$500,"*børn*"))</f>
        <v>0</v>
      </c>
      <c r="Q55" s="52">
        <f>SUM(COUNTIFS('2025'!$B$3:$B$500,$B55,'2025'!$D$3:$D$500,"*",'2025'!$G$3:$G$500,{"*alle*";"*Opsøgende*"},'2025'!$E$3:$E$500,"*ja*"),COUNTIFS('2025'!$B$3:$B$500,$B55,'2025'!$D$3:$D$500,"*",'2025'!$G$3:$G$500,{"*alle*";"*Opsøgende*"},'2025'!$E$3:$E$500,"*nej*",'2025'!$H$3:$H$500,"*ja*"),COUNTIFS('2025'!$B$3:$B$500,$B55,'2025'!$D$3:$D$500,"*",'2025'!$G$3:$G$500,"*børn*"))</f>
        <v>0</v>
      </c>
      <c r="R55" s="52">
        <f>SUM(SUMIFS('2025'!$N$3:$N$500,'2025'!$B$3:$B$500,$B55,'2025'!$D$3:$D$500,"*",'2025'!$G$3:$G$500,{"*alle*";"*Opsøgende*"},'2025'!$E$3:$E$500,"*ja*"),SUMIFS('2025'!$N$3:$N$500,'2025'!$B$3:$B$500,$B55,'2025'!$D$3:$D$500,"*",'2025'!$G$3:$G$500,{"*alle*";"*Opsøgende*"},'2025'!$E$3:$E$500,"*nej*",'2025'!$H$3:$H$500,"*ja*"),SUMIFS('2025'!$N$3:$N$500,'2025'!$B$3:$B$500,$B55,'2025'!$D$3:$D$500,"*",'2025'!$G$3:$G$500,"*børn*"))</f>
        <v>0</v>
      </c>
      <c r="S55" s="52">
        <f>SUM(COUNTIFS('2026'!$B$3:$B$500,$B55,'2026'!$D$3:$D$500,"*",'2026'!$G$3:$G$500,{"*alle*";"*Opsøgende*"},'2026'!$E$3:$E$500,"*ja*"),COUNTIFS('2026'!$B$3:$B$500,$B55,'2026'!$D$3:$D$500,"*",'2026'!$G$3:$G$500,{"*alle*";"*Opsøgende*"},'2026'!$E$3:$E$500,"*nej*",'2026'!$H$3:$H$500,"*ja*"),COUNTIFS('2026'!$B$3:$B$500,$B55,'2026'!$D$3:$D$500,"*",'2026'!$G$3:$G$500,"*børn*"))</f>
        <v>0</v>
      </c>
      <c r="T55" s="52">
        <f>SUM(SUMIFS('2026'!$N$3:$N$500,'2026'!$B$3:$B$500,$B55,'2026'!$D$3:$D$500,"*",'2026'!$G$3:$G$500,{"*alle*";"*Opsøgende*"},'2026'!$E$3:$E$500,"*ja*"),SUMIFS('2026'!$N$3:$N$500,'2026'!$B$3:$B$500,$B55,'2026'!$D$3:$D$500,"*",'2026'!$G$3:$G$500,{"*alle*";"*Opsøgende*"},'2026'!$E$3:$E$500,"*nej*",'2026'!$H$3:$H$500,"*ja*"),SUMIFS('2026'!$N$3:$N$500,'2026'!$B$3:$B$500,$B55,'2026'!$D$3:$D$500,"*",'2026'!$G$3:$G$500,"*børn*"))</f>
        <v>0</v>
      </c>
      <c r="U55" s="52">
        <f>SUM(COUNTIFS('2027'!$B$3:$B$500,$B55,'2027'!$D$3:$D$500,"*",'2027'!$G$3:$G$500,{"*alle*";"*Opsøgende*"},'2027'!$E$3:$E$500,"*ja*"),COUNTIFS('2027'!$B$3:$B$500,$B55,'2027'!$D$3:$D$500,"*",'2027'!$G$3:$G$500,{"*alle*";"*Opsøgende*"},'2027'!$E$3:$E$500,"*nej*",'2027'!$H$3:$H$500,"*ja*"),COUNTIFS('2027'!$B$3:$B$500,$B55,'2027'!$D$3:$D$500,"*",'2027'!$G$3:$G$500,"*børn*"))</f>
        <v>0</v>
      </c>
      <c r="V55" s="52">
        <f>SUM(SUMIFS('2027'!$N$3:$N$500,'2027'!$B$3:$B$500,$B55,'2027'!$D$3:$D$500,"*",'2027'!$G$3:$G$500,{"*alle*";"*Opsøgende*"},'2027'!$E$3:$E$500,"*ja*"),SUMIFS('2027'!$N$3:$N$500,'2027'!$B$3:$B$500,$B55,'2027'!$D$3:$D$500,"*",'2027'!$G$3:$G$500,{"*alle*";"*Opsøgende*"},'2027'!$E$3:$E$500,"*nej*",'2027'!$H$3:$H$500,"*ja*"),SUMIFS('2027'!$N$3:$N$500,'2027'!$B$3:$B$500,$B55,'2027'!$D$3:$D$500,"*",'2027'!$G$3:$G$500,"*børn*"))</f>
        <v>0</v>
      </c>
      <c r="W55" s="52">
        <f>SUM(COUNTIFS('2028'!$B$3:$B$500,$B55,'2028'!$D$3:$D$500,"*",'2028'!$G$3:$G$500,{"*alle*";"*Opsøgende*"},'2028'!$E$3:$E$500,"*ja*"),COUNTIFS('2028'!$B$3:$B$500,$B55,'2028'!$D$3:$D$500,"*",'2028'!$G$3:$G$500,{"*alle*";"*Opsøgende*"},'2028'!$E$3:$E$500,"*nej*",'2028'!$H$3:$H$500,"*ja*"),COUNTIFS('2028'!$B$3:$B$500,$B55,'2028'!$D$3:$D$500,"*",'2028'!$G$3:$G$500,"*børn*"))</f>
        <v>0</v>
      </c>
      <c r="X55" s="52">
        <f>SUM(SUMIFS('2028'!$N$3:$N$500,'2028'!$B$3:$B$500,$B55,'2028'!$D$3:$D$500,"*",'2028'!$G$3:$G$500,{"*alle*";"*Opsøgende*"},'2028'!$E$3:$E$500,"*ja*"),SUMIFS('2028'!$N$3:$N$500,'2028'!$B$3:$B$500,$B55,'2028'!$D$3:$D$500,"*",'2028'!$G$3:$G$500,{"*alle*";"*Opsøgende*"},'2028'!$E$3:$E$500,"*nej*",'2028'!$H$3:$H$500,"*ja*"),SUMIFS('2028'!$N$3:$N$500,'2028'!$B$3:$B$500,$B55,'2028'!$D$3:$D$500,"*",'2028'!$G$3:$G$500,"*børn*"))</f>
        <v>0</v>
      </c>
    </row>
    <row r="56" spans="2:24" x14ac:dyDescent="0.2">
      <c r="B56" s="91" t="s">
        <v>29</v>
      </c>
      <c r="C56" s="52">
        <f>SUM(COUNTIFS('2018'!$B$3:$B$500,$B56,'2018'!$D$3:$D$500,"*",'2018'!$G$3:$G$500,{"*alle*";"*Opsøgende*"},'2018'!$E$3:$E$500,"*ja*"),COUNTIFS('2018'!$B$3:$B$500,$B56,'2018'!$D$3:$D$500,"*",'2018'!$G$3:$G$500,{"*alle*";"*Opsøgende*"},'2018'!$E$3:$E$500,"*nej*",'2018'!$H$3:$H$500,"*ja*"),COUNTIFS('2018'!$B$3:$B$500,$B56,'2018'!$D$3:$D$500,"*",'2018'!$G$3:$G$500,"*børn*"))</f>
        <v>0</v>
      </c>
      <c r="D56" s="52">
        <f>SUM(SUMIFS('2018'!$N$3:$N$500,'2018'!$B$3:$B$500,$B56,'2018'!$D$3:$D$500,"*",'2018'!$G$3:$G$500,{"*alle*";"*Opsøgende*"},'2018'!$E$3:$E$500,"*ja*"),SUMIFS('2018'!$N$3:$N$500,'2018'!$B$3:$B$500,$B56,'2018'!$D$3:$D$500,"*",'2018'!$G$3:$G$500,{"*alle*";"*Opsøgende*"},'2018'!$E$3:$E$500,"*nej*",'2018'!$H$3:$H$500,"*ja*"),SUMIFS('2018'!$N$3:$N$500,'2018'!$B$3:$B$500,$B56,'2018'!$D$3:$D$500,"*",'2018'!$G$3:$G$500,"*børn*"))</f>
        <v>0</v>
      </c>
      <c r="E56" s="52">
        <f>SUM(COUNTIFS('2019'!$B$3:$B$500,$B56,'2019'!$D$3:$D$500,"*",'2019'!$G$3:$G$500,{"*alle*";"*Opsøgende*"},'2019'!$E$3:$E$500,"*ja*"),COUNTIFS('2019'!$B$3:$B$500,$B56,'2019'!$D$3:$D$500,"*",'2019'!$G$3:$G$500,{"*alle*";"*Opsøgende*"},'2019'!$E$3:$E$500,"*nej*",'2019'!$H$3:$H$500,"*ja*"),COUNTIFS('2019'!$B$3:$B$500,$B56,'2019'!$D$3:$D$500,"*",'2019'!$G$3:$G$500,"*børn*"))</f>
        <v>0</v>
      </c>
      <c r="F56" s="52">
        <f>SUM(SUMIFS('2019'!$N$3:$N$500,'2019'!$B$3:$B$500,$B56,'2019'!$D$3:$D$500,"*",'2019'!$G$3:$G$500,{"*alle*";"*Opsøgende*"},'2019'!$E$3:$E$500,"*ja*"),SUMIFS('2019'!$N$3:$N$500,'2019'!$B$3:$B$500,$B56,'2019'!$D$3:$D$500,"*",'2019'!$G$3:$G$500,{"*alle*";"*Opsøgende*"},'2019'!$E$3:$E$500,"*nej*",'2019'!$H$3:$H$500,"*ja*"),SUMIFS('2019'!$N$3:$N$500,'2019'!$B$3:$B$500,$B56,'2019'!$D$3:$D$500,"*",'2019'!$G$3:$G$500,"*børn*"))</f>
        <v>0</v>
      </c>
      <c r="G56" s="52">
        <f>SUM(COUNTIFS('2020'!$B$3:$B$500,$B56,'2020'!$D$3:$D$500,"*",'2020'!$G$3:$G$500,{"*alle*";"*Opsøgende*"},'2020'!$E$3:$E$500,"*ja*"),COUNTIFS('2020'!$B$3:$B$500,$B56,'2020'!$D$3:$D$500,"*",'2020'!$G$3:$G$500,{"*alle*";"*Opsøgende*"},'2020'!$E$3:$E$500,"*nej*",'2020'!$H$3:$H$500,"*ja*"),COUNTIFS('2020'!$B$3:$B$500,$B56,'2020'!$D$3:$D$500,"*",'2020'!$G$3:$G$500,"*børn*"))</f>
        <v>0</v>
      </c>
      <c r="H56" s="52">
        <f>SUM(SUMIFS('2020'!$N$3:$N$500,'2020'!$B$3:$B$500,$B56,'2020'!$D$3:$D$500,"*",'2020'!$G$3:$G$500,{"*alle*";"*Opsøgende*"},'2020'!$E$3:$E$500,"*ja*"),SUMIFS('2020'!$N$3:$N$500,'2020'!$B$3:$B$500,$B56,'2020'!$D$3:$D$500,"*",'2020'!$G$3:$G$500,{"*alle*";"*Opsøgende*"},'2020'!$E$3:$E$500,"*nej*",'2020'!$H$3:$H$500,"*ja*"),SUMIFS('2020'!$N$3:$N$500,'2020'!$B$3:$B$500,$B56,'2020'!$D$3:$D$500,"*",'2020'!$G$3:$G$500,"*børn*"))</f>
        <v>0</v>
      </c>
      <c r="I56" s="52">
        <f>SUM(COUNTIFS('2021'!$B$3:$B$500,$B56,'2021'!$D$3:$D$500,"*",'2021'!$G$3:$G$500,{"*alle*";"*Opsøgende*"},'2021'!$E$3:$E$500,"*ja*"),COUNTIFS('2021'!$B$3:$B$500,$B56,'2021'!$D$3:$D$500,"*",'2021'!$G$3:$G$500,{"*alle*";"*Opsøgende*"},'2021'!$E$3:$E$500,"*nej*",'2021'!$H$3:$H$500,"*ja*"),COUNTIFS('2021'!$B$3:$B$500,$B56,'2021'!$D$3:$D$500,"*",'2021'!$G$3:$G$500,"*børn*"))</f>
        <v>0</v>
      </c>
      <c r="J56" s="52">
        <f>SUM(SUMIFS('2021'!$N$3:$N$500,'2021'!$B$3:$B$500,$B56,'2021'!$D$3:$D$500,"*",'2021'!$G$3:$G$500,{"*alle*";"*Opsøgende*"},'2021'!$E$3:$E$500,"*ja*"),SUMIFS('2021'!$N$3:$N$500,'2021'!$B$3:$B$500,$B56,'2021'!$D$3:$D$500,"*",'2021'!$G$3:$G$500,{"*alle*";"*Opsøgende*"},'2021'!$E$3:$E$500,"*nej*",'2021'!$H$3:$H$500,"*ja*"),SUMIFS('2021'!$N$3:$N$500,'2021'!$B$3:$B$500,$B56,'2021'!$D$3:$D$500,"*",'2021'!$G$3:$G$500,"*børn*"))</f>
        <v>0</v>
      </c>
      <c r="K56" s="52">
        <f>SUM(COUNTIFS('2022'!$B$3:$B$500,$B56,'2022'!$D$3:$D$500,"*",'2022'!$G$3:$G$500,{"*alle*";"*Opsøgende*"},'2022'!$E$3:$E$500,"*ja*"),COUNTIFS('2022'!$B$3:$B$500,$B56,'2022'!$D$3:$D$500,"*",'2022'!$G$3:$G$500,{"*alle*";"*Opsøgende*"},'2022'!$E$3:$E$500,"*nej*",'2022'!$H$3:$H$500,"*ja*"),COUNTIFS('2022'!$B$3:$B$500,$B56,'2022'!$D$3:$D$500,"*",'2022'!$G$3:$G$500,"*børn*"))</f>
        <v>0</v>
      </c>
      <c r="L56" s="52">
        <f>SUM(SUMIFS('2022'!$N$3:$N$500,'2022'!$B$3:$B$500,$B56,'2022'!$D$3:$D$500,"*",'2022'!$G$3:$G$500,{"*alle*";"*Opsøgende*"},'2022'!$E$3:$E$500,"*ja*"),SUMIFS('2022'!$N$3:$N$500,'2022'!$B$3:$B$500,$B56,'2022'!$D$3:$D$500,"*",'2022'!$G$3:$G$500,{"*alle*";"*Opsøgende*"},'2022'!$E$3:$E$500,"*nej*",'2022'!$H$3:$H$500,"*ja*"),SUMIFS('2022'!$N$3:$N$500,'2022'!$B$3:$B$500,$B56,'2022'!$D$3:$D$500,"*",'2022'!$G$3:$G$500,"*børn*"))</f>
        <v>0</v>
      </c>
      <c r="M56" s="52">
        <f>SUM(COUNTIFS('2023'!$B$3:$B$500,$B56,'2023'!$D$3:$D$500,"*",'2023'!$G$3:$G$500,{"*alle*";"*Opsøgende*"},'2023'!$E$3:$E$500,"*ja*"),COUNTIFS('2023'!$B$3:$B$500,$B56,'2023'!$D$3:$D$500,"*",'2023'!$G$3:$G$500,{"*alle*";"*Opsøgende*"},'2023'!$E$3:$E$500,"*nej*",'2023'!$H$3:$H$500,"*ja*"),COUNTIFS('2023'!$B$3:$B$500,$B56,'2023'!$D$3:$D$500,"*",'2023'!$G$3:$G$500,"*børn*"))</f>
        <v>0</v>
      </c>
      <c r="N56" s="52">
        <f>SUM(SUMIFS('2023'!$N$3:$N$500,'2023'!$B$3:$B$500,$B56,'2023'!$D$3:$D$500,"*",'2023'!$G$3:$G$500,{"*alle*";"*Opsøgende*"},'2023'!$E$3:$E$500,"*ja*"),SUMIFS('2023'!$N$3:$N$500,'2023'!$B$3:$B$500,$B56,'2023'!$D$3:$D$500,"*",'2023'!$G$3:$G$500,{"*alle*";"*Opsøgende*"},'2023'!$E$3:$E$500,"*nej*",'2023'!$H$3:$H$500,"*ja*"),SUMIFS('2023'!$N$3:$N$500,'2023'!$B$3:$B$500,$B56,'2023'!$D$3:$D$500,"*",'2023'!$G$3:$G$500,"*børn*"))</f>
        <v>0</v>
      </c>
      <c r="O56" s="52">
        <f>SUM(COUNTIFS('2024'!$B$3:$B$500,$B56,'2024'!$D$3:$D$500,"*",'2024'!$G$3:$G$500,{"*alle*";"*Opsøgende*"},'2024'!$E$3:$E$500,"*ja*"),COUNTIFS('2024'!$B$3:$B$500,$B56,'2024'!$D$3:$D$500,"*",'2024'!$G$3:$G$500,{"*alle*";"*Opsøgende*"},'2024'!$E$3:$E$500,"*nej*",'2024'!$H$3:$H$500,"*ja*"),COUNTIFS('2024'!$B$3:$B$500,$B56,'2024'!$D$3:$D$500,"*",'2024'!$G$3:$G$500,"*børn*"))</f>
        <v>0</v>
      </c>
      <c r="P56" s="52">
        <f>SUM(SUMIFS('2024'!$N$3:$N$500,'2024'!$B$3:$B$500,$B56,'2024'!$D$3:$D$500,"*",'2024'!$G$3:$G$500,{"*alle*";"*Opsøgende*"},'2024'!$E$3:$E$500,"*ja*"),SUMIFS('2024'!$N$3:$N$500,'2024'!$B$3:$B$500,$B56,'2024'!$D$3:$D$500,"*",'2024'!$G$3:$G$500,{"*alle*";"*Opsøgende*"},'2024'!$E$3:$E$500,"*nej*",'2024'!$H$3:$H$500,"*ja*"),SUMIFS('2024'!$N$3:$N$500,'2024'!$B$3:$B$500,$B56,'2024'!$D$3:$D$500,"*",'2024'!$G$3:$G$500,"*børn*"))</f>
        <v>0</v>
      </c>
      <c r="Q56" s="52">
        <f>SUM(COUNTIFS('2025'!$B$3:$B$500,$B56,'2025'!$D$3:$D$500,"*",'2025'!$G$3:$G$500,{"*alle*";"*Opsøgende*"},'2025'!$E$3:$E$500,"*ja*"),COUNTIFS('2025'!$B$3:$B$500,$B56,'2025'!$D$3:$D$500,"*",'2025'!$G$3:$G$500,{"*alle*";"*Opsøgende*"},'2025'!$E$3:$E$500,"*nej*",'2025'!$H$3:$H$500,"*ja*"),COUNTIFS('2025'!$B$3:$B$500,$B56,'2025'!$D$3:$D$500,"*",'2025'!$G$3:$G$500,"*børn*"))</f>
        <v>0</v>
      </c>
      <c r="R56" s="52">
        <f>SUM(SUMIFS('2025'!$N$3:$N$500,'2025'!$B$3:$B$500,$B56,'2025'!$D$3:$D$500,"*",'2025'!$G$3:$G$500,{"*alle*";"*Opsøgende*"},'2025'!$E$3:$E$500,"*ja*"),SUMIFS('2025'!$N$3:$N$500,'2025'!$B$3:$B$500,$B56,'2025'!$D$3:$D$500,"*",'2025'!$G$3:$G$500,{"*alle*";"*Opsøgende*"},'2025'!$E$3:$E$500,"*nej*",'2025'!$H$3:$H$500,"*ja*"),SUMIFS('2025'!$N$3:$N$500,'2025'!$B$3:$B$500,$B56,'2025'!$D$3:$D$500,"*",'2025'!$G$3:$G$500,"*børn*"))</f>
        <v>0</v>
      </c>
      <c r="S56" s="52">
        <f>SUM(COUNTIFS('2026'!$B$3:$B$500,$B56,'2026'!$D$3:$D$500,"*",'2026'!$G$3:$G$500,{"*alle*";"*Opsøgende*"},'2026'!$E$3:$E$500,"*ja*"),COUNTIFS('2026'!$B$3:$B$500,$B56,'2026'!$D$3:$D$500,"*",'2026'!$G$3:$G$500,{"*alle*";"*Opsøgende*"},'2026'!$E$3:$E$500,"*nej*",'2026'!$H$3:$H$500,"*ja*"),COUNTIFS('2026'!$B$3:$B$500,$B56,'2026'!$D$3:$D$500,"*",'2026'!$G$3:$G$500,"*børn*"))</f>
        <v>0</v>
      </c>
      <c r="T56" s="52">
        <f>SUM(SUMIFS('2026'!$N$3:$N$500,'2026'!$B$3:$B$500,$B56,'2026'!$D$3:$D$500,"*",'2026'!$G$3:$G$500,{"*alle*";"*Opsøgende*"},'2026'!$E$3:$E$500,"*ja*"),SUMIFS('2026'!$N$3:$N$500,'2026'!$B$3:$B$500,$B56,'2026'!$D$3:$D$500,"*",'2026'!$G$3:$G$500,{"*alle*";"*Opsøgende*"},'2026'!$E$3:$E$500,"*nej*",'2026'!$H$3:$H$500,"*ja*"),SUMIFS('2026'!$N$3:$N$500,'2026'!$B$3:$B$500,$B56,'2026'!$D$3:$D$500,"*",'2026'!$G$3:$G$500,"*børn*"))</f>
        <v>0</v>
      </c>
      <c r="U56" s="52">
        <f>SUM(COUNTIFS('2027'!$B$3:$B$500,$B56,'2027'!$D$3:$D$500,"*",'2027'!$G$3:$G$500,{"*alle*";"*Opsøgende*"},'2027'!$E$3:$E$500,"*ja*"),COUNTIFS('2027'!$B$3:$B$500,$B56,'2027'!$D$3:$D$500,"*",'2027'!$G$3:$G$500,{"*alle*";"*Opsøgende*"},'2027'!$E$3:$E$500,"*nej*",'2027'!$H$3:$H$500,"*ja*"),COUNTIFS('2027'!$B$3:$B$500,$B56,'2027'!$D$3:$D$500,"*",'2027'!$G$3:$G$500,"*børn*"))</f>
        <v>0</v>
      </c>
      <c r="V56" s="52">
        <f>SUM(SUMIFS('2027'!$N$3:$N$500,'2027'!$B$3:$B$500,$B56,'2027'!$D$3:$D$500,"*",'2027'!$G$3:$G$500,{"*alle*";"*Opsøgende*"},'2027'!$E$3:$E$500,"*ja*"),SUMIFS('2027'!$N$3:$N$500,'2027'!$B$3:$B$500,$B56,'2027'!$D$3:$D$500,"*",'2027'!$G$3:$G$500,{"*alle*";"*Opsøgende*"},'2027'!$E$3:$E$500,"*nej*",'2027'!$H$3:$H$500,"*ja*"),SUMIFS('2027'!$N$3:$N$500,'2027'!$B$3:$B$500,$B56,'2027'!$D$3:$D$500,"*",'2027'!$G$3:$G$500,"*børn*"))</f>
        <v>0</v>
      </c>
      <c r="W56" s="52">
        <f>SUM(COUNTIFS('2028'!$B$3:$B$500,$B56,'2028'!$D$3:$D$500,"*",'2028'!$G$3:$G$500,{"*alle*";"*Opsøgende*"},'2028'!$E$3:$E$500,"*ja*"),COUNTIFS('2028'!$B$3:$B$500,$B56,'2028'!$D$3:$D$500,"*",'2028'!$G$3:$G$500,{"*alle*";"*Opsøgende*"},'2028'!$E$3:$E$500,"*nej*",'2028'!$H$3:$H$500,"*ja*"),COUNTIFS('2028'!$B$3:$B$500,$B56,'2028'!$D$3:$D$500,"*",'2028'!$G$3:$G$500,"*børn*"))</f>
        <v>0</v>
      </c>
      <c r="X56" s="52">
        <f>SUM(SUMIFS('2028'!$N$3:$N$500,'2028'!$B$3:$B$500,$B56,'2028'!$D$3:$D$500,"*",'2028'!$G$3:$G$500,{"*alle*";"*Opsøgende*"},'2028'!$E$3:$E$500,"*ja*"),SUMIFS('2028'!$N$3:$N$500,'2028'!$B$3:$B$500,$B56,'2028'!$D$3:$D$500,"*",'2028'!$G$3:$G$500,{"*alle*";"*Opsøgende*"},'2028'!$E$3:$E$500,"*nej*",'2028'!$H$3:$H$500,"*ja*"),SUMIFS('2028'!$N$3:$N$500,'2028'!$B$3:$B$500,$B56,'2028'!$D$3:$D$500,"*",'2028'!$G$3:$G$500,"*børn*"))</f>
        <v>0</v>
      </c>
    </row>
    <row r="57" spans="2:24" x14ac:dyDescent="0.2">
      <c r="B57" s="91" t="s">
        <v>88</v>
      </c>
      <c r="C57" s="52">
        <f>SUM(COUNTIFS('2018'!$B$3:$B$500,$B57,'2018'!$D$3:$D$500,"*",'2018'!$G$3:$G$500,{"*alle*";"*Opsøgende*"},'2018'!$E$3:$E$500,"*ja*"),COUNTIFS('2018'!$B$3:$B$500,$B57,'2018'!$D$3:$D$500,"*",'2018'!$G$3:$G$500,{"*alle*";"*Opsøgende*"},'2018'!$E$3:$E$500,"*nej*",'2018'!$H$3:$H$500,"*ja*"),COUNTIFS('2018'!$B$3:$B$500,$B57,'2018'!$D$3:$D$500,"*",'2018'!$G$3:$G$500,"*børn*"))</f>
        <v>0</v>
      </c>
      <c r="D57" s="52">
        <f>SUM(SUMIFS('2018'!$N$3:$N$500,'2018'!$B$3:$B$500,$B57,'2018'!$D$3:$D$500,"*",'2018'!$G$3:$G$500,{"*alle*";"*Opsøgende*"},'2018'!$E$3:$E$500,"*ja*"),SUMIFS('2018'!$N$3:$N$500,'2018'!$B$3:$B$500,$B57,'2018'!$D$3:$D$500,"*",'2018'!$G$3:$G$500,{"*alle*";"*Opsøgende*"},'2018'!$E$3:$E$500,"*nej*",'2018'!$H$3:$H$500,"*ja*"),SUMIFS('2018'!$N$3:$N$500,'2018'!$B$3:$B$500,$B57,'2018'!$D$3:$D$500,"*",'2018'!$G$3:$G$500,"*børn*"))</f>
        <v>0</v>
      </c>
      <c r="E57" s="52">
        <f>SUM(COUNTIFS('2019'!$B$3:$B$500,$B57,'2019'!$D$3:$D$500,"*",'2019'!$G$3:$G$500,{"*alle*";"*Opsøgende*"},'2019'!$E$3:$E$500,"*ja*"),COUNTIFS('2019'!$B$3:$B$500,$B57,'2019'!$D$3:$D$500,"*",'2019'!$G$3:$G$500,{"*alle*";"*Opsøgende*"},'2019'!$E$3:$E$500,"*nej*",'2019'!$H$3:$H$500,"*ja*"),COUNTIFS('2019'!$B$3:$B$500,$B57,'2019'!$D$3:$D$500,"*",'2019'!$G$3:$G$500,"*børn*"))</f>
        <v>0</v>
      </c>
      <c r="F57" s="52">
        <f>SUM(SUMIFS('2019'!$N$3:$N$500,'2019'!$B$3:$B$500,$B57,'2019'!$D$3:$D$500,"*",'2019'!$G$3:$G$500,{"*alle*";"*Opsøgende*"},'2019'!$E$3:$E$500,"*ja*"),SUMIFS('2019'!$N$3:$N$500,'2019'!$B$3:$B$500,$B57,'2019'!$D$3:$D$500,"*",'2019'!$G$3:$G$500,{"*alle*";"*Opsøgende*"},'2019'!$E$3:$E$500,"*nej*",'2019'!$H$3:$H$500,"*ja*"),SUMIFS('2019'!$N$3:$N$500,'2019'!$B$3:$B$500,$B57,'2019'!$D$3:$D$500,"*",'2019'!$G$3:$G$500,"*børn*"))</f>
        <v>0</v>
      </c>
      <c r="G57" s="52">
        <f>SUM(COUNTIFS('2020'!$B$3:$B$500,$B57,'2020'!$D$3:$D$500,"*",'2020'!$G$3:$G$500,{"*alle*";"*Opsøgende*"},'2020'!$E$3:$E$500,"*ja*"),COUNTIFS('2020'!$B$3:$B$500,$B57,'2020'!$D$3:$D$500,"*",'2020'!$G$3:$G$500,{"*alle*";"*Opsøgende*"},'2020'!$E$3:$E$500,"*nej*",'2020'!$H$3:$H$500,"*ja*"),COUNTIFS('2020'!$B$3:$B$500,$B57,'2020'!$D$3:$D$500,"*",'2020'!$G$3:$G$500,"*børn*"))</f>
        <v>0</v>
      </c>
      <c r="H57" s="52">
        <f>SUM(SUMIFS('2020'!$N$3:$N$500,'2020'!$B$3:$B$500,$B57,'2020'!$D$3:$D$500,"*",'2020'!$G$3:$G$500,{"*alle*";"*Opsøgende*"},'2020'!$E$3:$E$500,"*ja*"),SUMIFS('2020'!$N$3:$N$500,'2020'!$B$3:$B$500,$B57,'2020'!$D$3:$D$500,"*",'2020'!$G$3:$G$500,{"*alle*";"*Opsøgende*"},'2020'!$E$3:$E$500,"*nej*",'2020'!$H$3:$H$500,"*ja*"),SUMIFS('2020'!$N$3:$N$500,'2020'!$B$3:$B$500,$B57,'2020'!$D$3:$D$500,"*",'2020'!$G$3:$G$500,"*børn*"))</f>
        <v>0</v>
      </c>
      <c r="I57" s="52">
        <f>SUM(COUNTIFS('2021'!$B$3:$B$500,$B57,'2021'!$D$3:$D$500,"*",'2021'!$G$3:$G$500,{"*alle*";"*Opsøgende*"},'2021'!$E$3:$E$500,"*ja*"),COUNTIFS('2021'!$B$3:$B$500,$B57,'2021'!$D$3:$D$500,"*",'2021'!$G$3:$G$500,{"*alle*";"*Opsøgende*"},'2021'!$E$3:$E$500,"*nej*",'2021'!$H$3:$H$500,"*ja*"),COUNTIFS('2021'!$B$3:$B$500,$B57,'2021'!$D$3:$D$500,"*",'2021'!$G$3:$G$500,"*børn*"))</f>
        <v>0</v>
      </c>
      <c r="J57" s="52">
        <f>SUM(SUMIFS('2021'!$N$3:$N$500,'2021'!$B$3:$B$500,$B57,'2021'!$D$3:$D$500,"*",'2021'!$G$3:$G$500,{"*alle*";"*Opsøgende*"},'2021'!$E$3:$E$500,"*ja*"),SUMIFS('2021'!$N$3:$N$500,'2021'!$B$3:$B$500,$B57,'2021'!$D$3:$D$500,"*",'2021'!$G$3:$G$500,{"*alle*";"*Opsøgende*"},'2021'!$E$3:$E$500,"*nej*",'2021'!$H$3:$H$500,"*ja*"),SUMIFS('2021'!$N$3:$N$500,'2021'!$B$3:$B$500,$B57,'2021'!$D$3:$D$500,"*",'2021'!$G$3:$G$500,"*børn*"))</f>
        <v>0</v>
      </c>
      <c r="K57" s="52">
        <f>SUM(COUNTIFS('2022'!$B$3:$B$500,$B57,'2022'!$D$3:$D$500,"*",'2022'!$G$3:$G$500,{"*alle*";"*Opsøgende*"},'2022'!$E$3:$E$500,"*ja*"),COUNTIFS('2022'!$B$3:$B$500,$B57,'2022'!$D$3:$D$500,"*",'2022'!$G$3:$G$500,{"*alle*";"*Opsøgende*"},'2022'!$E$3:$E$500,"*nej*",'2022'!$H$3:$H$500,"*ja*"),COUNTIFS('2022'!$B$3:$B$500,$B57,'2022'!$D$3:$D$500,"*",'2022'!$G$3:$G$500,"*børn*"))</f>
        <v>0</v>
      </c>
      <c r="L57" s="52">
        <f>SUM(SUMIFS('2022'!$N$3:$N$500,'2022'!$B$3:$B$500,$B57,'2022'!$D$3:$D$500,"*",'2022'!$G$3:$G$500,{"*alle*";"*Opsøgende*"},'2022'!$E$3:$E$500,"*ja*"),SUMIFS('2022'!$N$3:$N$500,'2022'!$B$3:$B$500,$B57,'2022'!$D$3:$D$500,"*",'2022'!$G$3:$G$500,{"*alle*";"*Opsøgende*"},'2022'!$E$3:$E$500,"*nej*",'2022'!$H$3:$H$500,"*ja*"),SUMIFS('2022'!$N$3:$N$500,'2022'!$B$3:$B$500,$B57,'2022'!$D$3:$D$500,"*",'2022'!$G$3:$G$500,"*børn*"))</f>
        <v>0</v>
      </c>
      <c r="M57" s="52">
        <f>SUM(COUNTIFS('2023'!$B$3:$B$500,$B57,'2023'!$D$3:$D$500,"*",'2023'!$G$3:$G$500,{"*alle*";"*Opsøgende*"},'2023'!$E$3:$E$500,"*ja*"),COUNTIFS('2023'!$B$3:$B$500,$B57,'2023'!$D$3:$D$500,"*",'2023'!$G$3:$G$500,{"*alle*";"*Opsøgende*"},'2023'!$E$3:$E$500,"*nej*",'2023'!$H$3:$H$500,"*ja*"),COUNTIFS('2023'!$B$3:$B$500,$B57,'2023'!$D$3:$D$500,"*",'2023'!$G$3:$G$500,"*børn*"))</f>
        <v>0</v>
      </c>
      <c r="N57" s="52">
        <f>SUM(SUMIFS('2023'!$N$3:$N$500,'2023'!$B$3:$B$500,$B57,'2023'!$D$3:$D$500,"*",'2023'!$G$3:$G$500,{"*alle*";"*Opsøgende*"},'2023'!$E$3:$E$500,"*ja*"),SUMIFS('2023'!$N$3:$N$500,'2023'!$B$3:$B$500,$B57,'2023'!$D$3:$D$500,"*",'2023'!$G$3:$G$500,{"*alle*";"*Opsøgende*"},'2023'!$E$3:$E$500,"*nej*",'2023'!$H$3:$H$500,"*ja*"),SUMIFS('2023'!$N$3:$N$500,'2023'!$B$3:$B$500,$B57,'2023'!$D$3:$D$500,"*",'2023'!$G$3:$G$500,"*børn*"))</f>
        <v>0</v>
      </c>
      <c r="O57" s="52">
        <f>SUM(COUNTIFS('2024'!$B$3:$B$500,$B57,'2024'!$D$3:$D$500,"*",'2024'!$G$3:$G$500,{"*alle*";"*Opsøgende*"},'2024'!$E$3:$E$500,"*ja*"),COUNTIFS('2024'!$B$3:$B$500,$B57,'2024'!$D$3:$D$500,"*",'2024'!$G$3:$G$500,{"*alle*";"*Opsøgende*"},'2024'!$E$3:$E$500,"*nej*",'2024'!$H$3:$H$500,"*ja*"),COUNTIFS('2024'!$B$3:$B$500,$B57,'2024'!$D$3:$D$500,"*",'2024'!$G$3:$G$500,"*børn*"))</f>
        <v>0</v>
      </c>
      <c r="P57" s="52">
        <f>SUM(SUMIFS('2024'!$N$3:$N$500,'2024'!$B$3:$B$500,$B57,'2024'!$D$3:$D$500,"*",'2024'!$G$3:$G$500,{"*alle*";"*Opsøgende*"},'2024'!$E$3:$E$500,"*ja*"),SUMIFS('2024'!$N$3:$N$500,'2024'!$B$3:$B$500,$B57,'2024'!$D$3:$D$500,"*",'2024'!$G$3:$G$500,{"*alle*";"*Opsøgende*"},'2024'!$E$3:$E$500,"*nej*",'2024'!$H$3:$H$500,"*ja*"),SUMIFS('2024'!$N$3:$N$500,'2024'!$B$3:$B$500,$B57,'2024'!$D$3:$D$500,"*",'2024'!$G$3:$G$500,"*børn*"))</f>
        <v>0</v>
      </c>
      <c r="Q57" s="52">
        <f>SUM(COUNTIFS('2025'!$B$3:$B$500,$B57,'2025'!$D$3:$D$500,"*",'2025'!$G$3:$G$500,{"*alle*";"*Opsøgende*"},'2025'!$E$3:$E$500,"*ja*"),COUNTIFS('2025'!$B$3:$B$500,$B57,'2025'!$D$3:$D$500,"*",'2025'!$G$3:$G$500,{"*alle*";"*Opsøgende*"},'2025'!$E$3:$E$500,"*nej*",'2025'!$H$3:$H$500,"*ja*"),COUNTIFS('2025'!$B$3:$B$500,$B57,'2025'!$D$3:$D$500,"*",'2025'!$G$3:$G$500,"*børn*"))</f>
        <v>0</v>
      </c>
      <c r="R57" s="52">
        <f>SUM(SUMIFS('2025'!$N$3:$N$500,'2025'!$B$3:$B$500,$B57,'2025'!$D$3:$D$500,"*",'2025'!$G$3:$G$500,{"*alle*";"*Opsøgende*"},'2025'!$E$3:$E$500,"*ja*"),SUMIFS('2025'!$N$3:$N$500,'2025'!$B$3:$B$500,$B57,'2025'!$D$3:$D$500,"*",'2025'!$G$3:$G$500,{"*alle*";"*Opsøgende*"},'2025'!$E$3:$E$500,"*nej*",'2025'!$H$3:$H$500,"*ja*"),SUMIFS('2025'!$N$3:$N$500,'2025'!$B$3:$B$500,$B57,'2025'!$D$3:$D$500,"*",'2025'!$G$3:$G$500,"*børn*"))</f>
        <v>0</v>
      </c>
      <c r="S57" s="52">
        <f>SUM(COUNTIFS('2026'!$B$3:$B$500,$B57,'2026'!$D$3:$D$500,"*",'2026'!$G$3:$G$500,{"*alle*";"*Opsøgende*"},'2026'!$E$3:$E$500,"*ja*"),COUNTIFS('2026'!$B$3:$B$500,$B57,'2026'!$D$3:$D$500,"*",'2026'!$G$3:$G$500,{"*alle*";"*Opsøgende*"},'2026'!$E$3:$E$500,"*nej*",'2026'!$H$3:$H$500,"*ja*"),COUNTIFS('2026'!$B$3:$B$500,$B57,'2026'!$D$3:$D$500,"*",'2026'!$G$3:$G$500,"*børn*"))</f>
        <v>0</v>
      </c>
      <c r="T57" s="52">
        <f>SUM(SUMIFS('2026'!$N$3:$N$500,'2026'!$B$3:$B$500,$B57,'2026'!$D$3:$D$500,"*",'2026'!$G$3:$G$500,{"*alle*";"*Opsøgende*"},'2026'!$E$3:$E$500,"*ja*"),SUMIFS('2026'!$N$3:$N$500,'2026'!$B$3:$B$500,$B57,'2026'!$D$3:$D$500,"*",'2026'!$G$3:$G$500,{"*alle*";"*Opsøgende*"},'2026'!$E$3:$E$500,"*nej*",'2026'!$H$3:$H$500,"*ja*"),SUMIFS('2026'!$N$3:$N$500,'2026'!$B$3:$B$500,$B57,'2026'!$D$3:$D$500,"*",'2026'!$G$3:$G$500,"*børn*"))</f>
        <v>0</v>
      </c>
      <c r="U57" s="52">
        <f>SUM(COUNTIFS('2027'!$B$3:$B$500,$B57,'2027'!$D$3:$D$500,"*",'2027'!$G$3:$G$500,{"*alle*";"*Opsøgende*"},'2027'!$E$3:$E$500,"*ja*"),COUNTIFS('2027'!$B$3:$B$500,$B57,'2027'!$D$3:$D$500,"*",'2027'!$G$3:$G$500,{"*alle*";"*Opsøgende*"},'2027'!$E$3:$E$500,"*nej*",'2027'!$H$3:$H$500,"*ja*"),COUNTIFS('2027'!$B$3:$B$500,$B57,'2027'!$D$3:$D$500,"*",'2027'!$G$3:$G$500,"*børn*"))</f>
        <v>0</v>
      </c>
      <c r="V57" s="52">
        <f>SUM(SUMIFS('2027'!$N$3:$N$500,'2027'!$B$3:$B$500,$B57,'2027'!$D$3:$D$500,"*",'2027'!$G$3:$G$500,{"*alle*";"*Opsøgende*"},'2027'!$E$3:$E$500,"*ja*"),SUMIFS('2027'!$N$3:$N$500,'2027'!$B$3:$B$500,$B57,'2027'!$D$3:$D$500,"*",'2027'!$G$3:$G$500,{"*alle*";"*Opsøgende*"},'2027'!$E$3:$E$500,"*nej*",'2027'!$H$3:$H$500,"*ja*"),SUMIFS('2027'!$N$3:$N$500,'2027'!$B$3:$B$500,$B57,'2027'!$D$3:$D$500,"*",'2027'!$G$3:$G$500,"*børn*"))</f>
        <v>0</v>
      </c>
      <c r="W57" s="52">
        <f>SUM(COUNTIFS('2028'!$B$3:$B$500,$B57,'2028'!$D$3:$D$500,"*",'2028'!$G$3:$G$500,{"*alle*";"*Opsøgende*"},'2028'!$E$3:$E$500,"*ja*"),COUNTIFS('2028'!$B$3:$B$500,$B57,'2028'!$D$3:$D$500,"*",'2028'!$G$3:$G$500,{"*alle*";"*Opsøgende*"},'2028'!$E$3:$E$500,"*nej*",'2028'!$H$3:$H$500,"*ja*"),COUNTIFS('2028'!$B$3:$B$500,$B57,'2028'!$D$3:$D$500,"*",'2028'!$G$3:$G$500,"*børn*"))</f>
        <v>0</v>
      </c>
      <c r="X57" s="52">
        <f>SUM(SUMIFS('2028'!$N$3:$N$500,'2028'!$B$3:$B$500,$B57,'2028'!$D$3:$D$500,"*",'2028'!$G$3:$G$500,{"*alle*";"*Opsøgende*"},'2028'!$E$3:$E$500,"*ja*"),SUMIFS('2028'!$N$3:$N$500,'2028'!$B$3:$B$500,$B57,'2028'!$D$3:$D$500,"*",'2028'!$G$3:$G$500,{"*alle*";"*Opsøgende*"},'2028'!$E$3:$E$500,"*nej*",'2028'!$H$3:$H$500,"*ja*"),SUMIFS('2028'!$N$3:$N$500,'2028'!$B$3:$B$500,$B57,'2028'!$D$3:$D$500,"*",'2028'!$G$3:$G$500,"*børn*"))</f>
        <v>0</v>
      </c>
    </row>
    <row r="58" spans="2:24" x14ac:dyDescent="0.2">
      <c r="B58" s="91" t="s">
        <v>21</v>
      </c>
      <c r="C58" s="52">
        <f>SUM(COUNTIFS('2018'!$B$3:$B$500,$B58,'2018'!$D$3:$D$500,"*",'2018'!$G$3:$G$500,{"*alle*";"*Opsøgende*"},'2018'!$E$3:$E$500,"*ja*"),COUNTIFS('2018'!$B$3:$B$500,$B58,'2018'!$D$3:$D$500,"*",'2018'!$G$3:$G$500,{"*alle*";"*Opsøgende*"},'2018'!$E$3:$E$500,"*nej*",'2018'!$H$3:$H$500,"*ja*"),COUNTIFS('2018'!$B$3:$B$500,$B58,'2018'!$D$3:$D$500,"*",'2018'!$G$3:$G$500,"*børn*"))</f>
        <v>0</v>
      </c>
      <c r="D58" s="52">
        <f>SUM(SUMIFS('2018'!$N$3:$N$500,'2018'!$B$3:$B$500,$B58,'2018'!$D$3:$D$500,"*",'2018'!$G$3:$G$500,{"*alle*";"*Opsøgende*"},'2018'!$E$3:$E$500,"*ja*"),SUMIFS('2018'!$N$3:$N$500,'2018'!$B$3:$B$500,$B58,'2018'!$D$3:$D$500,"*",'2018'!$G$3:$G$500,{"*alle*";"*Opsøgende*"},'2018'!$E$3:$E$500,"*nej*",'2018'!$H$3:$H$500,"*ja*"),SUMIFS('2018'!$N$3:$N$500,'2018'!$B$3:$B$500,$B58,'2018'!$D$3:$D$500,"*",'2018'!$G$3:$G$500,"*børn*"))</f>
        <v>0</v>
      </c>
      <c r="E58" s="52">
        <f>SUM(COUNTIFS('2019'!$B$3:$B$500,$B58,'2019'!$D$3:$D$500,"*",'2019'!$G$3:$G$500,{"*alle*";"*Opsøgende*"},'2019'!$E$3:$E$500,"*ja*"),COUNTIFS('2019'!$B$3:$B$500,$B58,'2019'!$D$3:$D$500,"*",'2019'!$G$3:$G$500,{"*alle*";"*Opsøgende*"},'2019'!$E$3:$E$500,"*nej*",'2019'!$H$3:$H$500,"*ja*"),COUNTIFS('2019'!$B$3:$B$500,$B58,'2019'!$D$3:$D$500,"*",'2019'!$G$3:$G$500,"*børn*"))</f>
        <v>0</v>
      </c>
      <c r="F58" s="52">
        <f>SUM(SUMIFS('2019'!$N$3:$N$500,'2019'!$B$3:$B$500,$B58,'2019'!$D$3:$D$500,"*",'2019'!$G$3:$G$500,{"*alle*";"*Opsøgende*"},'2019'!$E$3:$E$500,"*ja*"),SUMIFS('2019'!$N$3:$N$500,'2019'!$B$3:$B$500,$B58,'2019'!$D$3:$D$500,"*",'2019'!$G$3:$G$500,{"*alle*";"*Opsøgende*"},'2019'!$E$3:$E$500,"*nej*",'2019'!$H$3:$H$500,"*ja*"),SUMIFS('2019'!$N$3:$N$500,'2019'!$B$3:$B$500,$B58,'2019'!$D$3:$D$500,"*",'2019'!$G$3:$G$500,"*børn*"))</f>
        <v>0</v>
      </c>
      <c r="G58" s="52">
        <f>SUM(COUNTIFS('2020'!$B$3:$B$500,$B58,'2020'!$D$3:$D$500,"*",'2020'!$G$3:$G$500,{"*alle*";"*Opsøgende*"},'2020'!$E$3:$E$500,"*ja*"),COUNTIFS('2020'!$B$3:$B$500,$B58,'2020'!$D$3:$D$500,"*",'2020'!$G$3:$G$500,{"*alle*";"*Opsøgende*"},'2020'!$E$3:$E$500,"*nej*",'2020'!$H$3:$H$500,"*ja*"),COUNTIFS('2020'!$B$3:$B$500,$B58,'2020'!$D$3:$D$500,"*",'2020'!$G$3:$G$500,"*børn*"))</f>
        <v>0</v>
      </c>
      <c r="H58" s="52">
        <f>SUM(SUMIFS('2020'!$N$3:$N$500,'2020'!$B$3:$B$500,$B58,'2020'!$D$3:$D$500,"*",'2020'!$G$3:$G$500,{"*alle*";"*Opsøgende*"},'2020'!$E$3:$E$500,"*ja*"),SUMIFS('2020'!$N$3:$N$500,'2020'!$B$3:$B$500,$B58,'2020'!$D$3:$D$500,"*",'2020'!$G$3:$G$500,{"*alle*";"*Opsøgende*"},'2020'!$E$3:$E$500,"*nej*",'2020'!$H$3:$H$500,"*ja*"),SUMIFS('2020'!$N$3:$N$500,'2020'!$B$3:$B$500,$B58,'2020'!$D$3:$D$500,"*",'2020'!$G$3:$G$500,"*børn*"))</f>
        <v>0</v>
      </c>
      <c r="I58" s="52">
        <f>SUM(COUNTIFS('2021'!$B$3:$B$500,$B58,'2021'!$D$3:$D$500,"*",'2021'!$G$3:$G$500,{"*alle*";"*Opsøgende*"},'2021'!$E$3:$E$500,"*ja*"),COUNTIFS('2021'!$B$3:$B$500,$B58,'2021'!$D$3:$D$500,"*",'2021'!$G$3:$G$500,{"*alle*";"*Opsøgende*"},'2021'!$E$3:$E$500,"*nej*",'2021'!$H$3:$H$500,"*ja*"),COUNTIFS('2021'!$B$3:$B$500,$B58,'2021'!$D$3:$D$500,"*",'2021'!$G$3:$G$500,"*børn*"))</f>
        <v>0</v>
      </c>
      <c r="J58" s="52">
        <f>SUM(SUMIFS('2021'!$N$3:$N$500,'2021'!$B$3:$B$500,$B58,'2021'!$D$3:$D$500,"*",'2021'!$G$3:$G$500,{"*alle*";"*Opsøgende*"},'2021'!$E$3:$E$500,"*ja*"),SUMIFS('2021'!$N$3:$N$500,'2021'!$B$3:$B$500,$B58,'2021'!$D$3:$D$500,"*",'2021'!$G$3:$G$500,{"*alle*";"*Opsøgende*"},'2021'!$E$3:$E$500,"*nej*",'2021'!$H$3:$H$500,"*ja*"),SUMIFS('2021'!$N$3:$N$500,'2021'!$B$3:$B$500,$B58,'2021'!$D$3:$D$500,"*",'2021'!$G$3:$G$500,"*børn*"))</f>
        <v>0</v>
      </c>
      <c r="K58" s="52">
        <f>SUM(COUNTIFS('2022'!$B$3:$B$500,$B58,'2022'!$D$3:$D$500,"*",'2022'!$G$3:$G$500,{"*alle*";"*Opsøgende*"},'2022'!$E$3:$E$500,"*ja*"),COUNTIFS('2022'!$B$3:$B$500,$B58,'2022'!$D$3:$D$500,"*",'2022'!$G$3:$G$500,{"*alle*";"*Opsøgende*"},'2022'!$E$3:$E$500,"*nej*",'2022'!$H$3:$H$500,"*ja*"),COUNTIFS('2022'!$B$3:$B$500,$B58,'2022'!$D$3:$D$500,"*",'2022'!$G$3:$G$500,"*børn*"))</f>
        <v>0</v>
      </c>
      <c r="L58" s="52">
        <f>SUM(SUMIFS('2022'!$N$3:$N$500,'2022'!$B$3:$B$500,$B58,'2022'!$D$3:$D$500,"*",'2022'!$G$3:$G$500,{"*alle*";"*Opsøgende*"},'2022'!$E$3:$E$500,"*ja*"),SUMIFS('2022'!$N$3:$N$500,'2022'!$B$3:$B$500,$B58,'2022'!$D$3:$D$500,"*",'2022'!$G$3:$G$500,{"*alle*";"*Opsøgende*"},'2022'!$E$3:$E$500,"*nej*",'2022'!$H$3:$H$500,"*ja*"),SUMIFS('2022'!$N$3:$N$500,'2022'!$B$3:$B$500,$B58,'2022'!$D$3:$D$500,"*",'2022'!$G$3:$G$500,"*børn*"))</f>
        <v>0</v>
      </c>
      <c r="M58" s="52">
        <f>SUM(COUNTIFS('2023'!$B$3:$B$500,$B58,'2023'!$D$3:$D$500,"*",'2023'!$G$3:$G$500,{"*alle*";"*Opsøgende*"},'2023'!$E$3:$E$500,"*ja*"),COUNTIFS('2023'!$B$3:$B$500,$B58,'2023'!$D$3:$D$500,"*",'2023'!$G$3:$G$500,{"*alle*";"*Opsøgende*"},'2023'!$E$3:$E$500,"*nej*",'2023'!$H$3:$H$500,"*ja*"),COUNTIFS('2023'!$B$3:$B$500,$B58,'2023'!$D$3:$D$500,"*",'2023'!$G$3:$G$500,"*børn*"))</f>
        <v>0</v>
      </c>
      <c r="N58" s="52">
        <f>SUM(SUMIFS('2023'!$N$3:$N$500,'2023'!$B$3:$B$500,$B58,'2023'!$D$3:$D$500,"*",'2023'!$G$3:$G$500,{"*alle*";"*Opsøgende*"},'2023'!$E$3:$E$500,"*ja*"),SUMIFS('2023'!$N$3:$N$500,'2023'!$B$3:$B$500,$B58,'2023'!$D$3:$D$500,"*",'2023'!$G$3:$G$500,{"*alle*";"*Opsøgende*"},'2023'!$E$3:$E$500,"*nej*",'2023'!$H$3:$H$500,"*ja*"),SUMIFS('2023'!$N$3:$N$500,'2023'!$B$3:$B$500,$B58,'2023'!$D$3:$D$500,"*",'2023'!$G$3:$G$500,"*børn*"))</f>
        <v>0</v>
      </c>
      <c r="O58" s="52">
        <f>SUM(COUNTIFS('2024'!$B$3:$B$500,$B58,'2024'!$D$3:$D$500,"*",'2024'!$G$3:$G$500,{"*alle*";"*Opsøgende*"},'2024'!$E$3:$E$500,"*ja*"),COUNTIFS('2024'!$B$3:$B$500,$B58,'2024'!$D$3:$D$500,"*",'2024'!$G$3:$G$500,{"*alle*";"*Opsøgende*"},'2024'!$E$3:$E$500,"*nej*",'2024'!$H$3:$H$500,"*ja*"),COUNTIFS('2024'!$B$3:$B$500,$B58,'2024'!$D$3:$D$500,"*",'2024'!$G$3:$G$500,"*børn*"))</f>
        <v>0</v>
      </c>
      <c r="P58" s="52">
        <f>SUM(SUMIFS('2024'!$N$3:$N$500,'2024'!$B$3:$B$500,$B58,'2024'!$D$3:$D$500,"*",'2024'!$G$3:$G$500,{"*alle*";"*Opsøgende*"},'2024'!$E$3:$E$500,"*ja*"),SUMIFS('2024'!$N$3:$N$500,'2024'!$B$3:$B$500,$B58,'2024'!$D$3:$D$500,"*",'2024'!$G$3:$G$500,{"*alle*";"*Opsøgende*"},'2024'!$E$3:$E$500,"*nej*",'2024'!$H$3:$H$500,"*ja*"),SUMIFS('2024'!$N$3:$N$500,'2024'!$B$3:$B$500,$B58,'2024'!$D$3:$D$500,"*",'2024'!$G$3:$G$500,"*børn*"))</f>
        <v>0</v>
      </c>
      <c r="Q58" s="52">
        <f>SUM(COUNTIFS('2025'!$B$3:$B$500,$B58,'2025'!$D$3:$D$500,"*",'2025'!$G$3:$G$500,{"*alle*";"*Opsøgende*"},'2025'!$E$3:$E$500,"*ja*"),COUNTIFS('2025'!$B$3:$B$500,$B58,'2025'!$D$3:$D$500,"*",'2025'!$G$3:$G$500,{"*alle*";"*Opsøgende*"},'2025'!$E$3:$E$500,"*nej*",'2025'!$H$3:$H$500,"*ja*"),COUNTIFS('2025'!$B$3:$B$500,$B58,'2025'!$D$3:$D$500,"*",'2025'!$G$3:$G$500,"*børn*"))</f>
        <v>0</v>
      </c>
      <c r="R58" s="52">
        <f>SUM(SUMIFS('2025'!$N$3:$N$500,'2025'!$B$3:$B$500,$B58,'2025'!$D$3:$D$500,"*",'2025'!$G$3:$G$500,{"*alle*";"*Opsøgende*"},'2025'!$E$3:$E$500,"*ja*"),SUMIFS('2025'!$N$3:$N$500,'2025'!$B$3:$B$500,$B58,'2025'!$D$3:$D$500,"*",'2025'!$G$3:$G$500,{"*alle*";"*Opsøgende*"},'2025'!$E$3:$E$500,"*nej*",'2025'!$H$3:$H$500,"*ja*"),SUMIFS('2025'!$N$3:$N$500,'2025'!$B$3:$B$500,$B58,'2025'!$D$3:$D$500,"*",'2025'!$G$3:$G$500,"*børn*"))</f>
        <v>0</v>
      </c>
      <c r="S58" s="52">
        <f>SUM(COUNTIFS('2026'!$B$3:$B$500,$B58,'2026'!$D$3:$D$500,"*",'2026'!$G$3:$G$500,{"*alle*";"*Opsøgende*"},'2026'!$E$3:$E$500,"*ja*"),COUNTIFS('2026'!$B$3:$B$500,$B58,'2026'!$D$3:$D$500,"*",'2026'!$G$3:$G$500,{"*alle*";"*Opsøgende*"},'2026'!$E$3:$E$500,"*nej*",'2026'!$H$3:$H$500,"*ja*"),COUNTIFS('2026'!$B$3:$B$500,$B58,'2026'!$D$3:$D$500,"*",'2026'!$G$3:$G$500,"*børn*"))</f>
        <v>0</v>
      </c>
      <c r="T58" s="52">
        <f>SUM(SUMIFS('2026'!$N$3:$N$500,'2026'!$B$3:$B$500,$B58,'2026'!$D$3:$D$500,"*",'2026'!$G$3:$G$500,{"*alle*";"*Opsøgende*"},'2026'!$E$3:$E$500,"*ja*"),SUMIFS('2026'!$N$3:$N$500,'2026'!$B$3:$B$500,$B58,'2026'!$D$3:$D$500,"*",'2026'!$G$3:$G$500,{"*alle*";"*Opsøgende*"},'2026'!$E$3:$E$500,"*nej*",'2026'!$H$3:$H$500,"*ja*"),SUMIFS('2026'!$N$3:$N$500,'2026'!$B$3:$B$500,$B58,'2026'!$D$3:$D$500,"*",'2026'!$G$3:$G$500,"*børn*"))</f>
        <v>0</v>
      </c>
      <c r="U58" s="52">
        <f>SUM(COUNTIFS('2027'!$B$3:$B$500,$B58,'2027'!$D$3:$D$500,"*",'2027'!$G$3:$G$500,{"*alle*";"*Opsøgende*"},'2027'!$E$3:$E$500,"*ja*"),COUNTIFS('2027'!$B$3:$B$500,$B58,'2027'!$D$3:$D$500,"*",'2027'!$G$3:$G$500,{"*alle*";"*Opsøgende*"},'2027'!$E$3:$E$500,"*nej*",'2027'!$H$3:$H$500,"*ja*"),COUNTIFS('2027'!$B$3:$B$500,$B58,'2027'!$D$3:$D$500,"*",'2027'!$G$3:$G$500,"*børn*"))</f>
        <v>0</v>
      </c>
      <c r="V58" s="52">
        <f>SUM(SUMIFS('2027'!$N$3:$N$500,'2027'!$B$3:$B$500,$B58,'2027'!$D$3:$D$500,"*",'2027'!$G$3:$G$500,{"*alle*";"*Opsøgende*"},'2027'!$E$3:$E$500,"*ja*"),SUMIFS('2027'!$N$3:$N$500,'2027'!$B$3:$B$500,$B58,'2027'!$D$3:$D$500,"*",'2027'!$G$3:$G$500,{"*alle*";"*Opsøgende*"},'2027'!$E$3:$E$500,"*nej*",'2027'!$H$3:$H$500,"*ja*"),SUMIFS('2027'!$N$3:$N$500,'2027'!$B$3:$B$500,$B58,'2027'!$D$3:$D$500,"*",'2027'!$G$3:$G$500,"*børn*"))</f>
        <v>0</v>
      </c>
      <c r="W58" s="52">
        <f>SUM(COUNTIFS('2028'!$B$3:$B$500,$B58,'2028'!$D$3:$D$500,"*",'2028'!$G$3:$G$500,{"*alle*";"*Opsøgende*"},'2028'!$E$3:$E$500,"*ja*"),COUNTIFS('2028'!$B$3:$B$500,$B58,'2028'!$D$3:$D$500,"*",'2028'!$G$3:$G$500,{"*alle*";"*Opsøgende*"},'2028'!$E$3:$E$500,"*nej*",'2028'!$H$3:$H$500,"*ja*"),COUNTIFS('2028'!$B$3:$B$500,$B58,'2028'!$D$3:$D$500,"*",'2028'!$G$3:$G$500,"*børn*"))</f>
        <v>0</v>
      </c>
      <c r="X58" s="52">
        <f>SUM(SUMIFS('2028'!$N$3:$N$500,'2028'!$B$3:$B$500,$B58,'2028'!$D$3:$D$500,"*",'2028'!$G$3:$G$500,{"*alle*";"*Opsøgende*"},'2028'!$E$3:$E$500,"*ja*"),SUMIFS('2028'!$N$3:$N$500,'2028'!$B$3:$B$500,$B58,'2028'!$D$3:$D$500,"*",'2028'!$G$3:$G$500,{"*alle*";"*Opsøgende*"},'2028'!$E$3:$E$500,"*nej*",'2028'!$H$3:$H$500,"*ja*"),SUMIFS('2028'!$N$3:$N$500,'2028'!$B$3:$B$500,$B58,'2028'!$D$3:$D$500,"*",'2028'!$G$3:$G$500,"*børn*"))</f>
        <v>0</v>
      </c>
    </row>
    <row r="59" spans="2:24" x14ac:dyDescent="0.2">
      <c r="B59" s="91" t="s">
        <v>101</v>
      </c>
      <c r="C59" s="52">
        <f>SUM(COUNTIFS('2018'!$B$3:$B$500,$B59,'2018'!$D$3:$D$500,"*",'2018'!$G$3:$G$500,{"*alle*";"*Opsøgende*"},'2018'!$E$3:$E$500,"*ja*"),COUNTIFS('2018'!$B$3:$B$500,$B59,'2018'!$D$3:$D$500,"*",'2018'!$G$3:$G$500,{"*alle*";"*Opsøgende*"},'2018'!$E$3:$E$500,"*nej*",'2018'!$H$3:$H$500,"*ja*"),COUNTIFS('2018'!$B$3:$B$500,$B59,'2018'!$D$3:$D$500,"*",'2018'!$G$3:$G$500,"*børn*"))</f>
        <v>0</v>
      </c>
      <c r="D59" s="52">
        <f>SUM(SUMIFS('2018'!$N$3:$N$500,'2018'!$B$3:$B$500,$B59,'2018'!$D$3:$D$500,"*",'2018'!$G$3:$G$500,{"*alle*";"*Opsøgende*"},'2018'!$E$3:$E$500,"*ja*"),SUMIFS('2018'!$N$3:$N$500,'2018'!$B$3:$B$500,$B59,'2018'!$D$3:$D$500,"*",'2018'!$G$3:$G$500,{"*alle*";"*Opsøgende*"},'2018'!$E$3:$E$500,"*nej*",'2018'!$H$3:$H$500,"*ja*"),SUMIFS('2018'!$N$3:$N$500,'2018'!$B$3:$B$500,$B59,'2018'!$D$3:$D$500,"*",'2018'!$G$3:$G$500,"*børn*"))</f>
        <v>0</v>
      </c>
      <c r="E59" s="52">
        <f>SUM(COUNTIFS('2019'!$B$3:$B$500,$B59,'2019'!$D$3:$D$500,"*",'2019'!$G$3:$G$500,{"*alle*";"*Opsøgende*"},'2019'!$E$3:$E$500,"*ja*"),COUNTIFS('2019'!$B$3:$B$500,$B59,'2019'!$D$3:$D$500,"*",'2019'!$G$3:$G$500,{"*alle*";"*Opsøgende*"},'2019'!$E$3:$E$500,"*nej*",'2019'!$H$3:$H$500,"*ja*"),COUNTIFS('2019'!$B$3:$B$500,$B59,'2019'!$D$3:$D$500,"*",'2019'!$G$3:$G$500,"*børn*"))</f>
        <v>0</v>
      </c>
      <c r="F59" s="52">
        <f>SUM(SUMIFS('2019'!$N$3:$N$500,'2019'!$B$3:$B$500,$B59,'2019'!$D$3:$D$500,"*",'2019'!$G$3:$G$500,{"*alle*";"*Opsøgende*"},'2019'!$E$3:$E$500,"*ja*"),SUMIFS('2019'!$N$3:$N$500,'2019'!$B$3:$B$500,$B59,'2019'!$D$3:$D$500,"*",'2019'!$G$3:$G$500,{"*alle*";"*Opsøgende*"},'2019'!$E$3:$E$500,"*nej*",'2019'!$H$3:$H$500,"*ja*"),SUMIFS('2019'!$N$3:$N$500,'2019'!$B$3:$B$500,$B59,'2019'!$D$3:$D$500,"*",'2019'!$G$3:$G$500,"*børn*"))</f>
        <v>0</v>
      </c>
      <c r="G59" s="52">
        <f>SUM(COUNTIFS('2020'!$B$3:$B$500,$B59,'2020'!$D$3:$D$500,"*",'2020'!$G$3:$G$500,{"*alle*";"*Opsøgende*"},'2020'!$E$3:$E$500,"*ja*"),COUNTIFS('2020'!$B$3:$B$500,$B59,'2020'!$D$3:$D$500,"*",'2020'!$G$3:$G$500,{"*alle*";"*Opsøgende*"},'2020'!$E$3:$E$500,"*nej*",'2020'!$H$3:$H$500,"*ja*"),COUNTIFS('2020'!$B$3:$B$500,$B59,'2020'!$D$3:$D$500,"*",'2020'!$G$3:$G$500,"*børn*"))</f>
        <v>0</v>
      </c>
      <c r="H59" s="52">
        <f>SUM(SUMIFS('2020'!$N$3:$N$500,'2020'!$B$3:$B$500,$B59,'2020'!$D$3:$D$500,"*",'2020'!$G$3:$G$500,{"*alle*";"*Opsøgende*"},'2020'!$E$3:$E$500,"*ja*"),SUMIFS('2020'!$N$3:$N$500,'2020'!$B$3:$B$500,$B59,'2020'!$D$3:$D$500,"*",'2020'!$G$3:$G$500,{"*alle*";"*Opsøgende*"},'2020'!$E$3:$E$500,"*nej*",'2020'!$H$3:$H$500,"*ja*"),SUMIFS('2020'!$N$3:$N$500,'2020'!$B$3:$B$500,$B59,'2020'!$D$3:$D$500,"*",'2020'!$G$3:$G$500,"*børn*"))</f>
        <v>0</v>
      </c>
      <c r="I59" s="52">
        <f>SUM(COUNTIFS('2021'!$B$3:$B$500,$B59,'2021'!$D$3:$D$500,"*",'2021'!$G$3:$G$500,{"*alle*";"*Opsøgende*"},'2021'!$E$3:$E$500,"*ja*"),COUNTIFS('2021'!$B$3:$B$500,$B59,'2021'!$D$3:$D$500,"*",'2021'!$G$3:$G$500,{"*alle*";"*Opsøgende*"},'2021'!$E$3:$E$500,"*nej*",'2021'!$H$3:$H$500,"*ja*"),COUNTIFS('2021'!$B$3:$B$500,$B59,'2021'!$D$3:$D$500,"*",'2021'!$G$3:$G$500,"*børn*"))</f>
        <v>0</v>
      </c>
      <c r="J59" s="52">
        <f>SUM(SUMIFS('2021'!$N$3:$N$500,'2021'!$B$3:$B$500,$B59,'2021'!$D$3:$D$500,"*",'2021'!$G$3:$G$500,{"*alle*";"*Opsøgende*"},'2021'!$E$3:$E$500,"*ja*"),SUMIFS('2021'!$N$3:$N$500,'2021'!$B$3:$B$500,$B59,'2021'!$D$3:$D$500,"*",'2021'!$G$3:$G$500,{"*alle*";"*Opsøgende*"},'2021'!$E$3:$E$500,"*nej*",'2021'!$H$3:$H$500,"*ja*"),SUMIFS('2021'!$N$3:$N$500,'2021'!$B$3:$B$500,$B59,'2021'!$D$3:$D$500,"*",'2021'!$G$3:$G$500,"*børn*"))</f>
        <v>0</v>
      </c>
      <c r="K59" s="52">
        <f>SUM(COUNTIFS('2022'!$B$3:$B$500,$B59,'2022'!$D$3:$D$500,"*",'2022'!$G$3:$G$500,{"*alle*";"*Opsøgende*"},'2022'!$E$3:$E$500,"*ja*"),COUNTIFS('2022'!$B$3:$B$500,$B59,'2022'!$D$3:$D$500,"*",'2022'!$G$3:$G$500,{"*alle*";"*Opsøgende*"},'2022'!$E$3:$E$500,"*nej*",'2022'!$H$3:$H$500,"*ja*"),COUNTIFS('2022'!$B$3:$B$500,$B59,'2022'!$D$3:$D$500,"*",'2022'!$G$3:$G$500,"*børn*"))</f>
        <v>0</v>
      </c>
      <c r="L59" s="52">
        <f>SUM(SUMIFS('2022'!$N$3:$N$500,'2022'!$B$3:$B$500,$B59,'2022'!$D$3:$D$500,"*",'2022'!$G$3:$G$500,{"*alle*";"*Opsøgende*"},'2022'!$E$3:$E$500,"*ja*"),SUMIFS('2022'!$N$3:$N$500,'2022'!$B$3:$B$500,$B59,'2022'!$D$3:$D$500,"*",'2022'!$G$3:$G$500,{"*alle*";"*Opsøgende*"},'2022'!$E$3:$E$500,"*nej*",'2022'!$H$3:$H$500,"*ja*"),SUMIFS('2022'!$N$3:$N$500,'2022'!$B$3:$B$500,$B59,'2022'!$D$3:$D$500,"*",'2022'!$G$3:$G$500,"*børn*"))</f>
        <v>0</v>
      </c>
      <c r="M59" s="52">
        <f>SUM(COUNTIFS('2023'!$B$3:$B$500,$B59,'2023'!$D$3:$D$500,"*",'2023'!$G$3:$G$500,{"*alle*";"*Opsøgende*"},'2023'!$E$3:$E$500,"*ja*"),COUNTIFS('2023'!$B$3:$B$500,$B59,'2023'!$D$3:$D$500,"*",'2023'!$G$3:$G$500,{"*alle*";"*Opsøgende*"},'2023'!$E$3:$E$500,"*nej*",'2023'!$H$3:$H$500,"*ja*"),COUNTIFS('2023'!$B$3:$B$500,$B59,'2023'!$D$3:$D$500,"*",'2023'!$G$3:$G$500,"*børn*"))</f>
        <v>0</v>
      </c>
      <c r="N59" s="52">
        <f>SUM(SUMIFS('2023'!$N$3:$N$500,'2023'!$B$3:$B$500,$B59,'2023'!$D$3:$D$500,"*",'2023'!$G$3:$G$500,{"*alle*";"*Opsøgende*"},'2023'!$E$3:$E$500,"*ja*"),SUMIFS('2023'!$N$3:$N$500,'2023'!$B$3:$B$500,$B59,'2023'!$D$3:$D$500,"*",'2023'!$G$3:$G$500,{"*alle*";"*Opsøgende*"},'2023'!$E$3:$E$500,"*nej*",'2023'!$H$3:$H$500,"*ja*"),SUMIFS('2023'!$N$3:$N$500,'2023'!$B$3:$B$500,$B59,'2023'!$D$3:$D$500,"*",'2023'!$G$3:$G$500,"*børn*"))</f>
        <v>0</v>
      </c>
      <c r="O59" s="52">
        <f>SUM(COUNTIFS('2024'!$B$3:$B$500,$B59,'2024'!$D$3:$D$500,"*",'2024'!$G$3:$G$500,{"*alle*";"*Opsøgende*"},'2024'!$E$3:$E$500,"*ja*"),COUNTIFS('2024'!$B$3:$B$500,$B59,'2024'!$D$3:$D$500,"*",'2024'!$G$3:$G$500,{"*alle*";"*Opsøgende*"},'2024'!$E$3:$E$500,"*nej*",'2024'!$H$3:$H$500,"*ja*"),COUNTIFS('2024'!$B$3:$B$500,$B59,'2024'!$D$3:$D$500,"*",'2024'!$G$3:$G$500,"*børn*"))</f>
        <v>0</v>
      </c>
      <c r="P59" s="52">
        <f>SUM(SUMIFS('2024'!$N$3:$N$500,'2024'!$B$3:$B$500,$B59,'2024'!$D$3:$D$500,"*",'2024'!$G$3:$G$500,{"*alle*";"*Opsøgende*"},'2024'!$E$3:$E$500,"*ja*"),SUMIFS('2024'!$N$3:$N$500,'2024'!$B$3:$B$500,$B59,'2024'!$D$3:$D$500,"*",'2024'!$G$3:$G$500,{"*alle*";"*Opsøgende*"},'2024'!$E$3:$E$500,"*nej*",'2024'!$H$3:$H$500,"*ja*"),SUMIFS('2024'!$N$3:$N$500,'2024'!$B$3:$B$500,$B59,'2024'!$D$3:$D$500,"*",'2024'!$G$3:$G$500,"*børn*"))</f>
        <v>0</v>
      </c>
      <c r="Q59" s="52">
        <f>SUM(COUNTIFS('2025'!$B$3:$B$500,$B59,'2025'!$D$3:$D$500,"*",'2025'!$G$3:$G$500,{"*alle*";"*Opsøgende*"},'2025'!$E$3:$E$500,"*ja*"),COUNTIFS('2025'!$B$3:$B$500,$B59,'2025'!$D$3:$D$500,"*",'2025'!$G$3:$G$500,{"*alle*";"*Opsøgende*"},'2025'!$E$3:$E$500,"*nej*",'2025'!$H$3:$H$500,"*ja*"),COUNTIFS('2025'!$B$3:$B$500,$B59,'2025'!$D$3:$D$500,"*",'2025'!$G$3:$G$500,"*børn*"))</f>
        <v>0</v>
      </c>
      <c r="R59" s="52">
        <f>SUM(SUMIFS('2025'!$N$3:$N$500,'2025'!$B$3:$B$500,$B59,'2025'!$D$3:$D$500,"*",'2025'!$G$3:$G$500,{"*alle*";"*Opsøgende*"},'2025'!$E$3:$E$500,"*ja*"),SUMIFS('2025'!$N$3:$N$500,'2025'!$B$3:$B$500,$B59,'2025'!$D$3:$D$500,"*",'2025'!$G$3:$G$500,{"*alle*";"*Opsøgende*"},'2025'!$E$3:$E$500,"*nej*",'2025'!$H$3:$H$500,"*ja*"),SUMIFS('2025'!$N$3:$N$500,'2025'!$B$3:$B$500,$B59,'2025'!$D$3:$D$500,"*",'2025'!$G$3:$G$500,"*børn*"))</f>
        <v>0</v>
      </c>
      <c r="S59" s="52">
        <f>SUM(COUNTIFS('2026'!$B$3:$B$500,$B59,'2026'!$D$3:$D$500,"*",'2026'!$G$3:$G$500,{"*alle*";"*Opsøgende*"},'2026'!$E$3:$E$500,"*ja*"),COUNTIFS('2026'!$B$3:$B$500,$B59,'2026'!$D$3:$D$500,"*",'2026'!$G$3:$G$500,{"*alle*";"*Opsøgende*"},'2026'!$E$3:$E$500,"*nej*",'2026'!$H$3:$H$500,"*ja*"),COUNTIFS('2026'!$B$3:$B$500,$B59,'2026'!$D$3:$D$500,"*",'2026'!$G$3:$G$500,"*børn*"))</f>
        <v>0</v>
      </c>
      <c r="T59" s="52">
        <f>SUM(SUMIFS('2026'!$N$3:$N$500,'2026'!$B$3:$B$500,$B59,'2026'!$D$3:$D$500,"*",'2026'!$G$3:$G$500,{"*alle*";"*Opsøgende*"},'2026'!$E$3:$E$500,"*ja*"),SUMIFS('2026'!$N$3:$N$500,'2026'!$B$3:$B$500,$B59,'2026'!$D$3:$D$500,"*",'2026'!$G$3:$G$500,{"*alle*";"*Opsøgende*"},'2026'!$E$3:$E$500,"*nej*",'2026'!$H$3:$H$500,"*ja*"),SUMIFS('2026'!$N$3:$N$500,'2026'!$B$3:$B$500,$B59,'2026'!$D$3:$D$500,"*",'2026'!$G$3:$G$500,"*børn*"))</f>
        <v>0</v>
      </c>
      <c r="U59" s="52">
        <f>SUM(COUNTIFS('2027'!$B$3:$B$500,$B59,'2027'!$D$3:$D$500,"*",'2027'!$G$3:$G$500,{"*alle*";"*Opsøgende*"},'2027'!$E$3:$E$500,"*ja*"),COUNTIFS('2027'!$B$3:$B$500,$B59,'2027'!$D$3:$D$500,"*",'2027'!$G$3:$G$500,{"*alle*";"*Opsøgende*"},'2027'!$E$3:$E$500,"*nej*",'2027'!$H$3:$H$500,"*ja*"),COUNTIFS('2027'!$B$3:$B$500,$B59,'2027'!$D$3:$D$500,"*",'2027'!$G$3:$G$500,"*børn*"))</f>
        <v>0</v>
      </c>
      <c r="V59" s="52">
        <f>SUM(SUMIFS('2027'!$N$3:$N$500,'2027'!$B$3:$B$500,$B59,'2027'!$D$3:$D$500,"*",'2027'!$G$3:$G$500,{"*alle*";"*Opsøgende*"},'2027'!$E$3:$E$500,"*ja*"),SUMIFS('2027'!$N$3:$N$500,'2027'!$B$3:$B$500,$B59,'2027'!$D$3:$D$500,"*",'2027'!$G$3:$G$500,{"*alle*";"*Opsøgende*"},'2027'!$E$3:$E$500,"*nej*",'2027'!$H$3:$H$500,"*ja*"),SUMIFS('2027'!$N$3:$N$500,'2027'!$B$3:$B$500,$B59,'2027'!$D$3:$D$500,"*",'2027'!$G$3:$G$500,"*børn*"))</f>
        <v>0</v>
      </c>
      <c r="W59" s="52">
        <f>SUM(COUNTIFS('2028'!$B$3:$B$500,$B59,'2028'!$D$3:$D$500,"*",'2028'!$G$3:$G$500,{"*alle*";"*Opsøgende*"},'2028'!$E$3:$E$500,"*ja*"),COUNTIFS('2028'!$B$3:$B$500,$B59,'2028'!$D$3:$D$500,"*",'2028'!$G$3:$G$500,{"*alle*";"*Opsøgende*"},'2028'!$E$3:$E$500,"*nej*",'2028'!$H$3:$H$500,"*ja*"),COUNTIFS('2028'!$B$3:$B$500,$B59,'2028'!$D$3:$D$500,"*",'2028'!$G$3:$G$500,"*børn*"))</f>
        <v>0</v>
      </c>
      <c r="X59" s="52">
        <f>SUM(SUMIFS('2028'!$N$3:$N$500,'2028'!$B$3:$B$500,$B59,'2028'!$D$3:$D$500,"*",'2028'!$G$3:$G$500,{"*alle*";"*Opsøgende*"},'2028'!$E$3:$E$500,"*ja*"),SUMIFS('2028'!$N$3:$N$500,'2028'!$B$3:$B$500,$B59,'2028'!$D$3:$D$500,"*",'2028'!$G$3:$G$500,{"*alle*";"*Opsøgende*"},'2028'!$E$3:$E$500,"*nej*",'2028'!$H$3:$H$500,"*ja*"),SUMIFS('2028'!$N$3:$N$500,'2028'!$B$3:$B$500,$B59,'2028'!$D$3:$D$500,"*",'2028'!$G$3:$G$500,"*børn*"))</f>
        <v>0</v>
      </c>
    </row>
    <row r="60" spans="2:24" x14ac:dyDescent="0.2">
      <c r="B60" s="91" t="s">
        <v>42</v>
      </c>
      <c r="C60" s="52">
        <f>SUM(COUNTIFS('2018'!$B$3:$B$500,$B60,'2018'!$D$3:$D$500,"*",'2018'!$G$3:$G$500,{"*alle*";"*Opsøgende*"},'2018'!$E$3:$E$500,"*ja*"),COUNTIFS('2018'!$B$3:$B$500,$B60,'2018'!$D$3:$D$500,"*",'2018'!$G$3:$G$500,{"*alle*";"*Opsøgende*"},'2018'!$E$3:$E$500,"*nej*",'2018'!$H$3:$H$500,"*ja*"),COUNTIFS('2018'!$B$3:$B$500,$B60,'2018'!$D$3:$D$500,"*",'2018'!$G$3:$G$500,"*børn*"))</f>
        <v>0</v>
      </c>
      <c r="D60" s="52">
        <f>SUM(SUMIFS('2018'!$N$3:$N$500,'2018'!$B$3:$B$500,$B60,'2018'!$D$3:$D$500,"*",'2018'!$G$3:$G$500,{"*alle*";"*Opsøgende*"},'2018'!$E$3:$E$500,"*ja*"),SUMIFS('2018'!$N$3:$N$500,'2018'!$B$3:$B$500,$B60,'2018'!$D$3:$D$500,"*",'2018'!$G$3:$G$500,{"*alle*";"*Opsøgende*"},'2018'!$E$3:$E$500,"*nej*",'2018'!$H$3:$H$500,"*ja*"),SUMIFS('2018'!$N$3:$N$500,'2018'!$B$3:$B$500,$B60,'2018'!$D$3:$D$500,"*",'2018'!$G$3:$G$500,"*børn*"))</f>
        <v>0</v>
      </c>
      <c r="E60" s="52">
        <f>SUM(COUNTIFS('2019'!$B$3:$B$500,$B60,'2019'!$D$3:$D$500,"*",'2019'!$G$3:$G$500,{"*alle*";"*Opsøgende*"},'2019'!$E$3:$E$500,"*ja*"),COUNTIFS('2019'!$B$3:$B$500,$B60,'2019'!$D$3:$D$500,"*",'2019'!$G$3:$G$500,{"*alle*";"*Opsøgende*"},'2019'!$E$3:$E$500,"*nej*",'2019'!$H$3:$H$500,"*ja*"),COUNTIFS('2019'!$B$3:$B$500,$B60,'2019'!$D$3:$D$500,"*",'2019'!$G$3:$G$500,"*børn*"))</f>
        <v>0</v>
      </c>
      <c r="F60" s="52">
        <f>SUM(SUMIFS('2019'!$N$3:$N$500,'2019'!$B$3:$B$500,$B60,'2019'!$D$3:$D$500,"*",'2019'!$G$3:$G$500,{"*alle*";"*Opsøgende*"},'2019'!$E$3:$E$500,"*ja*"),SUMIFS('2019'!$N$3:$N$500,'2019'!$B$3:$B$500,$B60,'2019'!$D$3:$D$500,"*",'2019'!$G$3:$G$500,{"*alle*";"*Opsøgende*"},'2019'!$E$3:$E$500,"*nej*",'2019'!$H$3:$H$500,"*ja*"),SUMIFS('2019'!$N$3:$N$500,'2019'!$B$3:$B$500,$B60,'2019'!$D$3:$D$500,"*",'2019'!$G$3:$G$500,"*børn*"))</f>
        <v>0</v>
      </c>
      <c r="G60" s="52">
        <f>SUM(COUNTIFS('2020'!$B$3:$B$500,$B60,'2020'!$D$3:$D$500,"*",'2020'!$G$3:$G$500,{"*alle*";"*Opsøgende*"},'2020'!$E$3:$E$500,"*ja*"),COUNTIFS('2020'!$B$3:$B$500,$B60,'2020'!$D$3:$D$500,"*",'2020'!$G$3:$G$500,{"*alle*";"*Opsøgende*"},'2020'!$E$3:$E$500,"*nej*",'2020'!$H$3:$H$500,"*ja*"),COUNTIFS('2020'!$B$3:$B$500,$B60,'2020'!$D$3:$D$500,"*",'2020'!$G$3:$G$500,"*børn*"))</f>
        <v>0</v>
      </c>
      <c r="H60" s="52">
        <f>SUM(SUMIFS('2020'!$N$3:$N$500,'2020'!$B$3:$B$500,$B60,'2020'!$D$3:$D$500,"*",'2020'!$G$3:$G$500,{"*alle*";"*Opsøgende*"},'2020'!$E$3:$E$500,"*ja*"),SUMIFS('2020'!$N$3:$N$500,'2020'!$B$3:$B$500,$B60,'2020'!$D$3:$D$500,"*",'2020'!$G$3:$G$500,{"*alle*";"*Opsøgende*"},'2020'!$E$3:$E$500,"*nej*",'2020'!$H$3:$H$500,"*ja*"),SUMIFS('2020'!$N$3:$N$500,'2020'!$B$3:$B$500,$B60,'2020'!$D$3:$D$500,"*",'2020'!$G$3:$G$500,"*børn*"))</f>
        <v>0</v>
      </c>
      <c r="I60" s="52">
        <f>SUM(COUNTIFS('2021'!$B$3:$B$500,$B60,'2021'!$D$3:$D$500,"*",'2021'!$G$3:$G$500,{"*alle*";"*Opsøgende*"},'2021'!$E$3:$E$500,"*ja*"),COUNTIFS('2021'!$B$3:$B$500,$B60,'2021'!$D$3:$D$500,"*",'2021'!$G$3:$G$500,{"*alle*";"*Opsøgende*"},'2021'!$E$3:$E$500,"*nej*",'2021'!$H$3:$H$500,"*ja*"),COUNTIFS('2021'!$B$3:$B$500,$B60,'2021'!$D$3:$D$500,"*",'2021'!$G$3:$G$500,"*børn*"))</f>
        <v>0</v>
      </c>
      <c r="J60" s="52">
        <f>SUM(SUMIFS('2021'!$N$3:$N$500,'2021'!$B$3:$B$500,$B60,'2021'!$D$3:$D$500,"*",'2021'!$G$3:$G$500,{"*alle*";"*Opsøgende*"},'2021'!$E$3:$E$500,"*ja*"),SUMIFS('2021'!$N$3:$N$500,'2021'!$B$3:$B$500,$B60,'2021'!$D$3:$D$500,"*",'2021'!$G$3:$G$500,{"*alle*";"*Opsøgende*"},'2021'!$E$3:$E$500,"*nej*",'2021'!$H$3:$H$500,"*ja*"),SUMIFS('2021'!$N$3:$N$500,'2021'!$B$3:$B$500,$B60,'2021'!$D$3:$D$500,"*",'2021'!$G$3:$G$500,"*børn*"))</f>
        <v>0</v>
      </c>
      <c r="K60" s="52">
        <f>SUM(COUNTIFS('2022'!$B$3:$B$500,$B60,'2022'!$D$3:$D$500,"*",'2022'!$G$3:$G$500,{"*alle*";"*Opsøgende*"},'2022'!$E$3:$E$500,"*ja*"),COUNTIFS('2022'!$B$3:$B$500,$B60,'2022'!$D$3:$D$500,"*",'2022'!$G$3:$G$500,{"*alle*";"*Opsøgende*"},'2022'!$E$3:$E$500,"*nej*",'2022'!$H$3:$H$500,"*ja*"),COUNTIFS('2022'!$B$3:$B$500,$B60,'2022'!$D$3:$D$500,"*",'2022'!$G$3:$G$500,"*børn*"))</f>
        <v>0</v>
      </c>
      <c r="L60" s="52">
        <f>SUM(SUMIFS('2022'!$N$3:$N$500,'2022'!$B$3:$B$500,$B60,'2022'!$D$3:$D$500,"*",'2022'!$G$3:$G$500,{"*alle*";"*Opsøgende*"},'2022'!$E$3:$E$500,"*ja*"),SUMIFS('2022'!$N$3:$N$500,'2022'!$B$3:$B$500,$B60,'2022'!$D$3:$D$500,"*",'2022'!$G$3:$G$500,{"*alle*";"*Opsøgende*"},'2022'!$E$3:$E$500,"*nej*",'2022'!$H$3:$H$500,"*ja*"),SUMIFS('2022'!$N$3:$N$500,'2022'!$B$3:$B$500,$B60,'2022'!$D$3:$D$500,"*",'2022'!$G$3:$G$500,"*børn*"))</f>
        <v>0</v>
      </c>
      <c r="M60" s="52">
        <f>SUM(COUNTIFS('2023'!$B$3:$B$500,$B60,'2023'!$D$3:$D$500,"*",'2023'!$G$3:$G$500,{"*alle*";"*Opsøgende*"},'2023'!$E$3:$E$500,"*ja*"),COUNTIFS('2023'!$B$3:$B$500,$B60,'2023'!$D$3:$D$500,"*",'2023'!$G$3:$G$500,{"*alle*";"*Opsøgende*"},'2023'!$E$3:$E$500,"*nej*",'2023'!$H$3:$H$500,"*ja*"),COUNTIFS('2023'!$B$3:$B$500,$B60,'2023'!$D$3:$D$500,"*",'2023'!$G$3:$G$500,"*børn*"))</f>
        <v>0</v>
      </c>
      <c r="N60" s="52">
        <f>SUM(SUMIFS('2023'!$N$3:$N$500,'2023'!$B$3:$B$500,$B60,'2023'!$D$3:$D$500,"*",'2023'!$G$3:$G$500,{"*alle*";"*Opsøgende*"},'2023'!$E$3:$E$500,"*ja*"),SUMIFS('2023'!$N$3:$N$500,'2023'!$B$3:$B$500,$B60,'2023'!$D$3:$D$500,"*",'2023'!$G$3:$G$500,{"*alle*";"*Opsøgende*"},'2023'!$E$3:$E$500,"*nej*",'2023'!$H$3:$H$500,"*ja*"),SUMIFS('2023'!$N$3:$N$500,'2023'!$B$3:$B$500,$B60,'2023'!$D$3:$D$500,"*",'2023'!$G$3:$G$500,"*børn*"))</f>
        <v>0</v>
      </c>
      <c r="O60" s="52">
        <f>SUM(COUNTIFS('2024'!$B$3:$B$500,$B60,'2024'!$D$3:$D$500,"*",'2024'!$G$3:$G$500,{"*alle*";"*Opsøgende*"},'2024'!$E$3:$E$500,"*ja*"),COUNTIFS('2024'!$B$3:$B$500,$B60,'2024'!$D$3:$D$500,"*",'2024'!$G$3:$G$500,{"*alle*";"*Opsøgende*"},'2024'!$E$3:$E$500,"*nej*",'2024'!$H$3:$H$500,"*ja*"),COUNTIFS('2024'!$B$3:$B$500,$B60,'2024'!$D$3:$D$500,"*",'2024'!$G$3:$G$500,"*børn*"))</f>
        <v>0</v>
      </c>
      <c r="P60" s="52">
        <f>SUM(SUMIFS('2024'!$N$3:$N$500,'2024'!$B$3:$B$500,$B60,'2024'!$D$3:$D$500,"*",'2024'!$G$3:$G$500,{"*alle*";"*Opsøgende*"},'2024'!$E$3:$E$500,"*ja*"),SUMIFS('2024'!$N$3:$N$500,'2024'!$B$3:$B$500,$B60,'2024'!$D$3:$D$500,"*",'2024'!$G$3:$G$500,{"*alle*";"*Opsøgende*"},'2024'!$E$3:$E$500,"*nej*",'2024'!$H$3:$H$500,"*ja*"),SUMIFS('2024'!$N$3:$N$500,'2024'!$B$3:$B$500,$B60,'2024'!$D$3:$D$500,"*",'2024'!$G$3:$G$500,"*børn*"))</f>
        <v>0</v>
      </c>
      <c r="Q60" s="52">
        <f>SUM(COUNTIFS('2025'!$B$3:$B$500,$B60,'2025'!$D$3:$D$500,"*",'2025'!$G$3:$G$500,{"*alle*";"*Opsøgende*"},'2025'!$E$3:$E$500,"*ja*"),COUNTIFS('2025'!$B$3:$B$500,$B60,'2025'!$D$3:$D$500,"*",'2025'!$G$3:$G$500,{"*alle*";"*Opsøgende*"},'2025'!$E$3:$E$500,"*nej*",'2025'!$H$3:$H$500,"*ja*"),COUNTIFS('2025'!$B$3:$B$500,$B60,'2025'!$D$3:$D$500,"*",'2025'!$G$3:$G$500,"*børn*"))</f>
        <v>0</v>
      </c>
      <c r="R60" s="52">
        <f>SUM(SUMIFS('2025'!$N$3:$N$500,'2025'!$B$3:$B$500,$B60,'2025'!$D$3:$D$500,"*",'2025'!$G$3:$G$500,{"*alle*";"*Opsøgende*"},'2025'!$E$3:$E$500,"*ja*"),SUMIFS('2025'!$N$3:$N$500,'2025'!$B$3:$B$500,$B60,'2025'!$D$3:$D$500,"*",'2025'!$G$3:$G$500,{"*alle*";"*Opsøgende*"},'2025'!$E$3:$E$500,"*nej*",'2025'!$H$3:$H$500,"*ja*"),SUMIFS('2025'!$N$3:$N$500,'2025'!$B$3:$B$500,$B60,'2025'!$D$3:$D$500,"*",'2025'!$G$3:$G$500,"*børn*"))</f>
        <v>0</v>
      </c>
      <c r="S60" s="52">
        <f>SUM(COUNTIFS('2026'!$B$3:$B$500,$B60,'2026'!$D$3:$D$500,"*",'2026'!$G$3:$G$500,{"*alle*";"*Opsøgende*"},'2026'!$E$3:$E$500,"*ja*"),COUNTIFS('2026'!$B$3:$B$500,$B60,'2026'!$D$3:$D$500,"*",'2026'!$G$3:$G$500,{"*alle*";"*Opsøgende*"},'2026'!$E$3:$E$500,"*nej*",'2026'!$H$3:$H$500,"*ja*"),COUNTIFS('2026'!$B$3:$B$500,$B60,'2026'!$D$3:$D$500,"*",'2026'!$G$3:$G$500,"*børn*"))</f>
        <v>0</v>
      </c>
      <c r="T60" s="52">
        <f>SUM(SUMIFS('2026'!$N$3:$N$500,'2026'!$B$3:$B$500,$B60,'2026'!$D$3:$D$500,"*",'2026'!$G$3:$G$500,{"*alle*";"*Opsøgende*"},'2026'!$E$3:$E$500,"*ja*"),SUMIFS('2026'!$N$3:$N$500,'2026'!$B$3:$B$500,$B60,'2026'!$D$3:$D$500,"*",'2026'!$G$3:$G$500,{"*alle*";"*Opsøgende*"},'2026'!$E$3:$E$500,"*nej*",'2026'!$H$3:$H$500,"*ja*"),SUMIFS('2026'!$N$3:$N$500,'2026'!$B$3:$B$500,$B60,'2026'!$D$3:$D$500,"*",'2026'!$G$3:$G$500,"*børn*"))</f>
        <v>0</v>
      </c>
      <c r="U60" s="52">
        <f>SUM(COUNTIFS('2027'!$B$3:$B$500,$B60,'2027'!$D$3:$D$500,"*",'2027'!$G$3:$G$500,{"*alle*";"*Opsøgende*"},'2027'!$E$3:$E$500,"*ja*"),COUNTIFS('2027'!$B$3:$B$500,$B60,'2027'!$D$3:$D$500,"*",'2027'!$G$3:$G$500,{"*alle*";"*Opsøgende*"},'2027'!$E$3:$E$500,"*nej*",'2027'!$H$3:$H$500,"*ja*"),COUNTIFS('2027'!$B$3:$B$500,$B60,'2027'!$D$3:$D$500,"*",'2027'!$G$3:$G$500,"*børn*"))</f>
        <v>0</v>
      </c>
      <c r="V60" s="52">
        <f>SUM(SUMIFS('2027'!$N$3:$N$500,'2027'!$B$3:$B$500,$B60,'2027'!$D$3:$D$500,"*",'2027'!$G$3:$G$500,{"*alle*";"*Opsøgende*"},'2027'!$E$3:$E$500,"*ja*"),SUMIFS('2027'!$N$3:$N$500,'2027'!$B$3:$B$500,$B60,'2027'!$D$3:$D$500,"*",'2027'!$G$3:$G$500,{"*alle*";"*Opsøgende*"},'2027'!$E$3:$E$500,"*nej*",'2027'!$H$3:$H$500,"*ja*"),SUMIFS('2027'!$N$3:$N$500,'2027'!$B$3:$B$500,$B60,'2027'!$D$3:$D$500,"*",'2027'!$G$3:$G$500,"*børn*"))</f>
        <v>0</v>
      </c>
      <c r="W60" s="52">
        <f>SUM(COUNTIFS('2028'!$B$3:$B$500,$B60,'2028'!$D$3:$D$500,"*",'2028'!$G$3:$G$500,{"*alle*";"*Opsøgende*"},'2028'!$E$3:$E$500,"*ja*"),COUNTIFS('2028'!$B$3:$B$500,$B60,'2028'!$D$3:$D$500,"*",'2028'!$G$3:$G$500,{"*alle*";"*Opsøgende*"},'2028'!$E$3:$E$500,"*nej*",'2028'!$H$3:$H$500,"*ja*"),COUNTIFS('2028'!$B$3:$B$500,$B60,'2028'!$D$3:$D$500,"*",'2028'!$G$3:$G$500,"*børn*"))</f>
        <v>0</v>
      </c>
      <c r="X60" s="52">
        <f>SUM(SUMIFS('2028'!$N$3:$N$500,'2028'!$B$3:$B$500,$B60,'2028'!$D$3:$D$500,"*",'2028'!$G$3:$G$500,{"*alle*";"*Opsøgende*"},'2028'!$E$3:$E$500,"*ja*"),SUMIFS('2028'!$N$3:$N$500,'2028'!$B$3:$B$500,$B60,'2028'!$D$3:$D$500,"*",'2028'!$G$3:$G$500,{"*alle*";"*Opsøgende*"},'2028'!$E$3:$E$500,"*nej*",'2028'!$H$3:$H$500,"*ja*"),SUMIFS('2028'!$N$3:$N$500,'2028'!$B$3:$B$500,$B60,'2028'!$D$3:$D$500,"*",'2028'!$G$3:$G$500,"*børn*"))</f>
        <v>0</v>
      </c>
    </row>
    <row r="61" spans="2:24" x14ac:dyDescent="0.2">
      <c r="B61" s="91" t="s">
        <v>56</v>
      </c>
      <c r="C61" s="52">
        <f>SUM(COUNTIFS('2018'!$B$3:$B$500,$B61,'2018'!$D$3:$D$500,"*",'2018'!$G$3:$G$500,{"*alle*";"*Opsøgende*"},'2018'!$E$3:$E$500,"*ja*"),COUNTIFS('2018'!$B$3:$B$500,$B61,'2018'!$D$3:$D$500,"*",'2018'!$G$3:$G$500,{"*alle*";"*Opsøgende*"},'2018'!$E$3:$E$500,"*nej*",'2018'!$H$3:$H$500,"*ja*"),COUNTIFS('2018'!$B$3:$B$500,$B61,'2018'!$D$3:$D$500,"*",'2018'!$G$3:$G$500,"*børn*"))</f>
        <v>0</v>
      </c>
      <c r="D61" s="52">
        <f>SUM(SUMIFS('2018'!$N$3:$N$500,'2018'!$B$3:$B$500,$B61,'2018'!$D$3:$D$500,"*",'2018'!$G$3:$G$500,{"*alle*";"*Opsøgende*"},'2018'!$E$3:$E$500,"*ja*"),SUMIFS('2018'!$N$3:$N$500,'2018'!$B$3:$B$500,$B61,'2018'!$D$3:$D$500,"*",'2018'!$G$3:$G$500,{"*alle*";"*Opsøgende*"},'2018'!$E$3:$E$500,"*nej*",'2018'!$H$3:$H$500,"*ja*"),SUMIFS('2018'!$N$3:$N$500,'2018'!$B$3:$B$500,$B61,'2018'!$D$3:$D$500,"*",'2018'!$G$3:$G$500,"*børn*"))</f>
        <v>0</v>
      </c>
      <c r="E61" s="52">
        <f>SUM(COUNTIFS('2019'!$B$3:$B$500,$B61,'2019'!$D$3:$D$500,"*",'2019'!$G$3:$G$500,{"*alle*";"*Opsøgende*"},'2019'!$E$3:$E$500,"*ja*"),COUNTIFS('2019'!$B$3:$B$500,$B61,'2019'!$D$3:$D$500,"*",'2019'!$G$3:$G$500,{"*alle*";"*Opsøgende*"},'2019'!$E$3:$E$500,"*nej*",'2019'!$H$3:$H$500,"*ja*"),COUNTIFS('2019'!$B$3:$B$500,$B61,'2019'!$D$3:$D$500,"*",'2019'!$G$3:$G$500,"*børn*"))</f>
        <v>0</v>
      </c>
      <c r="F61" s="52">
        <f>SUM(SUMIFS('2019'!$N$3:$N$500,'2019'!$B$3:$B$500,$B61,'2019'!$D$3:$D$500,"*",'2019'!$G$3:$G$500,{"*alle*";"*Opsøgende*"},'2019'!$E$3:$E$500,"*ja*"),SUMIFS('2019'!$N$3:$N$500,'2019'!$B$3:$B$500,$B61,'2019'!$D$3:$D$500,"*",'2019'!$G$3:$G$500,{"*alle*";"*Opsøgende*"},'2019'!$E$3:$E$500,"*nej*",'2019'!$H$3:$H$500,"*ja*"),SUMIFS('2019'!$N$3:$N$500,'2019'!$B$3:$B$500,$B61,'2019'!$D$3:$D$500,"*",'2019'!$G$3:$G$500,"*børn*"))</f>
        <v>0</v>
      </c>
      <c r="G61" s="52">
        <f>SUM(COUNTIFS('2020'!$B$3:$B$500,$B61,'2020'!$D$3:$D$500,"*",'2020'!$G$3:$G$500,{"*alle*";"*Opsøgende*"},'2020'!$E$3:$E$500,"*ja*"),COUNTIFS('2020'!$B$3:$B$500,$B61,'2020'!$D$3:$D$500,"*",'2020'!$G$3:$G$500,{"*alle*";"*Opsøgende*"},'2020'!$E$3:$E$500,"*nej*",'2020'!$H$3:$H$500,"*ja*"),COUNTIFS('2020'!$B$3:$B$500,$B61,'2020'!$D$3:$D$500,"*",'2020'!$G$3:$G$500,"*børn*"))</f>
        <v>0</v>
      </c>
      <c r="H61" s="52">
        <f>SUM(SUMIFS('2020'!$N$3:$N$500,'2020'!$B$3:$B$500,$B61,'2020'!$D$3:$D$500,"*",'2020'!$G$3:$G$500,{"*alle*";"*Opsøgende*"},'2020'!$E$3:$E$500,"*ja*"),SUMIFS('2020'!$N$3:$N$500,'2020'!$B$3:$B$500,$B61,'2020'!$D$3:$D$500,"*",'2020'!$G$3:$G$500,{"*alle*";"*Opsøgende*"},'2020'!$E$3:$E$500,"*nej*",'2020'!$H$3:$H$500,"*ja*"),SUMIFS('2020'!$N$3:$N$500,'2020'!$B$3:$B$500,$B61,'2020'!$D$3:$D$500,"*",'2020'!$G$3:$G$500,"*børn*"))</f>
        <v>0</v>
      </c>
      <c r="I61" s="52">
        <f>SUM(COUNTIFS('2021'!$B$3:$B$500,$B61,'2021'!$D$3:$D$500,"*",'2021'!$G$3:$G$500,{"*alle*";"*Opsøgende*"},'2021'!$E$3:$E$500,"*ja*"),COUNTIFS('2021'!$B$3:$B$500,$B61,'2021'!$D$3:$D$500,"*",'2021'!$G$3:$G$500,{"*alle*";"*Opsøgende*"},'2021'!$E$3:$E$500,"*nej*",'2021'!$H$3:$H$500,"*ja*"),COUNTIFS('2021'!$B$3:$B$500,$B61,'2021'!$D$3:$D$500,"*",'2021'!$G$3:$G$500,"*børn*"))</f>
        <v>0</v>
      </c>
      <c r="J61" s="52">
        <f>SUM(SUMIFS('2021'!$N$3:$N$500,'2021'!$B$3:$B$500,$B61,'2021'!$D$3:$D$500,"*",'2021'!$G$3:$G$500,{"*alle*";"*Opsøgende*"},'2021'!$E$3:$E$500,"*ja*"),SUMIFS('2021'!$N$3:$N$500,'2021'!$B$3:$B$500,$B61,'2021'!$D$3:$D$500,"*",'2021'!$G$3:$G$500,{"*alle*";"*Opsøgende*"},'2021'!$E$3:$E$500,"*nej*",'2021'!$H$3:$H$500,"*ja*"),SUMIFS('2021'!$N$3:$N$500,'2021'!$B$3:$B$500,$B61,'2021'!$D$3:$D$500,"*",'2021'!$G$3:$G$500,"*børn*"))</f>
        <v>0</v>
      </c>
      <c r="K61" s="52">
        <f>SUM(COUNTIFS('2022'!$B$3:$B$500,$B61,'2022'!$D$3:$D$500,"*",'2022'!$G$3:$G$500,{"*alle*";"*Opsøgende*"},'2022'!$E$3:$E$500,"*ja*"),COUNTIFS('2022'!$B$3:$B$500,$B61,'2022'!$D$3:$D$500,"*",'2022'!$G$3:$G$500,{"*alle*";"*Opsøgende*"},'2022'!$E$3:$E$500,"*nej*",'2022'!$H$3:$H$500,"*ja*"),COUNTIFS('2022'!$B$3:$B$500,$B61,'2022'!$D$3:$D$500,"*",'2022'!$G$3:$G$500,"*børn*"))</f>
        <v>0</v>
      </c>
      <c r="L61" s="52">
        <f>SUM(SUMIFS('2022'!$N$3:$N$500,'2022'!$B$3:$B$500,$B61,'2022'!$D$3:$D$500,"*",'2022'!$G$3:$G$500,{"*alle*";"*Opsøgende*"},'2022'!$E$3:$E$500,"*ja*"),SUMIFS('2022'!$N$3:$N$500,'2022'!$B$3:$B$500,$B61,'2022'!$D$3:$D$500,"*",'2022'!$G$3:$G$500,{"*alle*";"*Opsøgende*"},'2022'!$E$3:$E$500,"*nej*",'2022'!$H$3:$H$500,"*ja*"),SUMIFS('2022'!$N$3:$N$500,'2022'!$B$3:$B$500,$B61,'2022'!$D$3:$D$500,"*",'2022'!$G$3:$G$500,"*børn*"))</f>
        <v>0</v>
      </c>
      <c r="M61" s="52">
        <f>SUM(COUNTIFS('2023'!$B$3:$B$500,$B61,'2023'!$D$3:$D$500,"*",'2023'!$G$3:$G$500,{"*alle*";"*Opsøgende*"},'2023'!$E$3:$E$500,"*ja*"),COUNTIFS('2023'!$B$3:$B$500,$B61,'2023'!$D$3:$D$500,"*",'2023'!$G$3:$G$500,{"*alle*";"*Opsøgende*"},'2023'!$E$3:$E$500,"*nej*",'2023'!$H$3:$H$500,"*ja*"),COUNTIFS('2023'!$B$3:$B$500,$B61,'2023'!$D$3:$D$500,"*",'2023'!$G$3:$G$500,"*børn*"))</f>
        <v>0</v>
      </c>
      <c r="N61" s="52">
        <f>SUM(SUMIFS('2023'!$N$3:$N$500,'2023'!$B$3:$B$500,$B61,'2023'!$D$3:$D$500,"*",'2023'!$G$3:$G$500,{"*alle*";"*Opsøgende*"},'2023'!$E$3:$E$500,"*ja*"),SUMIFS('2023'!$N$3:$N$500,'2023'!$B$3:$B$500,$B61,'2023'!$D$3:$D$500,"*",'2023'!$G$3:$G$500,{"*alle*";"*Opsøgende*"},'2023'!$E$3:$E$500,"*nej*",'2023'!$H$3:$H$500,"*ja*"),SUMIFS('2023'!$N$3:$N$500,'2023'!$B$3:$B$500,$B61,'2023'!$D$3:$D$500,"*",'2023'!$G$3:$G$500,"*børn*"))</f>
        <v>0</v>
      </c>
      <c r="O61" s="52">
        <f>SUM(COUNTIFS('2024'!$B$3:$B$500,$B61,'2024'!$D$3:$D$500,"*",'2024'!$G$3:$G$500,{"*alle*";"*Opsøgende*"},'2024'!$E$3:$E$500,"*ja*"),COUNTIFS('2024'!$B$3:$B$500,$B61,'2024'!$D$3:$D$500,"*",'2024'!$G$3:$G$500,{"*alle*";"*Opsøgende*"},'2024'!$E$3:$E$500,"*nej*",'2024'!$H$3:$H$500,"*ja*"),COUNTIFS('2024'!$B$3:$B$500,$B61,'2024'!$D$3:$D$500,"*",'2024'!$G$3:$G$500,"*børn*"))</f>
        <v>0</v>
      </c>
      <c r="P61" s="52">
        <f>SUM(SUMIFS('2024'!$N$3:$N$500,'2024'!$B$3:$B$500,$B61,'2024'!$D$3:$D$500,"*",'2024'!$G$3:$G$500,{"*alle*";"*Opsøgende*"},'2024'!$E$3:$E$500,"*ja*"),SUMIFS('2024'!$N$3:$N$500,'2024'!$B$3:$B$500,$B61,'2024'!$D$3:$D$500,"*",'2024'!$G$3:$G$500,{"*alle*";"*Opsøgende*"},'2024'!$E$3:$E$500,"*nej*",'2024'!$H$3:$H$500,"*ja*"),SUMIFS('2024'!$N$3:$N$500,'2024'!$B$3:$B$500,$B61,'2024'!$D$3:$D$500,"*",'2024'!$G$3:$G$500,"*børn*"))</f>
        <v>0</v>
      </c>
      <c r="Q61" s="52">
        <f>SUM(COUNTIFS('2025'!$B$3:$B$500,$B61,'2025'!$D$3:$D$500,"*",'2025'!$G$3:$G$500,{"*alle*";"*Opsøgende*"},'2025'!$E$3:$E$500,"*ja*"),COUNTIFS('2025'!$B$3:$B$500,$B61,'2025'!$D$3:$D$500,"*",'2025'!$G$3:$G$500,{"*alle*";"*Opsøgende*"},'2025'!$E$3:$E$500,"*nej*",'2025'!$H$3:$H$500,"*ja*"),COUNTIFS('2025'!$B$3:$B$500,$B61,'2025'!$D$3:$D$500,"*",'2025'!$G$3:$G$500,"*børn*"))</f>
        <v>0</v>
      </c>
      <c r="R61" s="52">
        <f>SUM(SUMIFS('2025'!$N$3:$N$500,'2025'!$B$3:$B$500,$B61,'2025'!$D$3:$D$500,"*",'2025'!$G$3:$G$500,{"*alle*";"*Opsøgende*"},'2025'!$E$3:$E$500,"*ja*"),SUMIFS('2025'!$N$3:$N$500,'2025'!$B$3:$B$500,$B61,'2025'!$D$3:$D$500,"*",'2025'!$G$3:$G$500,{"*alle*";"*Opsøgende*"},'2025'!$E$3:$E$500,"*nej*",'2025'!$H$3:$H$500,"*ja*"),SUMIFS('2025'!$N$3:$N$500,'2025'!$B$3:$B$500,$B61,'2025'!$D$3:$D$500,"*",'2025'!$G$3:$G$500,"*børn*"))</f>
        <v>0</v>
      </c>
      <c r="S61" s="52">
        <f>SUM(COUNTIFS('2026'!$B$3:$B$500,$B61,'2026'!$D$3:$D$500,"*",'2026'!$G$3:$G$500,{"*alle*";"*Opsøgende*"},'2026'!$E$3:$E$500,"*ja*"),COUNTIFS('2026'!$B$3:$B$500,$B61,'2026'!$D$3:$D$500,"*",'2026'!$G$3:$G$500,{"*alle*";"*Opsøgende*"},'2026'!$E$3:$E$500,"*nej*",'2026'!$H$3:$H$500,"*ja*"),COUNTIFS('2026'!$B$3:$B$500,$B61,'2026'!$D$3:$D$500,"*",'2026'!$G$3:$G$500,"*børn*"))</f>
        <v>0</v>
      </c>
      <c r="T61" s="52">
        <f>SUM(SUMIFS('2026'!$N$3:$N$500,'2026'!$B$3:$B$500,$B61,'2026'!$D$3:$D$500,"*",'2026'!$G$3:$G$500,{"*alle*";"*Opsøgende*"},'2026'!$E$3:$E$500,"*ja*"),SUMIFS('2026'!$N$3:$N$500,'2026'!$B$3:$B$500,$B61,'2026'!$D$3:$D$500,"*",'2026'!$G$3:$G$500,{"*alle*";"*Opsøgende*"},'2026'!$E$3:$E$500,"*nej*",'2026'!$H$3:$H$500,"*ja*"),SUMIFS('2026'!$N$3:$N$500,'2026'!$B$3:$B$500,$B61,'2026'!$D$3:$D$500,"*",'2026'!$G$3:$G$500,"*børn*"))</f>
        <v>0</v>
      </c>
      <c r="U61" s="52">
        <f>SUM(COUNTIFS('2027'!$B$3:$B$500,$B61,'2027'!$D$3:$D$500,"*",'2027'!$G$3:$G$500,{"*alle*";"*Opsøgende*"},'2027'!$E$3:$E$500,"*ja*"),COUNTIFS('2027'!$B$3:$B$500,$B61,'2027'!$D$3:$D$500,"*",'2027'!$G$3:$G$500,{"*alle*";"*Opsøgende*"},'2027'!$E$3:$E$500,"*nej*",'2027'!$H$3:$H$500,"*ja*"),COUNTIFS('2027'!$B$3:$B$500,$B61,'2027'!$D$3:$D$500,"*",'2027'!$G$3:$G$500,"*børn*"))</f>
        <v>0</v>
      </c>
      <c r="V61" s="52">
        <f>SUM(SUMIFS('2027'!$N$3:$N$500,'2027'!$B$3:$B$500,$B61,'2027'!$D$3:$D$500,"*",'2027'!$G$3:$G$500,{"*alle*";"*Opsøgende*"},'2027'!$E$3:$E$500,"*ja*"),SUMIFS('2027'!$N$3:$N$500,'2027'!$B$3:$B$500,$B61,'2027'!$D$3:$D$500,"*",'2027'!$G$3:$G$500,{"*alle*";"*Opsøgende*"},'2027'!$E$3:$E$500,"*nej*",'2027'!$H$3:$H$500,"*ja*"),SUMIFS('2027'!$N$3:$N$500,'2027'!$B$3:$B$500,$B61,'2027'!$D$3:$D$500,"*",'2027'!$G$3:$G$500,"*børn*"))</f>
        <v>0</v>
      </c>
      <c r="W61" s="52">
        <f>SUM(COUNTIFS('2028'!$B$3:$B$500,$B61,'2028'!$D$3:$D$500,"*",'2028'!$G$3:$G$500,{"*alle*";"*Opsøgende*"},'2028'!$E$3:$E$500,"*ja*"),COUNTIFS('2028'!$B$3:$B$500,$B61,'2028'!$D$3:$D$500,"*",'2028'!$G$3:$G$500,{"*alle*";"*Opsøgende*"},'2028'!$E$3:$E$500,"*nej*",'2028'!$H$3:$H$500,"*ja*"),COUNTIFS('2028'!$B$3:$B$500,$B61,'2028'!$D$3:$D$500,"*",'2028'!$G$3:$G$500,"*børn*"))</f>
        <v>0</v>
      </c>
      <c r="X61" s="52">
        <f>SUM(SUMIFS('2028'!$N$3:$N$500,'2028'!$B$3:$B$500,$B61,'2028'!$D$3:$D$500,"*",'2028'!$G$3:$G$500,{"*alle*";"*Opsøgende*"},'2028'!$E$3:$E$500,"*ja*"),SUMIFS('2028'!$N$3:$N$500,'2028'!$B$3:$B$500,$B61,'2028'!$D$3:$D$500,"*",'2028'!$G$3:$G$500,{"*alle*";"*Opsøgende*"},'2028'!$E$3:$E$500,"*nej*",'2028'!$H$3:$H$500,"*ja*"),SUMIFS('2028'!$N$3:$N$500,'2028'!$B$3:$B$500,$B61,'2028'!$D$3:$D$500,"*",'2028'!$G$3:$G$500,"*børn*"))</f>
        <v>0</v>
      </c>
    </row>
    <row r="62" spans="2:24" x14ac:dyDescent="0.2">
      <c r="B62" s="91" t="s">
        <v>74</v>
      </c>
      <c r="C62" s="52">
        <f>SUM(COUNTIFS('2018'!$B$3:$B$500,$B62,'2018'!$D$3:$D$500,"*",'2018'!$G$3:$G$500,{"*alle*";"*Opsøgende*"},'2018'!$E$3:$E$500,"*ja*"),COUNTIFS('2018'!$B$3:$B$500,$B62,'2018'!$D$3:$D$500,"*",'2018'!$G$3:$G$500,{"*alle*";"*Opsøgende*"},'2018'!$E$3:$E$500,"*nej*",'2018'!$H$3:$H$500,"*ja*"),COUNTIFS('2018'!$B$3:$B$500,$B62,'2018'!$D$3:$D$500,"*",'2018'!$G$3:$G$500,"*børn*"))</f>
        <v>0</v>
      </c>
      <c r="D62" s="52">
        <f>SUM(SUMIFS('2018'!$N$3:$N$500,'2018'!$B$3:$B$500,$B62,'2018'!$D$3:$D$500,"*",'2018'!$G$3:$G$500,{"*alle*";"*Opsøgende*"},'2018'!$E$3:$E$500,"*ja*"),SUMIFS('2018'!$N$3:$N$500,'2018'!$B$3:$B$500,$B62,'2018'!$D$3:$D$500,"*",'2018'!$G$3:$G$500,{"*alle*";"*Opsøgende*"},'2018'!$E$3:$E$500,"*nej*",'2018'!$H$3:$H$500,"*ja*"),SUMIFS('2018'!$N$3:$N$500,'2018'!$B$3:$B$500,$B62,'2018'!$D$3:$D$500,"*",'2018'!$G$3:$G$500,"*børn*"))</f>
        <v>0</v>
      </c>
      <c r="E62" s="52">
        <f>SUM(COUNTIFS('2019'!$B$3:$B$500,$B62,'2019'!$D$3:$D$500,"*",'2019'!$G$3:$G$500,{"*alle*";"*Opsøgende*"},'2019'!$E$3:$E$500,"*ja*"),COUNTIFS('2019'!$B$3:$B$500,$B62,'2019'!$D$3:$D$500,"*",'2019'!$G$3:$G$500,{"*alle*";"*Opsøgende*"},'2019'!$E$3:$E$500,"*nej*",'2019'!$H$3:$H$500,"*ja*"),COUNTIFS('2019'!$B$3:$B$500,$B62,'2019'!$D$3:$D$500,"*",'2019'!$G$3:$G$500,"*børn*"))</f>
        <v>0</v>
      </c>
      <c r="F62" s="52">
        <f>SUM(SUMIFS('2019'!$N$3:$N$500,'2019'!$B$3:$B$500,$B62,'2019'!$D$3:$D$500,"*",'2019'!$G$3:$G$500,{"*alle*";"*Opsøgende*"},'2019'!$E$3:$E$500,"*ja*"),SUMIFS('2019'!$N$3:$N$500,'2019'!$B$3:$B$500,$B62,'2019'!$D$3:$D$500,"*",'2019'!$G$3:$G$500,{"*alle*";"*Opsøgende*"},'2019'!$E$3:$E$500,"*nej*",'2019'!$H$3:$H$500,"*ja*"),SUMIFS('2019'!$N$3:$N$500,'2019'!$B$3:$B$500,$B62,'2019'!$D$3:$D$500,"*",'2019'!$G$3:$G$500,"*børn*"))</f>
        <v>0</v>
      </c>
      <c r="G62" s="52">
        <f>SUM(COUNTIFS('2020'!$B$3:$B$500,$B62,'2020'!$D$3:$D$500,"*",'2020'!$G$3:$G$500,{"*alle*";"*Opsøgende*"},'2020'!$E$3:$E$500,"*ja*"),COUNTIFS('2020'!$B$3:$B$500,$B62,'2020'!$D$3:$D$500,"*",'2020'!$G$3:$G$500,{"*alle*";"*Opsøgende*"},'2020'!$E$3:$E$500,"*nej*",'2020'!$H$3:$H$500,"*ja*"),COUNTIFS('2020'!$B$3:$B$500,$B62,'2020'!$D$3:$D$500,"*",'2020'!$G$3:$G$500,"*børn*"))</f>
        <v>0</v>
      </c>
      <c r="H62" s="52">
        <f>SUM(SUMIFS('2020'!$N$3:$N$500,'2020'!$B$3:$B$500,$B62,'2020'!$D$3:$D$500,"*",'2020'!$G$3:$G$500,{"*alle*";"*Opsøgende*"},'2020'!$E$3:$E$500,"*ja*"),SUMIFS('2020'!$N$3:$N$500,'2020'!$B$3:$B$500,$B62,'2020'!$D$3:$D$500,"*",'2020'!$G$3:$G$500,{"*alle*";"*Opsøgende*"},'2020'!$E$3:$E$500,"*nej*",'2020'!$H$3:$H$500,"*ja*"),SUMIFS('2020'!$N$3:$N$500,'2020'!$B$3:$B$500,$B62,'2020'!$D$3:$D$500,"*",'2020'!$G$3:$G$500,"*børn*"))</f>
        <v>0</v>
      </c>
      <c r="I62" s="52">
        <f>SUM(COUNTIFS('2021'!$B$3:$B$500,$B62,'2021'!$D$3:$D$500,"*",'2021'!$G$3:$G$500,{"*alle*";"*Opsøgende*"},'2021'!$E$3:$E$500,"*ja*"),COUNTIFS('2021'!$B$3:$B$500,$B62,'2021'!$D$3:$D$500,"*",'2021'!$G$3:$G$500,{"*alle*";"*Opsøgende*"},'2021'!$E$3:$E$500,"*nej*",'2021'!$H$3:$H$500,"*ja*"),COUNTIFS('2021'!$B$3:$B$500,$B62,'2021'!$D$3:$D$500,"*",'2021'!$G$3:$G$500,"*børn*"))</f>
        <v>0</v>
      </c>
      <c r="J62" s="52">
        <f>SUM(SUMIFS('2021'!$N$3:$N$500,'2021'!$B$3:$B$500,$B62,'2021'!$D$3:$D$500,"*",'2021'!$G$3:$G$500,{"*alle*";"*Opsøgende*"},'2021'!$E$3:$E$500,"*ja*"),SUMIFS('2021'!$N$3:$N$500,'2021'!$B$3:$B$500,$B62,'2021'!$D$3:$D$500,"*",'2021'!$G$3:$G$500,{"*alle*";"*Opsøgende*"},'2021'!$E$3:$E$500,"*nej*",'2021'!$H$3:$H$500,"*ja*"),SUMIFS('2021'!$N$3:$N$500,'2021'!$B$3:$B$500,$B62,'2021'!$D$3:$D$500,"*",'2021'!$G$3:$G$500,"*børn*"))</f>
        <v>0</v>
      </c>
      <c r="K62" s="52">
        <f>SUM(COUNTIFS('2022'!$B$3:$B$500,$B62,'2022'!$D$3:$D$500,"*",'2022'!$G$3:$G$500,{"*alle*";"*Opsøgende*"},'2022'!$E$3:$E$500,"*ja*"),COUNTIFS('2022'!$B$3:$B$500,$B62,'2022'!$D$3:$D$500,"*",'2022'!$G$3:$G$500,{"*alle*";"*Opsøgende*"},'2022'!$E$3:$E$500,"*nej*",'2022'!$H$3:$H$500,"*ja*"),COUNTIFS('2022'!$B$3:$B$500,$B62,'2022'!$D$3:$D$500,"*",'2022'!$G$3:$G$500,"*børn*"))</f>
        <v>0</v>
      </c>
      <c r="L62" s="52">
        <f>SUM(SUMIFS('2022'!$N$3:$N$500,'2022'!$B$3:$B$500,$B62,'2022'!$D$3:$D$500,"*",'2022'!$G$3:$G$500,{"*alle*";"*Opsøgende*"},'2022'!$E$3:$E$500,"*ja*"),SUMIFS('2022'!$N$3:$N$500,'2022'!$B$3:$B$500,$B62,'2022'!$D$3:$D$500,"*",'2022'!$G$3:$G$500,{"*alle*";"*Opsøgende*"},'2022'!$E$3:$E$500,"*nej*",'2022'!$H$3:$H$500,"*ja*"),SUMIFS('2022'!$N$3:$N$500,'2022'!$B$3:$B$500,$B62,'2022'!$D$3:$D$500,"*",'2022'!$G$3:$G$500,"*børn*"))</f>
        <v>0</v>
      </c>
      <c r="M62" s="52">
        <f>SUM(COUNTIFS('2023'!$B$3:$B$500,$B62,'2023'!$D$3:$D$500,"*",'2023'!$G$3:$G$500,{"*alle*";"*Opsøgende*"},'2023'!$E$3:$E$500,"*ja*"),COUNTIFS('2023'!$B$3:$B$500,$B62,'2023'!$D$3:$D$500,"*",'2023'!$G$3:$G$500,{"*alle*";"*Opsøgende*"},'2023'!$E$3:$E$500,"*nej*",'2023'!$H$3:$H$500,"*ja*"),COUNTIFS('2023'!$B$3:$B$500,$B62,'2023'!$D$3:$D$500,"*",'2023'!$G$3:$G$500,"*børn*"))</f>
        <v>0</v>
      </c>
      <c r="N62" s="52">
        <f>SUM(SUMIFS('2023'!$N$3:$N$500,'2023'!$B$3:$B$500,$B62,'2023'!$D$3:$D$500,"*",'2023'!$G$3:$G$500,{"*alle*";"*Opsøgende*"},'2023'!$E$3:$E$500,"*ja*"),SUMIFS('2023'!$N$3:$N$500,'2023'!$B$3:$B$500,$B62,'2023'!$D$3:$D$500,"*",'2023'!$G$3:$G$500,{"*alle*";"*Opsøgende*"},'2023'!$E$3:$E$500,"*nej*",'2023'!$H$3:$H$500,"*ja*"),SUMIFS('2023'!$N$3:$N$500,'2023'!$B$3:$B$500,$B62,'2023'!$D$3:$D$500,"*",'2023'!$G$3:$G$500,"*børn*"))</f>
        <v>0</v>
      </c>
      <c r="O62" s="52">
        <f>SUM(COUNTIFS('2024'!$B$3:$B$500,$B62,'2024'!$D$3:$D$500,"*",'2024'!$G$3:$G$500,{"*alle*";"*Opsøgende*"},'2024'!$E$3:$E$500,"*ja*"),COUNTIFS('2024'!$B$3:$B$500,$B62,'2024'!$D$3:$D$500,"*",'2024'!$G$3:$G$500,{"*alle*";"*Opsøgende*"},'2024'!$E$3:$E$500,"*nej*",'2024'!$H$3:$H$500,"*ja*"),COUNTIFS('2024'!$B$3:$B$500,$B62,'2024'!$D$3:$D$500,"*",'2024'!$G$3:$G$500,"*børn*"))</f>
        <v>0</v>
      </c>
      <c r="P62" s="52">
        <f>SUM(SUMIFS('2024'!$N$3:$N$500,'2024'!$B$3:$B$500,$B62,'2024'!$D$3:$D$500,"*",'2024'!$G$3:$G$500,{"*alle*";"*Opsøgende*"},'2024'!$E$3:$E$500,"*ja*"),SUMIFS('2024'!$N$3:$N$500,'2024'!$B$3:$B$500,$B62,'2024'!$D$3:$D$500,"*",'2024'!$G$3:$G$500,{"*alle*";"*Opsøgende*"},'2024'!$E$3:$E$500,"*nej*",'2024'!$H$3:$H$500,"*ja*"),SUMIFS('2024'!$N$3:$N$500,'2024'!$B$3:$B$500,$B62,'2024'!$D$3:$D$500,"*",'2024'!$G$3:$G$500,"*børn*"))</f>
        <v>0</v>
      </c>
      <c r="Q62" s="52">
        <f>SUM(COUNTIFS('2025'!$B$3:$B$500,$B62,'2025'!$D$3:$D$500,"*",'2025'!$G$3:$G$500,{"*alle*";"*Opsøgende*"},'2025'!$E$3:$E$500,"*ja*"),COUNTIFS('2025'!$B$3:$B$500,$B62,'2025'!$D$3:$D$500,"*",'2025'!$G$3:$G$500,{"*alle*";"*Opsøgende*"},'2025'!$E$3:$E$500,"*nej*",'2025'!$H$3:$H$500,"*ja*"),COUNTIFS('2025'!$B$3:$B$500,$B62,'2025'!$D$3:$D$500,"*",'2025'!$G$3:$G$500,"*børn*"))</f>
        <v>0</v>
      </c>
      <c r="R62" s="52">
        <f>SUM(SUMIFS('2025'!$N$3:$N$500,'2025'!$B$3:$B$500,$B62,'2025'!$D$3:$D$500,"*",'2025'!$G$3:$G$500,{"*alle*";"*Opsøgende*"},'2025'!$E$3:$E$500,"*ja*"),SUMIFS('2025'!$N$3:$N$500,'2025'!$B$3:$B$500,$B62,'2025'!$D$3:$D$500,"*",'2025'!$G$3:$G$500,{"*alle*";"*Opsøgende*"},'2025'!$E$3:$E$500,"*nej*",'2025'!$H$3:$H$500,"*ja*"),SUMIFS('2025'!$N$3:$N$500,'2025'!$B$3:$B$500,$B62,'2025'!$D$3:$D$500,"*",'2025'!$G$3:$G$500,"*børn*"))</f>
        <v>0</v>
      </c>
      <c r="S62" s="52">
        <f>SUM(COUNTIFS('2026'!$B$3:$B$500,$B62,'2026'!$D$3:$D$500,"*",'2026'!$G$3:$G$500,{"*alle*";"*Opsøgende*"},'2026'!$E$3:$E$500,"*ja*"),COUNTIFS('2026'!$B$3:$B$500,$B62,'2026'!$D$3:$D$500,"*",'2026'!$G$3:$G$500,{"*alle*";"*Opsøgende*"},'2026'!$E$3:$E$500,"*nej*",'2026'!$H$3:$H$500,"*ja*"),COUNTIFS('2026'!$B$3:$B$500,$B62,'2026'!$D$3:$D$500,"*",'2026'!$G$3:$G$500,"*børn*"))</f>
        <v>0</v>
      </c>
      <c r="T62" s="52">
        <f>SUM(SUMIFS('2026'!$N$3:$N$500,'2026'!$B$3:$B$500,$B62,'2026'!$D$3:$D$500,"*",'2026'!$G$3:$G$500,{"*alle*";"*Opsøgende*"},'2026'!$E$3:$E$500,"*ja*"),SUMIFS('2026'!$N$3:$N$500,'2026'!$B$3:$B$500,$B62,'2026'!$D$3:$D$500,"*",'2026'!$G$3:$G$500,{"*alle*";"*Opsøgende*"},'2026'!$E$3:$E$500,"*nej*",'2026'!$H$3:$H$500,"*ja*"),SUMIFS('2026'!$N$3:$N$500,'2026'!$B$3:$B$500,$B62,'2026'!$D$3:$D$500,"*",'2026'!$G$3:$G$500,"*børn*"))</f>
        <v>0</v>
      </c>
      <c r="U62" s="52">
        <f>SUM(COUNTIFS('2027'!$B$3:$B$500,$B62,'2027'!$D$3:$D$500,"*",'2027'!$G$3:$G$500,{"*alle*";"*Opsøgende*"},'2027'!$E$3:$E$500,"*ja*"),COUNTIFS('2027'!$B$3:$B$500,$B62,'2027'!$D$3:$D$500,"*",'2027'!$G$3:$G$500,{"*alle*";"*Opsøgende*"},'2027'!$E$3:$E$500,"*nej*",'2027'!$H$3:$H$500,"*ja*"),COUNTIFS('2027'!$B$3:$B$500,$B62,'2027'!$D$3:$D$500,"*",'2027'!$G$3:$G$500,"*børn*"))</f>
        <v>0</v>
      </c>
      <c r="V62" s="52">
        <f>SUM(SUMIFS('2027'!$N$3:$N$500,'2027'!$B$3:$B$500,$B62,'2027'!$D$3:$D$500,"*",'2027'!$G$3:$G$500,{"*alle*";"*Opsøgende*"},'2027'!$E$3:$E$500,"*ja*"),SUMIFS('2027'!$N$3:$N$500,'2027'!$B$3:$B$500,$B62,'2027'!$D$3:$D$500,"*",'2027'!$G$3:$G$500,{"*alle*";"*Opsøgende*"},'2027'!$E$3:$E$500,"*nej*",'2027'!$H$3:$H$500,"*ja*"),SUMIFS('2027'!$N$3:$N$500,'2027'!$B$3:$B$500,$B62,'2027'!$D$3:$D$500,"*",'2027'!$G$3:$G$500,"*børn*"))</f>
        <v>0</v>
      </c>
      <c r="W62" s="52">
        <f>SUM(COUNTIFS('2028'!$B$3:$B$500,$B62,'2028'!$D$3:$D$500,"*",'2028'!$G$3:$G$500,{"*alle*";"*Opsøgende*"},'2028'!$E$3:$E$500,"*ja*"),COUNTIFS('2028'!$B$3:$B$500,$B62,'2028'!$D$3:$D$500,"*",'2028'!$G$3:$G$500,{"*alle*";"*Opsøgende*"},'2028'!$E$3:$E$500,"*nej*",'2028'!$H$3:$H$500,"*ja*"),COUNTIFS('2028'!$B$3:$B$500,$B62,'2028'!$D$3:$D$500,"*",'2028'!$G$3:$G$500,"*børn*"))</f>
        <v>0</v>
      </c>
      <c r="X62" s="52">
        <f>SUM(SUMIFS('2028'!$N$3:$N$500,'2028'!$B$3:$B$500,$B62,'2028'!$D$3:$D$500,"*",'2028'!$G$3:$G$500,{"*alle*";"*Opsøgende*"},'2028'!$E$3:$E$500,"*ja*"),SUMIFS('2028'!$N$3:$N$500,'2028'!$B$3:$B$500,$B62,'2028'!$D$3:$D$500,"*",'2028'!$G$3:$G$500,{"*alle*";"*Opsøgende*"},'2028'!$E$3:$E$500,"*nej*",'2028'!$H$3:$H$500,"*ja*"),SUMIFS('2028'!$N$3:$N$500,'2028'!$B$3:$B$500,$B62,'2028'!$D$3:$D$500,"*",'2028'!$G$3:$G$500,"*børn*"))</f>
        <v>0</v>
      </c>
    </row>
    <row r="63" spans="2:24" x14ac:dyDescent="0.2">
      <c r="B63" s="91" t="s">
        <v>7</v>
      </c>
      <c r="C63" s="52">
        <f>SUM(COUNTIFS('2018'!$B$3:$B$500,$B63,'2018'!$D$3:$D$500,"*",'2018'!$G$3:$G$500,{"*alle*";"*Opsøgende*"},'2018'!$E$3:$E$500,"*ja*"),COUNTIFS('2018'!$B$3:$B$500,$B63,'2018'!$D$3:$D$500,"*",'2018'!$G$3:$G$500,{"*alle*";"*Opsøgende*"},'2018'!$E$3:$E$500,"*nej*",'2018'!$H$3:$H$500,"*ja*"),COUNTIFS('2018'!$B$3:$B$500,$B63,'2018'!$D$3:$D$500,"*",'2018'!$G$3:$G$500,"*børn*"))</f>
        <v>0</v>
      </c>
      <c r="D63" s="52">
        <f>SUM(SUMIFS('2018'!$N$3:$N$500,'2018'!$B$3:$B$500,$B63,'2018'!$D$3:$D$500,"*",'2018'!$G$3:$G$500,{"*alle*";"*Opsøgende*"},'2018'!$E$3:$E$500,"*ja*"),SUMIFS('2018'!$N$3:$N$500,'2018'!$B$3:$B$500,$B63,'2018'!$D$3:$D$500,"*",'2018'!$G$3:$G$500,{"*alle*";"*Opsøgende*"},'2018'!$E$3:$E$500,"*nej*",'2018'!$H$3:$H$500,"*ja*"),SUMIFS('2018'!$N$3:$N$500,'2018'!$B$3:$B$500,$B63,'2018'!$D$3:$D$500,"*",'2018'!$G$3:$G$500,"*børn*"))</f>
        <v>0</v>
      </c>
      <c r="E63" s="52">
        <f>SUM(COUNTIFS('2019'!$B$3:$B$500,$B63,'2019'!$D$3:$D$500,"*",'2019'!$G$3:$G$500,{"*alle*";"*Opsøgende*"},'2019'!$E$3:$E$500,"*ja*"),COUNTIFS('2019'!$B$3:$B$500,$B63,'2019'!$D$3:$D$500,"*",'2019'!$G$3:$G$500,{"*alle*";"*Opsøgende*"},'2019'!$E$3:$E$500,"*nej*",'2019'!$H$3:$H$500,"*ja*"),COUNTIFS('2019'!$B$3:$B$500,$B63,'2019'!$D$3:$D$500,"*",'2019'!$G$3:$G$500,"*børn*"))</f>
        <v>0</v>
      </c>
      <c r="F63" s="52">
        <f>SUM(SUMIFS('2019'!$N$3:$N$500,'2019'!$B$3:$B$500,$B63,'2019'!$D$3:$D$500,"*",'2019'!$G$3:$G$500,{"*alle*";"*Opsøgende*"},'2019'!$E$3:$E$500,"*ja*"),SUMIFS('2019'!$N$3:$N$500,'2019'!$B$3:$B$500,$B63,'2019'!$D$3:$D$500,"*",'2019'!$G$3:$G$500,{"*alle*";"*Opsøgende*"},'2019'!$E$3:$E$500,"*nej*",'2019'!$H$3:$H$500,"*ja*"),SUMIFS('2019'!$N$3:$N$500,'2019'!$B$3:$B$500,$B63,'2019'!$D$3:$D$500,"*",'2019'!$G$3:$G$500,"*børn*"))</f>
        <v>0</v>
      </c>
      <c r="G63" s="52">
        <f>SUM(COUNTIFS('2020'!$B$3:$B$500,$B63,'2020'!$D$3:$D$500,"*",'2020'!$G$3:$G$500,{"*alle*";"*Opsøgende*"},'2020'!$E$3:$E$500,"*ja*"),COUNTIFS('2020'!$B$3:$B$500,$B63,'2020'!$D$3:$D$500,"*",'2020'!$G$3:$G$500,{"*alle*";"*Opsøgende*"},'2020'!$E$3:$E$500,"*nej*",'2020'!$H$3:$H$500,"*ja*"),COUNTIFS('2020'!$B$3:$B$500,$B63,'2020'!$D$3:$D$500,"*",'2020'!$G$3:$G$500,"*børn*"))</f>
        <v>0</v>
      </c>
      <c r="H63" s="52">
        <f>SUM(SUMIFS('2020'!$N$3:$N$500,'2020'!$B$3:$B$500,$B63,'2020'!$D$3:$D$500,"*",'2020'!$G$3:$G$500,{"*alle*";"*Opsøgende*"},'2020'!$E$3:$E$500,"*ja*"),SUMIFS('2020'!$N$3:$N$500,'2020'!$B$3:$B$500,$B63,'2020'!$D$3:$D$500,"*",'2020'!$G$3:$G$500,{"*alle*";"*Opsøgende*"},'2020'!$E$3:$E$500,"*nej*",'2020'!$H$3:$H$500,"*ja*"),SUMIFS('2020'!$N$3:$N$500,'2020'!$B$3:$B$500,$B63,'2020'!$D$3:$D$500,"*",'2020'!$G$3:$G$500,"*børn*"))</f>
        <v>0</v>
      </c>
      <c r="I63" s="52">
        <f>SUM(COUNTIFS('2021'!$B$3:$B$500,$B63,'2021'!$D$3:$D$500,"*",'2021'!$G$3:$G$500,{"*alle*";"*Opsøgende*"},'2021'!$E$3:$E$500,"*ja*"),COUNTIFS('2021'!$B$3:$B$500,$B63,'2021'!$D$3:$D$500,"*",'2021'!$G$3:$G$500,{"*alle*";"*Opsøgende*"},'2021'!$E$3:$E$500,"*nej*",'2021'!$H$3:$H$500,"*ja*"),COUNTIFS('2021'!$B$3:$B$500,$B63,'2021'!$D$3:$D$500,"*",'2021'!$G$3:$G$500,"*børn*"))</f>
        <v>0</v>
      </c>
      <c r="J63" s="52">
        <f>SUM(SUMIFS('2021'!$N$3:$N$500,'2021'!$B$3:$B$500,$B63,'2021'!$D$3:$D$500,"*",'2021'!$G$3:$G$500,{"*alle*";"*Opsøgende*"},'2021'!$E$3:$E$500,"*ja*"),SUMIFS('2021'!$N$3:$N$500,'2021'!$B$3:$B$500,$B63,'2021'!$D$3:$D$500,"*",'2021'!$G$3:$G$500,{"*alle*";"*Opsøgende*"},'2021'!$E$3:$E$500,"*nej*",'2021'!$H$3:$H$500,"*ja*"),SUMIFS('2021'!$N$3:$N$500,'2021'!$B$3:$B$500,$B63,'2021'!$D$3:$D$500,"*",'2021'!$G$3:$G$500,"*børn*"))</f>
        <v>0</v>
      </c>
      <c r="K63" s="52">
        <f>SUM(COUNTIFS('2022'!$B$3:$B$500,$B63,'2022'!$D$3:$D$500,"*",'2022'!$G$3:$G$500,{"*alle*";"*Opsøgende*"},'2022'!$E$3:$E$500,"*ja*"),COUNTIFS('2022'!$B$3:$B$500,$B63,'2022'!$D$3:$D$500,"*",'2022'!$G$3:$G$500,{"*alle*";"*Opsøgende*"},'2022'!$E$3:$E$500,"*nej*",'2022'!$H$3:$H$500,"*ja*"),COUNTIFS('2022'!$B$3:$B$500,$B63,'2022'!$D$3:$D$500,"*",'2022'!$G$3:$G$500,"*børn*"))</f>
        <v>0</v>
      </c>
      <c r="L63" s="52">
        <f>SUM(SUMIFS('2022'!$N$3:$N$500,'2022'!$B$3:$B$500,$B63,'2022'!$D$3:$D$500,"*",'2022'!$G$3:$G$500,{"*alle*";"*Opsøgende*"},'2022'!$E$3:$E$500,"*ja*"),SUMIFS('2022'!$N$3:$N$500,'2022'!$B$3:$B$500,$B63,'2022'!$D$3:$D$500,"*",'2022'!$G$3:$G$500,{"*alle*";"*Opsøgende*"},'2022'!$E$3:$E$500,"*nej*",'2022'!$H$3:$H$500,"*ja*"),SUMIFS('2022'!$N$3:$N$500,'2022'!$B$3:$B$500,$B63,'2022'!$D$3:$D$500,"*",'2022'!$G$3:$G$500,"*børn*"))</f>
        <v>0</v>
      </c>
      <c r="M63" s="52">
        <f>SUM(COUNTIFS('2023'!$B$3:$B$500,$B63,'2023'!$D$3:$D$500,"*",'2023'!$G$3:$G$500,{"*alle*";"*Opsøgende*"},'2023'!$E$3:$E$500,"*ja*"),COUNTIFS('2023'!$B$3:$B$500,$B63,'2023'!$D$3:$D$500,"*",'2023'!$G$3:$G$500,{"*alle*";"*Opsøgende*"},'2023'!$E$3:$E$500,"*nej*",'2023'!$H$3:$H$500,"*ja*"),COUNTIFS('2023'!$B$3:$B$500,$B63,'2023'!$D$3:$D$500,"*",'2023'!$G$3:$G$500,"*børn*"))</f>
        <v>0</v>
      </c>
      <c r="N63" s="52">
        <f>SUM(SUMIFS('2023'!$N$3:$N$500,'2023'!$B$3:$B$500,$B63,'2023'!$D$3:$D$500,"*",'2023'!$G$3:$G$500,{"*alle*";"*Opsøgende*"},'2023'!$E$3:$E$500,"*ja*"),SUMIFS('2023'!$N$3:$N$500,'2023'!$B$3:$B$500,$B63,'2023'!$D$3:$D$500,"*",'2023'!$G$3:$G$500,{"*alle*";"*Opsøgende*"},'2023'!$E$3:$E$500,"*nej*",'2023'!$H$3:$H$500,"*ja*"),SUMIFS('2023'!$N$3:$N$500,'2023'!$B$3:$B$500,$B63,'2023'!$D$3:$D$500,"*",'2023'!$G$3:$G$500,"*børn*"))</f>
        <v>0</v>
      </c>
      <c r="O63" s="52">
        <f>SUM(COUNTIFS('2024'!$B$3:$B$500,$B63,'2024'!$D$3:$D$500,"*",'2024'!$G$3:$G$500,{"*alle*";"*Opsøgende*"},'2024'!$E$3:$E$500,"*ja*"),COUNTIFS('2024'!$B$3:$B$500,$B63,'2024'!$D$3:$D$500,"*",'2024'!$G$3:$G$500,{"*alle*";"*Opsøgende*"},'2024'!$E$3:$E$500,"*nej*",'2024'!$H$3:$H$500,"*ja*"),COUNTIFS('2024'!$B$3:$B$500,$B63,'2024'!$D$3:$D$500,"*",'2024'!$G$3:$G$500,"*børn*"))</f>
        <v>0</v>
      </c>
      <c r="P63" s="52">
        <f>SUM(SUMIFS('2024'!$N$3:$N$500,'2024'!$B$3:$B$500,$B63,'2024'!$D$3:$D$500,"*",'2024'!$G$3:$G$500,{"*alle*";"*Opsøgende*"},'2024'!$E$3:$E$500,"*ja*"),SUMIFS('2024'!$N$3:$N$500,'2024'!$B$3:$B$500,$B63,'2024'!$D$3:$D$500,"*",'2024'!$G$3:$G$500,{"*alle*";"*Opsøgende*"},'2024'!$E$3:$E$500,"*nej*",'2024'!$H$3:$H$500,"*ja*"),SUMIFS('2024'!$N$3:$N$500,'2024'!$B$3:$B$500,$B63,'2024'!$D$3:$D$500,"*",'2024'!$G$3:$G$500,"*børn*"))</f>
        <v>0</v>
      </c>
      <c r="Q63" s="52">
        <f>SUM(COUNTIFS('2025'!$B$3:$B$500,$B63,'2025'!$D$3:$D$500,"*",'2025'!$G$3:$G$500,{"*alle*";"*Opsøgende*"},'2025'!$E$3:$E$500,"*ja*"),COUNTIFS('2025'!$B$3:$B$500,$B63,'2025'!$D$3:$D$500,"*",'2025'!$G$3:$G$500,{"*alle*";"*Opsøgende*"},'2025'!$E$3:$E$500,"*nej*",'2025'!$H$3:$H$500,"*ja*"),COUNTIFS('2025'!$B$3:$B$500,$B63,'2025'!$D$3:$D$500,"*",'2025'!$G$3:$G$500,"*børn*"))</f>
        <v>0</v>
      </c>
      <c r="R63" s="52">
        <f>SUM(SUMIFS('2025'!$N$3:$N$500,'2025'!$B$3:$B$500,$B63,'2025'!$D$3:$D$500,"*",'2025'!$G$3:$G$500,{"*alle*";"*Opsøgende*"},'2025'!$E$3:$E$500,"*ja*"),SUMIFS('2025'!$N$3:$N$500,'2025'!$B$3:$B$500,$B63,'2025'!$D$3:$D$500,"*",'2025'!$G$3:$G$500,{"*alle*";"*Opsøgende*"},'2025'!$E$3:$E$500,"*nej*",'2025'!$H$3:$H$500,"*ja*"),SUMIFS('2025'!$N$3:$N$500,'2025'!$B$3:$B$500,$B63,'2025'!$D$3:$D$500,"*",'2025'!$G$3:$G$500,"*børn*"))</f>
        <v>0</v>
      </c>
      <c r="S63" s="52">
        <f>SUM(COUNTIFS('2026'!$B$3:$B$500,$B63,'2026'!$D$3:$D$500,"*",'2026'!$G$3:$G$500,{"*alle*";"*Opsøgende*"},'2026'!$E$3:$E$500,"*ja*"),COUNTIFS('2026'!$B$3:$B$500,$B63,'2026'!$D$3:$D$500,"*",'2026'!$G$3:$G$500,{"*alle*";"*Opsøgende*"},'2026'!$E$3:$E$500,"*nej*",'2026'!$H$3:$H$500,"*ja*"),COUNTIFS('2026'!$B$3:$B$500,$B63,'2026'!$D$3:$D$500,"*",'2026'!$G$3:$G$500,"*børn*"))</f>
        <v>0</v>
      </c>
      <c r="T63" s="52">
        <f>SUM(SUMIFS('2026'!$N$3:$N$500,'2026'!$B$3:$B$500,$B63,'2026'!$D$3:$D$500,"*",'2026'!$G$3:$G$500,{"*alle*";"*Opsøgende*"},'2026'!$E$3:$E$500,"*ja*"),SUMIFS('2026'!$N$3:$N$500,'2026'!$B$3:$B$500,$B63,'2026'!$D$3:$D$500,"*",'2026'!$G$3:$G$500,{"*alle*";"*Opsøgende*"},'2026'!$E$3:$E$500,"*nej*",'2026'!$H$3:$H$500,"*ja*"),SUMIFS('2026'!$N$3:$N$500,'2026'!$B$3:$B$500,$B63,'2026'!$D$3:$D$500,"*",'2026'!$G$3:$G$500,"*børn*"))</f>
        <v>0</v>
      </c>
      <c r="U63" s="52">
        <f>SUM(COUNTIFS('2027'!$B$3:$B$500,$B63,'2027'!$D$3:$D$500,"*",'2027'!$G$3:$G$500,{"*alle*";"*Opsøgende*"},'2027'!$E$3:$E$500,"*ja*"),COUNTIFS('2027'!$B$3:$B$500,$B63,'2027'!$D$3:$D$500,"*",'2027'!$G$3:$G$500,{"*alle*";"*Opsøgende*"},'2027'!$E$3:$E$500,"*nej*",'2027'!$H$3:$H$500,"*ja*"),COUNTIFS('2027'!$B$3:$B$500,$B63,'2027'!$D$3:$D$500,"*",'2027'!$G$3:$G$500,"*børn*"))</f>
        <v>0</v>
      </c>
      <c r="V63" s="52">
        <f>SUM(SUMIFS('2027'!$N$3:$N$500,'2027'!$B$3:$B$500,$B63,'2027'!$D$3:$D$500,"*",'2027'!$G$3:$G$500,{"*alle*";"*Opsøgende*"},'2027'!$E$3:$E$500,"*ja*"),SUMIFS('2027'!$N$3:$N$500,'2027'!$B$3:$B$500,$B63,'2027'!$D$3:$D$500,"*",'2027'!$G$3:$G$500,{"*alle*";"*Opsøgende*"},'2027'!$E$3:$E$500,"*nej*",'2027'!$H$3:$H$500,"*ja*"),SUMIFS('2027'!$N$3:$N$500,'2027'!$B$3:$B$500,$B63,'2027'!$D$3:$D$500,"*",'2027'!$G$3:$G$500,"*børn*"))</f>
        <v>0</v>
      </c>
      <c r="W63" s="52">
        <f>SUM(COUNTIFS('2028'!$B$3:$B$500,$B63,'2028'!$D$3:$D$500,"*",'2028'!$G$3:$G$500,{"*alle*";"*Opsøgende*"},'2028'!$E$3:$E$500,"*ja*"),COUNTIFS('2028'!$B$3:$B$500,$B63,'2028'!$D$3:$D$500,"*",'2028'!$G$3:$G$500,{"*alle*";"*Opsøgende*"},'2028'!$E$3:$E$500,"*nej*",'2028'!$H$3:$H$500,"*ja*"),COUNTIFS('2028'!$B$3:$B$500,$B63,'2028'!$D$3:$D$500,"*",'2028'!$G$3:$G$500,"*børn*"))</f>
        <v>0</v>
      </c>
      <c r="X63" s="52">
        <f>SUM(SUMIFS('2028'!$N$3:$N$500,'2028'!$B$3:$B$500,$B63,'2028'!$D$3:$D$500,"*",'2028'!$G$3:$G$500,{"*alle*";"*Opsøgende*"},'2028'!$E$3:$E$500,"*ja*"),SUMIFS('2028'!$N$3:$N$500,'2028'!$B$3:$B$500,$B63,'2028'!$D$3:$D$500,"*",'2028'!$G$3:$G$500,{"*alle*";"*Opsøgende*"},'2028'!$E$3:$E$500,"*nej*",'2028'!$H$3:$H$500,"*ja*"),SUMIFS('2028'!$N$3:$N$500,'2028'!$B$3:$B$500,$B63,'2028'!$D$3:$D$500,"*",'2028'!$G$3:$G$500,"*børn*"))</f>
        <v>0</v>
      </c>
    </row>
    <row r="64" spans="2:24" x14ac:dyDescent="0.2">
      <c r="B64" s="91" t="s">
        <v>34</v>
      </c>
      <c r="C64" s="52">
        <f>SUM(COUNTIFS('2018'!$B$3:$B$500,$B64,'2018'!$D$3:$D$500,"*",'2018'!$G$3:$G$500,{"*alle*";"*Opsøgende*"},'2018'!$E$3:$E$500,"*ja*"),COUNTIFS('2018'!$B$3:$B$500,$B64,'2018'!$D$3:$D$500,"*",'2018'!$G$3:$G$500,{"*alle*";"*Opsøgende*"},'2018'!$E$3:$E$500,"*nej*",'2018'!$H$3:$H$500,"*ja*"),COUNTIFS('2018'!$B$3:$B$500,$B64,'2018'!$D$3:$D$500,"*",'2018'!$G$3:$G$500,"*børn*"))</f>
        <v>0</v>
      </c>
      <c r="D64" s="52">
        <f>SUM(SUMIFS('2018'!$N$3:$N$500,'2018'!$B$3:$B$500,$B64,'2018'!$D$3:$D$500,"*",'2018'!$G$3:$G$500,{"*alle*";"*Opsøgende*"},'2018'!$E$3:$E$500,"*ja*"),SUMIFS('2018'!$N$3:$N$500,'2018'!$B$3:$B$500,$B64,'2018'!$D$3:$D$500,"*",'2018'!$G$3:$G$500,{"*alle*";"*Opsøgende*"},'2018'!$E$3:$E$500,"*nej*",'2018'!$H$3:$H$500,"*ja*"),SUMIFS('2018'!$N$3:$N$500,'2018'!$B$3:$B$500,$B64,'2018'!$D$3:$D$500,"*",'2018'!$G$3:$G$500,"*børn*"))</f>
        <v>0</v>
      </c>
      <c r="E64" s="52">
        <f>SUM(COUNTIFS('2019'!$B$3:$B$500,$B64,'2019'!$D$3:$D$500,"*",'2019'!$G$3:$G$500,{"*alle*";"*Opsøgende*"},'2019'!$E$3:$E$500,"*ja*"),COUNTIFS('2019'!$B$3:$B$500,$B64,'2019'!$D$3:$D$500,"*",'2019'!$G$3:$G$500,{"*alle*";"*Opsøgende*"},'2019'!$E$3:$E$500,"*nej*",'2019'!$H$3:$H$500,"*ja*"),COUNTIFS('2019'!$B$3:$B$500,$B64,'2019'!$D$3:$D$500,"*",'2019'!$G$3:$G$500,"*børn*"))</f>
        <v>0</v>
      </c>
      <c r="F64" s="52">
        <f>SUM(SUMIFS('2019'!$N$3:$N$500,'2019'!$B$3:$B$500,$B64,'2019'!$D$3:$D$500,"*",'2019'!$G$3:$G$500,{"*alle*";"*Opsøgende*"},'2019'!$E$3:$E$500,"*ja*"),SUMIFS('2019'!$N$3:$N$500,'2019'!$B$3:$B$500,$B64,'2019'!$D$3:$D$500,"*",'2019'!$G$3:$G$500,{"*alle*";"*Opsøgende*"},'2019'!$E$3:$E$500,"*nej*",'2019'!$H$3:$H$500,"*ja*"),SUMIFS('2019'!$N$3:$N$500,'2019'!$B$3:$B$500,$B64,'2019'!$D$3:$D$500,"*",'2019'!$G$3:$G$500,"*børn*"))</f>
        <v>0</v>
      </c>
      <c r="G64" s="52">
        <f>SUM(COUNTIFS('2020'!$B$3:$B$500,$B64,'2020'!$D$3:$D$500,"*",'2020'!$G$3:$G$500,{"*alle*";"*Opsøgende*"},'2020'!$E$3:$E$500,"*ja*"),COUNTIFS('2020'!$B$3:$B$500,$B64,'2020'!$D$3:$D$500,"*",'2020'!$G$3:$G$500,{"*alle*";"*Opsøgende*"},'2020'!$E$3:$E$500,"*nej*",'2020'!$H$3:$H$500,"*ja*"),COUNTIFS('2020'!$B$3:$B$500,$B64,'2020'!$D$3:$D$500,"*",'2020'!$G$3:$G$500,"*børn*"))</f>
        <v>0</v>
      </c>
      <c r="H64" s="52">
        <f>SUM(SUMIFS('2020'!$N$3:$N$500,'2020'!$B$3:$B$500,$B64,'2020'!$D$3:$D$500,"*",'2020'!$G$3:$G$500,{"*alle*";"*Opsøgende*"},'2020'!$E$3:$E$500,"*ja*"),SUMIFS('2020'!$N$3:$N$500,'2020'!$B$3:$B$500,$B64,'2020'!$D$3:$D$500,"*",'2020'!$G$3:$G$500,{"*alle*";"*Opsøgende*"},'2020'!$E$3:$E$500,"*nej*",'2020'!$H$3:$H$500,"*ja*"),SUMIFS('2020'!$N$3:$N$500,'2020'!$B$3:$B$500,$B64,'2020'!$D$3:$D$500,"*",'2020'!$G$3:$G$500,"*børn*"))</f>
        <v>0</v>
      </c>
      <c r="I64" s="52">
        <f>SUM(COUNTIFS('2021'!$B$3:$B$500,$B64,'2021'!$D$3:$D$500,"*",'2021'!$G$3:$G$500,{"*alle*";"*Opsøgende*"},'2021'!$E$3:$E$500,"*ja*"),COUNTIFS('2021'!$B$3:$B$500,$B64,'2021'!$D$3:$D$500,"*",'2021'!$G$3:$G$500,{"*alle*";"*Opsøgende*"},'2021'!$E$3:$E$500,"*nej*",'2021'!$H$3:$H$500,"*ja*"),COUNTIFS('2021'!$B$3:$B$500,$B64,'2021'!$D$3:$D$500,"*",'2021'!$G$3:$G$500,"*børn*"))</f>
        <v>0</v>
      </c>
      <c r="J64" s="52">
        <f>SUM(SUMIFS('2021'!$N$3:$N$500,'2021'!$B$3:$B$500,$B64,'2021'!$D$3:$D$500,"*",'2021'!$G$3:$G$500,{"*alle*";"*Opsøgende*"},'2021'!$E$3:$E$500,"*ja*"),SUMIFS('2021'!$N$3:$N$500,'2021'!$B$3:$B$500,$B64,'2021'!$D$3:$D$500,"*",'2021'!$G$3:$G$500,{"*alle*";"*Opsøgende*"},'2021'!$E$3:$E$500,"*nej*",'2021'!$H$3:$H$500,"*ja*"),SUMIFS('2021'!$N$3:$N$500,'2021'!$B$3:$B$500,$B64,'2021'!$D$3:$D$500,"*",'2021'!$G$3:$G$500,"*børn*"))</f>
        <v>0</v>
      </c>
      <c r="K64" s="52">
        <f>SUM(COUNTIFS('2022'!$B$3:$B$500,$B64,'2022'!$D$3:$D$500,"*",'2022'!$G$3:$G$500,{"*alle*";"*Opsøgende*"},'2022'!$E$3:$E$500,"*ja*"),COUNTIFS('2022'!$B$3:$B$500,$B64,'2022'!$D$3:$D$500,"*",'2022'!$G$3:$G$500,{"*alle*";"*Opsøgende*"},'2022'!$E$3:$E$500,"*nej*",'2022'!$H$3:$H$500,"*ja*"),COUNTIFS('2022'!$B$3:$B$500,$B64,'2022'!$D$3:$D$500,"*",'2022'!$G$3:$G$500,"*børn*"))</f>
        <v>0</v>
      </c>
      <c r="L64" s="52">
        <f>SUM(SUMIFS('2022'!$N$3:$N$500,'2022'!$B$3:$B$500,$B64,'2022'!$D$3:$D$500,"*",'2022'!$G$3:$G$500,{"*alle*";"*Opsøgende*"},'2022'!$E$3:$E$500,"*ja*"),SUMIFS('2022'!$N$3:$N$500,'2022'!$B$3:$B$500,$B64,'2022'!$D$3:$D$500,"*",'2022'!$G$3:$G$500,{"*alle*";"*Opsøgende*"},'2022'!$E$3:$E$500,"*nej*",'2022'!$H$3:$H$500,"*ja*"),SUMIFS('2022'!$N$3:$N$500,'2022'!$B$3:$B$500,$B64,'2022'!$D$3:$D$500,"*",'2022'!$G$3:$G$500,"*børn*"))</f>
        <v>0</v>
      </c>
      <c r="M64" s="52">
        <f>SUM(COUNTIFS('2023'!$B$3:$B$500,$B64,'2023'!$D$3:$D$500,"*",'2023'!$G$3:$G$500,{"*alle*";"*Opsøgende*"},'2023'!$E$3:$E$500,"*ja*"),COUNTIFS('2023'!$B$3:$B$500,$B64,'2023'!$D$3:$D$500,"*",'2023'!$G$3:$G$500,{"*alle*";"*Opsøgende*"},'2023'!$E$3:$E$500,"*nej*",'2023'!$H$3:$H$500,"*ja*"),COUNTIFS('2023'!$B$3:$B$500,$B64,'2023'!$D$3:$D$500,"*",'2023'!$G$3:$G$500,"*børn*"))</f>
        <v>0</v>
      </c>
      <c r="N64" s="52">
        <f>SUM(SUMIFS('2023'!$N$3:$N$500,'2023'!$B$3:$B$500,$B64,'2023'!$D$3:$D$500,"*",'2023'!$G$3:$G$500,{"*alle*";"*Opsøgende*"},'2023'!$E$3:$E$500,"*ja*"),SUMIFS('2023'!$N$3:$N$500,'2023'!$B$3:$B$500,$B64,'2023'!$D$3:$D$500,"*",'2023'!$G$3:$G$500,{"*alle*";"*Opsøgende*"},'2023'!$E$3:$E$500,"*nej*",'2023'!$H$3:$H$500,"*ja*"),SUMIFS('2023'!$N$3:$N$500,'2023'!$B$3:$B$500,$B64,'2023'!$D$3:$D$500,"*",'2023'!$G$3:$G$500,"*børn*"))</f>
        <v>0</v>
      </c>
      <c r="O64" s="52">
        <f>SUM(COUNTIFS('2024'!$B$3:$B$500,$B64,'2024'!$D$3:$D$500,"*",'2024'!$G$3:$G$500,{"*alle*";"*Opsøgende*"},'2024'!$E$3:$E$500,"*ja*"),COUNTIFS('2024'!$B$3:$B$500,$B64,'2024'!$D$3:$D$500,"*",'2024'!$G$3:$G$500,{"*alle*";"*Opsøgende*"},'2024'!$E$3:$E$500,"*nej*",'2024'!$H$3:$H$500,"*ja*"),COUNTIFS('2024'!$B$3:$B$500,$B64,'2024'!$D$3:$D$500,"*",'2024'!$G$3:$G$500,"*børn*"))</f>
        <v>0</v>
      </c>
      <c r="P64" s="52">
        <f>SUM(SUMIFS('2024'!$N$3:$N$500,'2024'!$B$3:$B$500,$B64,'2024'!$D$3:$D$500,"*",'2024'!$G$3:$G$500,{"*alle*";"*Opsøgende*"},'2024'!$E$3:$E$500,"*ja*"),SUMIFS('2024'!$N$3:$N$500,'2024'!$B$3:$B$500,$B64,'2024'!$D$3:$D$500,"*",'2024'!$G$3:$G$500,{"*alle*";"*Opsøgende*"},'2024'!$E$3:$E$500,"*nej*",'2024'!$H$3:$H$500,"*ja*"),SUMIFS('2024'!$N$3:$N$500,'2024'!$B$3:$B$500,$B64,'2024'!$D$3:$D$500,"*",'2024'!$G$3:$G$500,"*børn*"))</f>
        <v>0</v>
      </c>
      <c r="Q64" s="52">
        <f>SUM(COUNTIFS('2025'!$B$3:$B$500,$B64,'2025'!$D$3:$D$500,"*",'2025'!$G$3:$G$500,{"*alle*";"*Opsøgende*"},'2025'!$E$3:$E$500,"*ja*"),COUNTIFS('2025'!$B$3:$B$500,$B64,'2025'!$D$3:$D$500,"*",'2025'!$G$3:$G$500,{"*alle*";"*Opsøgende*"},'2025'!$E$3:$E$500,"*nej*",'2025'!$H$3:$H$500,"*ja*"),COUNTIFS('2025'!$B$3:$B$500,$B64,'2025'!$D$3:$D$500,"*",'2025'!$G$3:$G$500,"*børn*"))</f>
        <v>0</v>
      </c>
      <c r="R64" s="52">
        <f>SUM(SUMIFS('2025'!$N$3:$N$500,'2025'!$B$3:$B$500,$B64,'2025'!$D$3:$D$500,"*",'2025'!$G$3:$G$500,{"*alle*";"*Opsøgende*"},'2025'!$E$3:$E$500,"*ja*"),SUMIFS('2025'!$N$3:$N$500,'2025'!$B$3:$B$500,$B64,'2025'!$D$3:$D$500,"*",'2025'!$G$3:$G$500,{"*alle*";"*Opsøgende*"},'2025'!$E$3:$E$500,"*nej*",'2025'!$H$3:$H$500,"*ja*"),SUMIFS('2025'!$N$3:$N$500,'2025'!$B$3:$B$500,$B64,'2025'!$D$3:$D$500,"*",'2025'!$G$3:$G$500,"*børn*"))</f>
        <v>0</v>
      </c>
      <c r="S64" s="52">
        <f>SUM(COUNTIFS('2026'!$B$3:$B$500,$B64,'2026'!$D$3:$D$500,"*",'2026'!$G$3:$G$500,{"*alle*";"*Opsøgende*"},'2026'!$E$3:$E$500,"*ja*"),COUNTIFS('2026'!$B$3:$B$500,$B64,'2026'!$D$3:$D$500,"*",'2026'!$G$3:$G$500,{"*alle*";"*Opsøgende*"},'2026'!$E$3:$E$500,"*nej*",'2026'!$H$3:$H$500,"*ja*"),COUNTIFS('2026'!$B$3:$B$500,$B64,'2026'!$D$3:$D$500,"*",'2026'!$G$3:$G$500,"*børn*"))</f>
        <v>0</v>
      </c>
      <c r="T64" s="52">
        <f>SUM(SUMIFS('2026'!$N$3:$N$500,'2026'!$B$3:$B$500,$B64,'2026'!$D$3:$D$500,"*",'2026'!$G$3:$G$500,{"*alle*";"*Opsøgende*"},'2026'!$E$3:$E$500,"*ja*"),SUMIFS('2026'!$N$3:$N$500,'2026'!$B$3:$B$500,$B64,'2026'!$D$3:$D$500,"*",'2026'!$G$3:$G$500,{"*alle*";"*Opsøgende*"},'2026'!$E$3:$E$500,"*nej*",'2026'!$H$3:$H$500,"*ja*"),SUMIFS('2026'!$N$3:$N$500,'2026'!$B$3:$B$500,$B64,'2026'!$D$3:$D$500,"*",'2026'!$G$3:$G$500,"*børn*"))</f>
        <v>0</v>
      </c>
      <c r="U64" s="52">
        <f>SUM(COUNTIFS('2027'!$B$3:$B$500,$B64,'2027'!$D$3:$D$500,"*",'2027'!$G$3:$G$500,{"*alle*";"*Opsøgende*"},'2027'!$E$3:$E$500,"*ja*"),COUNTIFS('2027'!$B$3:$B$500,$B64,'2027'!$D$3:$D$500,"*",'2027'!$G$3:$G$500,{"*alle*";"*Opsøgende*"},'2027'!$E$3:$E$500,"*nej*",'2027'!$H$3:$H$500,"*ja*"),COUNTIFS('2027'!$B$3:$B$500,$B64,'2027'!$D$3:$D$500,"*",'2027'!$G$3:$G$500,"*børn*"))</f>
        <v>0</v>
      </c>
      <c r="V64" s="52">
        <f>SUM(SUMIFS('2027'!$N$3:$N$500,'2027'!$B$3:$B$500,$B64,'2027'!$D$3:$D$500,"*",'2027'!$G$3:$G$500,{"*alle*";"*Opsøgende*"},'2027'!$E$3:$E$500,"*ja*"),SUMIFS('2027'!$N$3:$N$500,'2027'!$B$3:$B$500,$B64,'2027'!$D$3:$D$500,"*",'2027'!$G$3:$G$500,{"*alle*";"*Opsøgende*"},'2027'!$E$3:$E$500,"*nej*",'2027'!$H$3:$H$500,"*ja*"),SUMIFS('2027'!$N$3:$N$500,'2027'!$B$3:$B$500,$B64,'2027'!$D$3:$D$500,"*",'2027'!$G$3:$G$500,"*børn*"))</f>
        <v>0</v>
      </c>
      <c r="W64" s="52">
        <f>SUM(COUNTIFS('2028'!$B$3:$B$500,$B64,'2028'!$D$3:$D$500,"*",'2028'!$G$3:$G$500,{"*alle*";"*Opsøgende*"},'2028'!$E$3:$E$500,"*ja*"),COUNTIFS('2028'!$B$3:$B$500,$B64,'2028'!$D$3:$D$500,"*",'2028'!$G$3:$G$500,{"*alle*";"*Opsøgende*"},'2028'!$E$3:$E$500,"*nej*",'2028'!$H$3:$H$500,"*ja*"),COUNTIFS('2028'!$B$3:$B$500,$B64,'2028'!$D$3:$D$500,"*",'2028'!$G$3:$G$500,"*børn*"))</f>
        <v>0</v>
      </c>
      <c r="X64" s="52">
        <f>SUM(SUMIFS('2028'!$N$3:$N$500,'2028'!$B$3:$B$500,$B64,'2028'!$D$3:$D$500,"*",'2028'!$G$3:$G$500,{"*alle*";"*Opsøgende*"},'2028'!$E$3:$E$500,"*ja*"),SUMIFS('2028'!$N$3:$N$500,'2028'!$B$3:$B$500,$B64,'2028'!$D$3:$D$500,"*",'2028'!$G$3:$G$500,{"*alle*";"*Opsøgende*"},'2028'!$E$3:$E$500,"*nej*",'2028'!$H$3:$H$500,"*ja*"),SUMIFS('2028'!$N$3:$N$500,'2028'!$B$3:$B$500,$B64,'2028'!$D$3:$D$500,"*",'2028'!$G$3:$G$500,"*børn*"))</f>
        <v>0</v>
      </c>
    </row>
    <row r="65" spans="2:24" x14ac:dyDescent="0.2">
      <c r="B65" s="91" t="s">
        <v>61</v>
      </c>
      <c r="C65" s="52">
        <f>SUM(COUNTIFS('2018'!$B$3:$B$500,$B65,'2018'!$D$3:$D$500,"*",'2018'!$G$3:$G$500,{"*alle*";"*Opsøgende*"},'2018'!$E$3:$E$500,"*ja*"),COUNTIFS('2018'!$B$3:$B$500,$B65,'2018'!$D$3:$D$500,"*",'2018'!$G$3:$G$500,{"*alle*";"*Opsøgende*"},'2018'!$E$3:$E$500,"*nej*",'2018'!$H$3:$H$500,"*ja*"),COUNTIFS('2018'!$B$3:$B$500,$B65,'2018'!$D$3:$D$500,"*",'2018'!$G$3:$G$500,"*børn*"))</f>
        <v>0</v>
      </c>
      <c r="D65" s="52">
        <f>SUM(SUMIFS('2018'!$N$3:$N$500,'2018'!$B$3:$B$500,$B65,'2018'!$D$3:$D$500,"*",'2018'!$G$3:$G$500,{"*alle*";"*Opsøgende*"},'2018'!$E$3:$E$500,"*ja*"),SUMIFS('2018'!$N$3:$N$500,'2018'!$B$3:$B$500,$B65,'2018'!$D$3:$D$500,"*",'2018'!$G$3:$G$500,{"*alle*";"*Opsøgende*"},'2018'!$E$3:$E$500,"*nej*",'2018'!$H$3:$H$500,"*ja*"),SUMIFS('2018'!$N$3:$N$500,'2018'!$B$3:$B$500,$B65,'2018'!$D$3:$D$500,"*",'2018'!$G$3:$G$500,"*børn*"))</f>
        <v>0</v>
      </c>
      <c r="E65" s="52">
        <f>SUM(COUNTIFS('2019'!$B$3:$B$500,$B65,'2019'!$D$3:$D$500,"*",'2019'!$G$3:$G$500,{"*alle*";"*Opsøgende*"},'2019'!$E$3:$E$500,"*ja*"),COUNTIFS('2019'!$B$3:$B$500,$B65,'2019'!$D$3:$D$500,"*",'2019'!$G$3:$G$500,{"*alle*";"*Opsøgende*"},'2019'!$E$3:$E$500,"*nej*",'2019'!$H$3:$H$500,"*ja*"),COUNTIFS('2019'!$B$3:$B$500,$B65,'2019'!$D$3:$D$500,"*",'2019'!$G$3:$G$500,"*børn*"))</f>
        <v>0</v>
      </c>
      <c r="F65" s="52">
        <f>SUM(SUMIFS('2019'!$N$3:$N$500,'2019'!$B$3:$B$500,$B65,'2019'!$D$3:$D$500,"*",'2019'!$G$3:$G$500,{"*alle*";"*Opsøgende*"},'2019'!$E$3:$E$500,"*ja*"),SUMIFS('2019'!$N$3:$N$500,'2019'!$B$3:$B$500,$B65,'2019'!$D$3:$D$500,"*",'2019'!$G$3:$G$500,{"*alle*";"*Opsøgende*"},'2019'!$E$3:$E$500,"*nej*",'2019'!$H$3:$H$500,"*ja*"),SUMIFS('2019'!$N$3:$N$500,'2019'!$B$3:$B$500,$B65,'2019'!$D$3:$D$500,"*",'2019'!$G$3:$G$500,"*børn*"))</f>
        <v>0</v>
      </c>
      <c r="G65" s="52">
        <f>SUM(COUNTIFS('2020'!$B$3:$B$500,$B65,'2020'!$D$3:$D$500,"*",'2020'!$G$3:$G$500,{"*alle*";"*Opsøgende*"},'2020'!$E$3:$E$500,"*ja*"),COUNTIFS('2020'!$B$3:$B$500,$B65,'2020'!$D$3:$D$500,"*",'2020'!$G$3:$G$500,{"*alle*";"*Opsøgende*"},'2020'!$E$3:$E$500,"*nej*",'2020'!$H$3:$H$500,"*ja*"),COUNTIFS('2020'!$B$3:$B$500,$B65,'2020'!$D$3:$D$500,"*",'2020'!$G$3:$G$500,"*børn*"))</f>
        <v>0</v>
      </c>
      <c r="H65" s="52">
        <f>SUM(SUMIFS('2020'!$N$3:$N$500,'2020'!$B$3:$B$500,$B65,'2020'!$D$3:$D$500,"*",'2020'!$G$3:$G$500,{"*alle*";"*Opsøgende*"},'2020'!$E$3:$E$500,"*ja*"),SUMIFS('2020'!$N$3:$N$500,'2020'!$B$3:$B$500,$B65,'2020'!$D$3:$D$500,"*",'2020'!$G$3:$G$500,{"*alle*";"*Opsøgende*"},'2020'!$E$3:$E$500,"*nej*",'2020'!$H$3:$H$500,"*ja*"),SUMIFS('2020'!$N$3:$N$500,'2020'!$B$3:$B$500,$B65,'2020'!$D$3:$D$500,"*",'2020'!$G$3:$G$500,"*børn*"))</f>
        <v>0</v>
      </c>
      <c r="I65" s="52">
        <f>SUM(COUNTIFS('2021'!$B$3:$B$500,$B65,'2021'!$D$3:$D$500,"*",'2021'!$G$3:$G$500,{"*alle*";"*Opsøgende*"},'2021'!$E$3:$E$500,"*ja*"),COUNTIFS('2021'!$B$3:$B$500,$B65,'2021'!$D$3:$D$500,"*",'2021'!$G$3:$G$500,{"*alle*";"*Opsøgende*"},'2021'!$E$3:$E$500,"*nej*",'2021'!$H$3:$H$500,"*ja*"),COUNTIFS('2021'!$B$3:$B$500,$B65,'2021'!$D$3:$D$500,"*",'2021'!$G$3:$G$500,"*børn*"))</f>
        <v>0</v>
      </c>
      <c r="J65" s="52">
        <f>SUM(SUMIFS('2021'!$N$3:$N$500,'2021'!$B$3:$B$500,$B65,'2021'!$D$3:$D$500,"*",'2021'!$G$3:$G$500,{"*alle*";"*Opsøgende*"},'2021'!$E$3:$E$500,"*ja*"),SUMIFS('2021'!$N$3:$N$500,'2021'!$B$3:$B$500,$B65,'2021'!$D$3:$D$500,"*",'2021'!$G$3:$G$500,{"*alle*";"*Opsøgende*"},'2021'!$E$3:$E$500,"*nej*",'2021'!$H$3:$H$500,"*ja*"),SUMIFS('2021'!$N$3:$N$500,'2021'!$B$3:$B$500,$B65,'2021'!$D$3:$D$500,"*",'2021'!$G$3:$G$500,"*børn*"))</f>
        <v>0</v>
      </c>
      <c r="K65" s="52">
        <f>SUM(COUNTIFS('2022'!$B$3:$B$500,$B65,'2022'!$D$3:$D$500,"*",'2022'!$G$3:$G$500,{"*alle*";"*Opsøgende*"},'2022'!$E$3:$E$500,"*ja*"),COUNTIFS('2022'!$B$3:$B$500,$B65,'2022'!$D$3:$D$500,"*",'2022'!$G$3:$G$500,{"*alle*";"*Opsøgende*"},'2022'!$E$3:$E$500,"*nej*",'2022'!$H$3:$H$500,"*ja*"),COUNTIFS('2022'!$B$3:$B$500,$B65,'2022'!$D$3:$D$500,"*",'2022'!$G$3:$G$500,"*børn*"))</f>
        <v>0</v>
      </c>
      <c r="L65" s="52">
        <f>SUM(SUMIFS('2022'!$N$3:$N$500,'2022'!$B$3:$B$500,$B65,'2022'!$D$3:$D$500,"*",'2022'!$G$3:$G$500,{"*alle*";"*Opsøgende*"},'2022'!$E$3:$E$500,"*ja*"),SUMIFS('2022'!$N$3:$N$500,'2022'!$B$3:$B$500,$B65,'2022'!$D$3:$D$500,"*",'2022'!$G$3:$G$500,{"*alle*";"*Opsøgende*"},'2022'!$E$3:$E$500,"*nej*",'2022'!$H$3:$H$500,"*ja*"),SUMIFS('2022'!$N$3:$N$500,'2022'!$B$3:$B$500,$B65,'2022'!$D$3:$D$500,"*",'2022'!$G$3:$G$500,"*børn*"))</f>
        <v>0</v>
      </c>
      <c r="M65" s="52">
        <f>SUM(COUNTIFS('2023'!$B$3:$B$500,$B65,'2023'!$D$3:$D$500,"*",'2023'!$G$3:$G$500,{"*alle*";"*Opsøgende*"},'2023'!$E$3:$E$500,"*ja*"),COUNTIFS('2023'!$B$3:$B$500,$B65,'2023'!$D$3:$D$500,"*",'2023'!$G$3:$G$500,{"*alle*";"*Opsøgende*"},'2023'!$E$3:$E$500,"*nej*",'2023'!$H$3:$H$500,"*ja*"),COUNTIFS('2023'!$B$3:$B$500,$B65,'2023'!$D$3:$D$500,"*",'2023'!$G$3:$G$500,"*børn*"))</f>
        <v>0</v>
      </c>
      <c r="N65" s="52">
        <f>SUM(SUMIFS('2023'!$N$3:$N$500,'2023'!$B$3:$B$500,$B65,'2023'!$D$3:$D$500,"*",'2023'!$G$3:$G$500,{"*alle*";"*Opsøgende*"},'2023'!$E$3:$E$500,"*ja*"),SUMIFS('2023'!$N$3:$N$500,'2023'!$B$3:$B$500,$B65,'2023'!$D$3:$D$500,"*",'2023'!$G$3:$G$500,{"*alle*";"*Opsøgende*"},'2023'!$E$3:$E$500,"*nej*",'2023'!$H$3:$H$500,"*ja*"),SUMIFS('2023'!$N$3:$N$500,'2023'!$B$3:$B$500,$B65,'2023'!$D$3:$D$500,"*",'2023'!$G$3:$G$500,"*børn*"))</f>
        <v>0</v>
      </c>
      <c r="O65" s="52">
        <f>SUM(COUNTIFS('2024'!$B$3:$B$500,$B65,'2024'!$D$3:$D$500,"*",'2024'!$G$3:$G$500,{"*alle*";"*Opsøgende*"},'2024'!$E$3:$E$500,"*ja*"),COUNTIFS('2024'!$B$3:$B$500,$B65,'2024'!$D$3:$D$500,"*",'2024'!$G$3:$G$500,{"*alle*";"*Opsøgende*"},'2024'!$E$3:$E$500,"*nej*",'2024'!$H$3:$H$500,"*ja*"),COUNTIFS('2024'!$B$3:$B$500,$B65,'2024'!$D$3:$D$500,"*",'2024'!$G$3:$G$500,"*børn*"))</f>
        <v>0</v>
      </c>
      <c r="P65" s="52">
        <f>SUM(SUMIFS('2024'!$N$3:$N$500,'2024'!$B$3:$B$500,$B65,'2024'!$D$3:$D$500,"*",'2024'!$G$3:$G$500,{"*alle*";"*Opsøgende*"},'2024'!$E$3:$E$500,"*ja*"),SUMIFS('2024'!$N$3:$N$500,'2024'!$B$3:$B$500,$B65,'2024'!$D$3:$D$500,"*",'2024'!$G$3:$G$500,{"*alle*";"*Opsøgende*"},'2024'!$E$3:$E$500,"*nej*",'2024'!$H$3:$H$500,"*ja*"),SUMIFS('2024'!$N$3:$N$500,'2024'!$B$3:$B$500,$B65,'2024'!$D$3:$D$500,"*",'2024'!$G$3:$G$500,"*børn*"))</f>
        <v>0</v>
      </c>
      <c r="Q65" s="52">
        <f>SUM(COUNTIFS('2025'!$B$3:$B$500,$B65,'2025'!$D$3:$D$500,"*",'2025'!$G$3:$G$500,{"*alle*";"*Opsøgende*"},'2025'!$E$3:$E$500,"*ja*"),COUNTIFS('2025'!$B$3:$B$500,$B65,'2025'!$D$3:$D$500,"*",'2025'!$G$3:$G$500,{"*alle*";"*Opsøgende*"},'2025'!$E$3:$E$500,"*nej*",'2025'!$H$3:$H$500,"*ja*"),COUNTIFS('2025'!$B$3:$B$500,$B65,'2025'!$D$3:$D$500,"*",'2025'!$G$3:$G$500,"*børn*"))</f>
        <v>0</v>
      </c>
      <c r="R65" s="52">
        <f>SUM(SUMIFS('2025'!$N$3:$N$500,'2025'!$B$3:$B$500,$B65,'2025'!$D$3:$D$500,"*",'2025'!$G$3:$G$500,{"*alle*";"*Opsøgende*"},'2025'!$E$3:$E$500,"*ja*"),SUMIFS('2025'!$N$3:$N$500,'2025'!$B$3:$B$500,$B65,'2025'!$D$3:$D$500,"*",'2025'!$G$3:$G$500,{"*alle*";"*Opsøgende*"},'2025'!$E$3:$E$500,"*nej*",'2025'!$H$3:$H$500,"*ja*"),SUMIFS('2025'!$N$3:$N$500,'2025'!$B$3:$B$500,$B65,'2025'!$D$3:$D$500,"*",'2025'!$G$3:$G$500,"*børn*"))</f>
        <v>0</v>
      </c>
      <c r="S65" s="52">
        <f>SUM(COUNTIFS('2026'!$B$3:$B$500,$B65,'2026'!$D$3:$D$500,"*",'2026'!$G$3:$G$500,{"*alle*";"*Opsøgende*"},'2026'!$E$3:$E$500,"*ja*"),COUNTIFS('2026'!$B$3:$B$500,$B65,'2026'!$D$3:$D$500,"*",'2026'!$G$3:$G$500,{"*alle*";"*Opsøgende*"},'2026'!$E$3:$E$500,"*nej*",'2026'!$H$3:$H$500,"*ja*"),COUNTIFS('2026'!$B$3:$B$500,$B65,'2026'!$D$3:$D$500,"*",'2026'!$G$3:$G$500,"*børn*"))</f>
        <v>0</v>
      </c>
      <c r="T65" s="52">
        <f>SUM(SUMIFS('2026'!$N$3:$N$500,'2026'!$B$3:$B$500,$B65,'2026'!$D$3:$D$500,"*",'2026'!$G$3:$G$500,{"*alle*";"*Opsøgende*"},'2026'!$E$3:$E$500,"*ja*"),SUMIFS('2026'!$N$3:$N$500,'2026'!$B$3:$B$500,$B65,'2026'!$D$3:$D$500,"*",'2026'!$G$3:$G$500,{"*alle*";"*Opsøgende*"},'2026'!$E$3:$E$500,"*nej*",'2026'!$H$3:$H$500,"*ja*"),SUMIFS('2026'!$N$3:$N$500,'2026'!$B$3:$B$500,$B65,'2026'!$D$3:$D$500,"*",'2026'!$G$3:$G$500,"*børn*"))</f>
        <v>0</v>
      </c>
      <c r="U65" s="52">
        <f>SUM(COUNTIFS('2027'!$B$3:$B$500,$B65,'2027'!$D$3:$D$500,"*",'2027'!$G$3:$G$500,{"*alle*";"*Opsøgende*"},'2027'!$E$3:$E$500,"*ja*"),COUNTIFS('2027'!$B$3:$B$500,$B65,'2027'!$D$3:$D$500,"*",'2027'!$G$3:$G$500,{"*alle*";"*Opsøgende*"},'2027'!$E$3:$E$500,"*nej*",'2027'!$H$3:$H$500,"*ja*"),COUNTIFS('2027'!$B$3:$B$500,$B65,'2027'!$D$3:$D$500,"*",'2027'!$G$3:$G$500,"*børn*"))</f>
        <v>0</v>
      </c>
      <c r="V65" s="52">
        <f>SUM(SUMIFS('2027'!$N$3:$N$500,'2027'!$B$3:$B$500,$B65,'2027'!$D$3:$D$500,"*",'2027'!$G$3:$G$500,{"*alle*";"*Opsøgende*"},'2027'!$E$3:$E$500,"*ja*"),SUMIFS('2027'!$N$3:$N$500,'2027'!$B$3:$B$500,$B65,'2027'!$D$3:$D$500,"*",'2027'!$G$3:$G$500,{"*alle*";"*Opsøgende*"},'2027'!$E$3:$E$500,"*nej*",'2027'!$H$3:$H$500,"*ja*"),SUMIFS('2027'!$N$3:$N$500,'2027'!$B$3:$B$500,$B65,'2027'!$D$3:$D$500,"*",'2027'!$G$3:$G$500,"*børn*"))</f>
        <v>0</v>
      </c>
      <c r="W65" s="52">
        <f>SUM(COUNTIFS('2028'!$B$3:$B$500,$B65,'2028'!$D$3:$D$500,"*",'2028'!$G$3:$G$500,{"*alle*";"*Opsøgende*"},'2028'!$E$3:$E$500,"*ja*"),COUNTIFS('2028'!$B$3:$B$500,$B65,'2028'!$D$3:$D$500,"*",'2028'!$G$3:$G$500,{"*alle*";"*Opsøgende*"},'2028'!$E$3:$E$500,"*nej*",'2028'!$H$3:$H$500,"*ja*"),COUNTIFS('2028'!$B$3:$B$500,$B65,'2028'!$D$3:$D$500,"*",'2028'!$G$3:$G$500,"*børn*"))</f>
        <v>0</v>
      </c>
      <c r="X65" s="52">
        <f>SUM(SUMIFS('2028'!$N$3:$N$500,'2028'!$B$3:$B$500,$B65,'2028'!$D$3:$D$500,"*",'2028'!$G$3:$G$500,{"*alle*";"*Opsøgende*"},'2028'!$E$3:$E$500,"*ja*"),SUMIFS('2028'!$N$3:$N$500,'2028'!$B$3:$B$500,$B65,'2028'!$D$3:$D$500,"*",'2028'!$G$3:$G$500,{"*alle*";"*Opsøgende*"},'2028'!$E$3:$E$500,"*nej*",'2028'!$H$3:$H$500,"*ja*"),SUMIFS('2028'!$N$3:$N$500,'2028'!$B$3:$B$500,$B65,'2028'!$D$3:$D$500,"*",'2028'!$G$3:$G$500,"*børn*"))</f>
        <v>0</v>
      </c>
    </row>
    <row r="66" spans="2:24" x14ac:dyDescent="0.2">
      <c r="B66" s="91" t="s">
        <v>47</v>
      </c>
      <c r="C66" s="52">
        <f>SUM(COUNTIFS('2018'!$B$3:$B$500,$B66,'2018'!$D$3:$D$500,"*",'2018'!$G$3:$G$500,{"*alle*";"*Opsøgende*"},'2018'!$E$3:$E$500,"*ja*"),COUNTIFS('2018'!$B$3:$B$500,$B66,'2018'!$D$3:$D$500,"*",'2018'!$G$3:$G$500,{"*alle*";"*Opsøgende*"},'2018'!$E$3:$E$500,"*nej*",'2018'!$H$3:$H$500,"*ja*"),COUNTIFS('2018'!$B$3:$B$500,$B66,'2018'!$D$3:$D$500,"*",'2018'!$G$3:$G$500,"*børn*"))</f>
        <v>0</v>
      </c>
      <c r="D66" s="52">
        <f>SUM(SUMIFS('2018'!$N$3:$N$500,'2018'!$B$3:$B$500,$B66,'2018'!$D$3:$D$500,"*",'2018'!$G$3:$G$500,{"*alle*";"*Opsøgende*"},'2018'!$E$3:$E$500,"*ja*"),SUMIFS('2018'!$N$3:$N$500,'2018'!$B$3:$B$500,$B66,'2018'!$D$3:$D$500,"*",'2018'!$G$3:$G$500,{"*alle*";"*Opsøgende*"},'2018'!$E$3:$E$500,"*nej*",'2018'!$H$3:$H$500,"*ja*"),SUMIFS('2018'!$N$3:$N$500,'2018'!$B$3:$B$500,$B66,'2018'!$D$3:$D$500,"*",'2018'!$G$3:$G$500,"*børn*"))</f>
        <v>0</v>
      </c>
      <c r="E66" s="52">
        <f>SUM(COUNTIFS('2019'!$B$3:$B$500,$B66,'2019'!$D$3:$D$500,"*",'2019'!$G$3:$G$500,{"*alle*";"*Opsøgende*"},'2019'!$E$3:$E$500,"*ja*"),COUNTIFS('2019'!$B$3:$B$500,$B66,'2019'!$D$3:$D$500,"*",'2019'!$G$3:$G$500,{"*alle*";"*Opsøgende*"},'2019'!$E$3:$E$500,"*nej*",'2019'!$H$3:$H$500,"*ja*"),COUNTIFS('2019'!$B$3:$B$500,$B66,'2019'!$D$3:$D$500,"*",'2019'!$G$3:$G$500,"*børn*"))</f>
        <v>0</v>
      </c>
      <c r="F66" s="52">
        <f>SUM(SUMIFS('2019'!$N$3:$N$500,'2019'!$B$3:$B$500,$B66,'2019'!$D$3:$D$500,"*",'2019'!$G$3:$G$500,{"*alle*";"*Opsøgende*"},'2019'!$E$3:$E$500,"*ja*"),SUMIFS('2019'!$N$3:$N$500,'2019'!$B$3:$B$500,$B66,'2019'!$D$3:$D$500,"*",'2019'!$G$3:$G$500,{"*alle*";"*Opsøgende*"},'2019'!$E$3:$E$500,"*nej*",'2019'!$H$3:$H$500,"*ja*"),SUMIFS('2019'!$N$3:$N$500,'2019'!$B$3:$B$500,$B66,'2019'!$D$3:$D$500,"*",'2019'!$G$3:$G$500,"*børn*"))</f>
        <v>0</v>
      </c>
      <c r="G66" s="52">
        <f>SUM(COUNTIFS('2020'!$B$3:$B$500,$B66,'2020'!$D$3:$D$500,"*",'2020'!$G$3:$G$500,{"*alle*";"*Opsøgende*"},'2020'!$E$3:$E$500,"*ja*"),COUNTIFS('2020'!$B$3:$B$500,$B66,'2020'!$D$3:$D$500,"*",'2020'!$G$3:$G$500,{"*alle*";"*Opsøgende*"},'2020'!$E$3:$E$500,"*nej*",'2020'!$H$3:$H$500,"*ja*"),COUNTIFS('2020'!$B$3:$B$500,$B66,'2020'!$D$3:$D$500,"*",'2020'!$G$3:$G$500,"*børn*"))</f>
        <v>0</v>
      </c>
      <c r="H66" s="52">
        <f>SUM(SUMIFS('2020'!$N$3:$N$500,'2020'!$B$3:$B$500,$B66,'2020'!$D$3:$D$500,"*",'2020'!$G$3:$G$500,{"*alle*";"*Opsøgende*"},'2020'!$E$3:$E$500,"*ja*"),SUMIFS('2020'!$N$3:$N$500,'2020'!$B$3:$B$500,$B66,'2020'!$D$3:$D$500,"*",'2020'!$G$3:$G$500,{"*alle*";"*Opsøgende*"},'2020'!$E$3:$E$500,"*nej*",'2020'!$H$3:$H$500,"*ja*"),SUMIFS('2020'!$N$3:$N$500,'2020'!$B$3:$B$500,$B66,'2020'!$D$3:$D$500,"*",'2020'!$G$3:$G$500,"*børn*"))</f>
        <v>0</v>
      </c>
      <c r="I66" s="52">
        <f>SUM(COUNTIFS('2021'!$B$3:$B$500,$B66,'2021'!$D$3:$D$500,"*",'2021'!$G$3:$G$500,{"*alle*";"*Opsøgende*"},'2021'!$E$3:$E$500,"*ja*"),COUNTIFS('2021'!$B$3:$B$500,$B66,'2021'!$D$3:$D$500,"*",'2021'!$G$3:$G$500,{"*alle*";"*Opsøgende*"},'2021'!$E$3:$E$500,"*nej*",'2021'!$H$3:$H$500,"*ja*"),COUNTIFS('2021'!$B$3:$B$500,$B66,'2021'!$D$3:$D$500,"*",'2021'!$G$3:$G$500,"*børn*"))</f>
        <v>0</v>
      </c>
      <c r="J66" s="52">
        <f>SUM(SUMIFS('2021'!$N$3:$N$500,'2021'!$B$3:$B$500,$B66,'2021'!$D$3:$D$500,"*",'2021'!$G$3:$G$500,{"*alle*";"*Opsøgende*"},'2021'!$E$3:$E$500,"*ja*"),SUMIFS('2021'!$N$3:$N$500,'2021'!$B$3:$B$500,$B66,'2021'!$D$3:$D$500,"*",'2021'!$G$3:$G$500,{"*alle*";"*Opsøgende*"},'2021'!$E$3:$E$500,"*nej*",'2021'!$H$3:$H$500,"*ja*"),SUMIFS('2021'!$N$3:$N$500,'2021'!$B$3:$B$500,$B66,'2021'!$D$3:$D$500,"*",'2021'!$G$3:$G$500,"*børn*"))</f>
        <v>0</v>
      </c>
      <c r="K66" s="52">
        <f>SUM(COUNTIFS('2022'!$B$3:$B$500,$B66,'2022'!$D$3:$D$500,"*",'2022'!$G$3:$G$500,{"*alle*";"*Opsøgende*"},'2022'!$E$3:$E$500,"*ja*"),COUNTIFS('2022'!$B$3:$B$500,$B66,'2022'!$D$3:$D$500,"*",'2022'!$G$3:$G$500,{"*alle*";"*Opsøgende*"},'2022'!$E$3:$E$500,"*nej*",'2022'!$H$3:$H$500,"*ja*"),COUNTIFS('2022'!$B$3:$B$500,$B66,'2022'!$D$3:$D$500,"*",'2022'!$G$3:$G$500,"*børn*"))</f>
        <v>0</v>
      </c>
      <c r="L66" s="52">
        <f>SUM(SUMIFS('2022'!$N$3:$N$500,'2022'!$B$3:$B$500,$B66,'2022'!$D$3:$D$500,"*",'2022'!$G$3:$G$500,{"*alle*";"*Opsøgende*"},'2022'!$E$3:$E$500,"*ja*"),SUMIFS('2022'!$N$3:$N$500,'2022'!$B$3:$B$500,$B66,'2022'!$D$3:$D$500,"*",'2022'!$G$3:$G$500,{"*alle*";"*Opsøgende*"},'2022'!$E$3:$E$500,"*nej*",'2022'!$H$3:$H$500,"*ja*"),SUMIFS('2022'!$N$3:$N$500,'2022'!$B$3:$B$500,$B66,'2022'!$D$3:$D$500,"*",'2022'!$G$3:$G$500,"*børn*"))</f>
        <v>0</v>
      </c>
      <c r="M66" s="52">
        <f>SUM(COUNTIFS('2023'!$B$3:$B$500,$B66,'2023'!$D$3:$D$500,"*",'2023'!$G$3:$G$500,{"*alle*";"*Opsøgende*"},'2023'!$E$3:$E$500,"*ja*"),COUNTIFS('2023'!$B$3:$B$500,$B66,'2023'!$D$3:$D$500,"*",'2023'!$G$3:$G$500,{"*alle*";"*Opsøgende*"},'2023'!$E$3:$E$500,"*nej*",'2023'!$H$3:$H$500,"*ja*"),COUNTIFS('2023'!$B$3:$B$500,$B66,'2023'!$D$3:$D$500,"*",'2023'!$G$3:$G$500,"*børn*"))</f>
        <v>0</v>
      </c>
      <c r="N66" s="52">
        <f>SUM(SUMIFS('2023'!$N$3:$N$500,'2023'!$B$3:$B$500,$B66,'2023'!$D$3:$D$500,"*",'2023'!$G$3:$G$500,{"*alle*";"*Opsøgende*"},'2023'!$E$3:$E$500,"*ja*"),SUMIFS('2023'!$N$3:$N$500,'2023'!$B$3:$B$500,$B66,'2023'!$D$3:$D$500,"*",'2023'!$G$3:$G$500,{"*alle*";"*Opsøgende*"},'2023'!$E$3:$E$500,"*nej*",'2023'!$H$3:$H$500,"*ja*"),SUMIFS('2023'!$N$3:$N$500,'2023'!$B$3:$B$500,$B66,'2023'!$D$3:$D$500,"*",'2023'!$G$3:$G$500,"*børn*"))</f>
        <v>0</v>
      </c>
      <c r="O66" s="52">
        <f>SUM(COUNTIFS('2024'!$B$3:$B$500,$B66,'2024'!$D$3:$D$500,"*",'2024'!$G$3:$G$500,{"*alle*";"*Opsøgende*"},'2024'!$E$3:$E$500,"*ja*"),COUNTIFS('2024'!$B$3:$B$500,$B66,'2024'!$D$3:$D$500,"*",'2024'!$G$3:$G$500,{"*alle*";"*Opsøgende*"},'2024'!$E$3:$E$500,"*nej*",'2024'!$H$3:$H$500,"*ja*"),COUNTIFS('2024'!$B$3:$B$500,$B66,'2024'!$D$3:$D$500,"*",'2024'!$G$3:$G$500,"*børn*"))</f>
        <v>0</v>
      </c>
      <c r="P66" s="52">
        <f>SUM(SUMIFS('2024'!$N$3:$N$500,'2024'!$B$3:$B$500,$B66,'2024'!$D$3:$D$500,"*",'2024'!$G$3:$G$500,{"*alle*";"*Opsøgende*"},'2024'!$E$3:$E$500,"*ja*"),SUMIFS('2024'!$N$3:$N$500,'2024'!$B$3:$B$500,$B66,'2024'!$D$3:$D$500,"*",'2024'!$G$3:$G$500,{"*alle*";"*Opsøgende*"},'2024'!$E$3:$E$500,"*nej*",'2024'!$H$3:$H$500,"*ja*"),SUMIFS('2024'!$N$3:$N$500,'2024'!$B$3:$B$500,$B66,'2024'!$D$3:$D$500,"*",'2024'!$G$3:$G$500,"*børn*"))</f>
        <v>0</v>
      </c>
      <c r="Q66" s="52">
        <f>SUM(COUNTIFS('2025'!$B$3:$B$500,$B66,'2025'!$D$3:$D$500,"*",'2025'!$G$3:$G$500,{"*alle*";"*Opsøgende*"},'2025'!$E$3:$E$500,"*ja*"),COUNTIFS('2025'!$B$3:$B$500,$B66,'2025'!$D$3:$D$500,"*",'2025'!$G$3:$G$500,{"*alle*";"*Opsøgende*"},'2025'!$E$3:$E$500,"*nej*",'2025'!$H$3:$H$500,"*ja*"),COUNTIFS('2025'!$B$3:$B$500,$B66,'2025'!$D$3:$D$500,"*",'2025'!$G$3:$G$500,"*børn*"))</f>
        <v>0</v>
      </c>
      <c r="R66" s="52">
        <f>SUM(SUMIFS('2025'!$N$3:$N$500,'2025'!$B$3:$B$500,$B66,'2025'!$D$3:$D$500,"*",'2025'!$G$3:$G$500,{"*alle*";"*Opsøgende*"},'2025'!$E$3:$E$500,"*ja*"),SUMIFS('2025'!$N$3:$N$500,'2025'!$B$3:$B$500,$B66,'2025'!$D$3:$D$500,"*",'2025'!$G$3:$G$500,{"*alle*";"*Opsøgende*"},'2025'!$E$3:$E$500,"*nej*",'2025'!$H$3:$H$500,"*ja*"),SUMIFS('2025'!$N$3:$N$500,'2025'!$B$3:$B$500,$B66,'2025'!$D$3:$D$500,"*",'2025'!$G$3:$G$500,"*børn*"))</f>
        <v>0</v>
      </c>
      <c r="S66" s="52">
        <f>SUM(COUNTIFS('2026'!$B$3:$B$500,$B66,'2026'!$D$3:$D$500,"*",'2026'!$G$3:$G$500,{"*alle*";"*Opsøgende*"},'2026'!$E$3:$E$500,"*ja*"),COUNTIFS('2026'!$B$3:$B$500,$B66,'2026'!$D$3:$D$500,"*",'2026'!$G$3:$G$500,{"*alle*";"*Opsøgende*"},'2026'!$E$3:$E$500,"*nej*",'2026'!$H$3:$H$500,"*ja*"),COUNTIFS('2026'!$B$3:$B$500,$B66,'2026'!$D$3:$D$500,"*",'2026'!$G$3:$G$500,"*børn*"))</f>
        <v>0</v>
      </c>
      <c r="T66" s="52">
        <f>SUM(SUMIFS('2026'!$N$3:$N$500,'2026'!$B$3:$B$500,$B66,'2026'!$D$3:$D$500,"*",'2026'!$G$3:$G$500,{"*alle*";"*Opsøgende*"},'2026'!$E$3:$E$500,"*ja*"),SUMIFS('2026'!$N$3:$N$500,'2026'!$B$3:$B$500,$B66,'2026'!$D$3:$D$500,"*",'2026'!$G$3:$G$500,{"*alle*";"*Opsøgende*"},'2026'!$E$3:$E$500,"*nej*",'2026'!$H$3:$H$500,"*ja*"),SUMIFS('2026'!$N$3:$N$500,'2026'!$B$3:$B$500,$B66,'2026'!$D$3:$D$500,"*",'2026'!$G$3:$G$500,"*børn*"))</f>
        <v>0</v>
      </c>
      <c r="U66" s="52">
        <f>SUM(COUNTIFS('2027'!$B$3:$B$500,$B66,'2027'!$D$3:$D$500,"*",'2027'!$G$3:$G$500,{"*alle*";"*Opsøgende*"},'2027'!$E$3:$E$500,"*ja*"),COUNTIFS('2027'!$B$3:$B$500,$B66,'2027'!$D$3:$D$500,"*",'2027'!$G$3:$G$500,{"*alle*";"*Opsøgende*"},'2027'!$E$3:$E$500,"*nej*",'2027'!$H$3:$H$500,"*ja*"),COUNTIFS('2027'!$B$3:$B$500,$B66,'2027'!$D$3:$D$500,"*",'2027'!$G$3:$G$500,"*børn*"))</f>
        <v>0</v>
      </c>
      <c r="V66" s="52">
        <f>SUM(SUMIFS('2027'!$N$3:$N$500,'2027'!$B$3:$B$500,$B66,'2027'!$D$3:$D$500,"*",'2027'!$G$3:$G$500,{"*alle*";"*Opsøgende*"},'2027'!$E$3:$E$500,"*ja*"),SUMIFS('2027'!$N$3:$N$500,'2027'!$B$3:$B$500,$B66,'2027'!$D$3:$D$500,"*",'2027'!$G$3:$G$500,{"*alle*";"*Opsøgende*"},'2027'!$E$3:$E$500,"*nej*",'2027'!$H$3:$H$500,"*ja*"),SUMIFS('2027'!$N$3:$N$500,'2027'!$B$3:$B$500,$B66,'2027'!$D$3:$D$500,"*",'2027'!$G$3:$G$500,"*børn*"))</f>
        <v>0</v>
      </c>
      <c r="W66" s="52">
        <f>SUM(COUNTIFS('2028'!$B$3:$B$500,$B66,'2028'!$D$3:$D$500,"*",'2028'!$G$3:$G$500,{"*alle*";"*Opsøgende*"},'2028'!$E$3:$E$500,"*ja*"),COUNTIFS('2028'!$B$3:$B$500,$B66,'2028'!$D$3:$D$500,"*",'2028'!$G$3:$G$500,{"*alle*";"*Opsøgende*"},'2028'!$E$3:$E$500,"*nej*",'2028'!$H$3:$H$500,"*ja*"),COUNTIFS('2028'!$B$3:$B$500,$B66,'2028'!$D$3:$D$500,"*",'2028'!$G$3:$G$500,"*børn*"))</f>
        <v>0</v>
      </c>
      <c r="X66" s="52">
        <f>SUM(SUMIFS('2028'!$N$3:$N$500,'2028'!$B$3:$B$500,$B66,'2028'!$D$3:$D$500,"*",'2028'!$G$3:$G$500,{"*alle*";"*Opsøgende*"},'2028'!$E$3:$E$500,"*ja*"),SUMIFS('2028'!$N$3:$N$500,'2028'!$B$3:$B$500,$B66,'2028'!$D$3:$D$500,"*",'2028'!$G$3:$G$500,{"*alle*";"*Opsøgende*"},'2028'!$E$3:$E$500,"*nej*",'2028'!$H$3:$H$500,"*ja*"),SUMIFS('2028'!$N$3:$N$500,'2028'!$B$3:$B$500,$B66,'2028'!$D$3:$D$500,"*",'2028'!$G$3:$G$500,"*børn*"))</f>
        <v>0</v>
      </c>
    </row>
    <row r="67" spans="2:24" x14ac:dyDescent="0.2">
      <c r="B67" s="91" t="s">
        <v>78</v>
      </c>
      <c r="C67" s="52">
        <f>SUM(COUNTIFS('2018'!$B$3:$B$500,$B67,'2018'!$D$3:$D$500,"*",'2018'!$G$3:$G$500,{"*alle*";"*Opsøgende*"},'2018'!$E$3:$E$500,"*ja*"),COUNTIFS('2018'!$B$3:$B$500,$B67,'2018'!$D$3:$D$500,"*",'2018'!$G$3:$G$500,{"*alle*";"*Opsøgende*"},'2018'!$E$3:$E$500,"*nej*",'2018'!$H$3:$H$500,"*ja*"),COUNTIFS('2018'!$B$3:$B$500,$B67,'2018'!$D$3:$D$500,"*",'2018'!$G$3:$G$500,"*børn*"))</f>
        <v>0</v>
      </c>
      <c r="D67" s="52">
        <f>SUM(SUMIFS('2018'!$N$3:$N$500,'2018'!$B$3:$B$500,$B67,'2018'!$D$3:$D$500,"*",'2018'!$G$3:$G$500,{"*alle*";"*Opsøgende*"},'2018'!$E$3:$E$500,"*ja*"),SUMIFS('2018'!$N$3:$N$500,'2018'!$B$3:$B$500,$B67,'2018'!$D$3:$D$500,"*",'2018'!$G$3:$G$500,{"*alle*";"*Opsøgende*"},'2018'!$E$3:$E$500,"*nej*",'2018'!$H$3:$H$500,"*ja*"),SUMIFS('2018'!$N$3:$N$500,'2018'!$B$3:$B$500,$B67,'2018'!$D$3:$D$500,"*",'2018'!$G$3:$G$500,"*børn*"))</f>
        <v>0</v>
      </c>
      <c r="E67" s="52">
        <f>SUM(COUNTIFS('2019'!$B$3:$B$500,$B67,'2019'!$D$3:$D$500,"*",'2019'!$G$3:$G$500,{"*alle*";"*Opsøgende*"},'2019'!$E$3:$E$500,"*ja*"),COUNTIFS('2019'!$B$3:$B$500,$B67,'2019'!$D$3:$D$500,"*",'2019'!$G$3:$G$500,{"*alle*";"*Opsøgende*"},'2019'!$E$3:$E$500,"*nej*",'2019'!$H$3:$H$500,"*ja*"),COUNTIFS('2019'!$B$3:$B$500,$B67,'2019'!$D$3:$D$500,"*",'2019'!$G$3:$G$500,"*børn*"))</f>
        <v>0</v>
      </c>
      <c r="F67" s="52">
        <f>SUM(SUMIFS('2019'!$N$3:$N$500,'2019'!$B$3:$B$500,$B67,'2019'!$D$3:$D$500,"*",'2019'!$G$3:$G$500,{"*alle*";"*Opsøgende*"},'2019'!$E$3:$E$500,"*ja*"),SUMIFS('2019'!$N$3:$N$500,'2019'!$B$3:$B$500,$B67,'2019'!$D$3:$D$500,"*",'2019'!$G$3:$G$500,{"*alle*";"*Opsøgende*"},'2019'!$E$3:$E$500,"*nej*",'2019'!$H$3:$H$500,"*ja*"),SUMIFS('2019'!$N$3:$N$500,'2019'!$B$3:$B$500,$B67,'2019'!$D$3:$D$500,"*",'2019'!$G$3:$G$500,"*børn*"))</f>
        <v>0</v>
      </c>
      <c r="G67" s="52">
        <f>SUM(COUNTIFS('2020'!$B$3:$B$500,$B67,'2020'!$D$3:$D$500,"*",'2020'!$G$3:$G$500,{"*alle*";"*Opsøgende*"},'2020'!$E$3:$E$500,"*ja*"),COUNTIFS('2020'!$B$3:$B$500,$B67,'2020'!$D$3:$D$500,"*",'2020'!$G$3:$G$500,{"*alle*";"*Opsøgende*"},'2020'!$E$3:$E$500,"*nej*",'2020'!$H$3:$H$500,"*ja*"),COUNTIFS('2020'!$B$3:$B$500,$B67,'2020'!$D$3:$D$500,"*",'2020'!$G$3:$G$500,"*børn*"))</f>
        <v>0</v>
      </c>
      <c r="H67" s="52">
        <f>SUM(SUMIFS('2020'!$N$3:$N$500,'2020'!$B$3:$B$500,$B67,'2020'!$D$3:$D$500,"*",'2020'!$G$3:$G$500,{"*alle*";"*Opsøgende*"},'2020'!$E$3:$E$500,"*ja*"),SUMIFS('2020'!$N$3:$N$500,'2020'!$B$3:$B$500,$B67,'2020'!$D$3:$D$500,"*",'2020'!$G$3:$G$500,{"*alle*";"*Opsøgende*"},'2020'!$E$3:$E$500,"*nej*",'2020'!$H$3:$H$500,"*ja*"),SUMIFS('2020'!$N$3:$N$500,'2020'!$B$3:$B$500,$B67,'2020'!$D$3:$D$500,"*",'2020'!$G$3:$G$500,"*børn*"))</f>
        <v>0</v>
      </c>
      <c r="I67" s="52">
        <f>SUM(COUNTIFS('2021'!$B$3:$B$500,$B67,'2021'!$D$3:$D$500,"*",'2021'!$G$3:$G$500,{"*alle*";"*Opsøgende*"},'2021'!$E$3:$E$500,"*ja*"),COUNTIFS('2021'!$B$3:$B$500,$B67,'2021'!$D$3:$D$500,"*",'2021'!$G$3:$G$500,{"*alle*";"*Opsøgende*"},'2021'!$E$3:$E$500,"*nej*",'2021'!$H$3:$H$500,"*ja*"),COUNTIFS('2021'!$B$3:$B$500,$B67,'2021'!$D$3:$D$500,"*",'2021'!$G$3:$G$500,"*børn*"))</f>
        <v>0</v>
      </c>
      <c r="J67" s="52">
        <f>SUM(SUMIFS('2021'!$N$3:$N$500,'2021'!$B$3:$B$500,$B67,'2021'!$D$3:$D$500,"*",'2021'!$G$3:$G$500,{"*alle*";"*Opsøgende*"},'2021'!$E$3:$E$500,"*ja*"),SUMIFS('2021'!$N$3:$N$500,'2021'!$B$3:$B$500,$B67,'2021'!$D$3:$D$500,"*",'2021'!$G$3:$G$500,{"*alle*";"*Opsøgende*"},'2021'!$E$3:$E$500,"*nej*",'2021'!$H$3:$H$500,"*ja*"),SUMIFS('2021'!$N$3:$N$500,'2021'!$B$3:$B$500,$B67,'2021'!$D$3:$D$500,"*",'2021'!$G$3:$G$500,"*børn*"))</f>
        <v>0</v>
      </c>
      <c r="K67" s="52">
        <f>SUM(COUNTIFS('2022'!$B$3:$B$500,$B67,'2022'!$D$3:$D$500,"*",'2022'!$G$3:$G$500,{"*alle*";"*Opsøgende*"},'2022'!$E$3:$E$500,"*ja*"),COUNTIFS('2022'!$B$3:$B$500,$B67,'2022'!$D$3:$D$500,"*",'2022'!$G$3:$G$500,{"*alle*";"*Opsøgende*"},'2022'!$E$3:$E$500,"*nej*",'2022'!$H$3:$H$500,"*ja*"),COUNTIFS('2022'!$B$3:$B$500,$B67,'2022'!$D$3:$D$500,"*",'2022'!$G$3:$G$500,"*børn*"))</f>
        <v>0</v>
      </c>
      <c r="L67" s="52">
        <f>SUM(SUMIFS('2022'!$N$3:$N$500,'2022'!$B$3:$B$500,$B67,'2022'!$D$3:$D$500,"*",'2022'!$G$3:$G$500,{"*alle*";"*Opsøgende*"},'2022'!$E$3:$E$500,"*ja*"),SUMIFS('2022'!$N$3:$N$500,'2022'!$B$3:$B$500,$B67,'2022'!$D$3:$D$500,"*",'2022'!$G$3:$G$500,{"*alle*";"*Opsøgende*"},'2022'!$E$3:$E$500,"*nej*",'2022'!$H$3:$H$500,"*ja*"),SUMIFS('2022'!$N$3:$N$500,'2022'!$B$3:$B$500,$B67,'2022'!$D$3:$D$500,"*",'2022'!$G$3:$G$500,"*børn*"))</f>
        <v>0</v>
      </c>
      <c r="M67" s="52">
        <f>SUM(COUNTIFS('2023'!$B$3:$B$500,$B67,'2023'!$D$3:$D$500,"*",'2023'!$G$3:$G$500,{"*alle*";"*Opsøgende*"},'2023'!$E$3:$E$500,"*ja*"),COUNTIFS('2023'!$B$3:$B$500,$B67,'2023'!$D$3:$D$500,"*",'2023'!$G$3:$G$500,{"*alle*";"*Opsøgende*"},'2023'!$E$3:$E$500,"*nej*",'2023'!$H$3:$H$500,"*ja*"),COUNTIFS('2023'!$B$3:$B$500,$B67,'2023'!$D$3:$D$500,"*",'2023'!$G$3:$G$500,"*børn*"))</f>
        <v>0</v>
      </c>
      <c r="N67" s="52">
        <f>SUM(SUMIFS('2023'!$N$3:$N$500,'2023'!$B$3:$B$500,$B67,'2023'!$D$3:$D$500,"*",'2023'!$G$3:$G$500,{"*alle*";"*Opsøgende*"},'2023'!$E$3:$E$500,"*ja*"),SUMIFS('2023'!$N$3:$N$500,'2023'!$B$3:$B$500,$B67,'2023'!$D$3:$D$500,"*",'2023'!$G$3:$G$500,{"*alle*";"*Opsøgende*"},'2023'!$E$3:$E$500,"*nej*",'2023'!$H$3:$H$500,"*ja*"),SUMIFS('2023'!$N$3:$N$500,'2023'!$B$3:$B$500,$B67,'2023'!$D$3:$D$500,"*",'2023'!$G$3:$G$500,"*børn*"))</f>
        <v>0</v>
      </c>
      <c r="O67" s="52">
        <f>SUM(COUNTIFS('2024'!$B$3:$B$500,$B67,'2024'!$D$3:$D$500,"*",'2024'!$G$3:$G$500,{"*alle*";"*Opsøgende*"},'2024'!$E$3:$E$500,"*ja*"),COUNTIFS('2024'!$B$3:$B$500,$B67,'2024'!$D$3:$D$500,"*",'2024'!$G$3:$G$500,{"*alle*";"*Opsøgende*"},'2024'!$E$3:$E$500,"*nej*",'2024'!$H$3:$H$500,"*ja*"),COUNTIFS('2024'!$B$3:$B$500,$B67,'2024'!$D$3:$D$500,"*",'2024'!$G$3:$G$500,"*børn*"))</f>
        <v>0</v>
      </c>
      <c r="P67" s="52">
        <f>SUM(SUMIFS('2024'!$N$3:$N$500,'2024'!$B$3:$B$500,$B67,'2024'!$D$3:$D$500,"*",'2024'!$G$3:$G$500,{"*alle*";"*Opsøgende*"},'2024'!$E$3:$E$500,"*ja*"),SUMIFS('2024'!$N$3:$N$500,'2024'!$B$3:$B$500,$B67,'2024'!$D$3:$D$500,"*",'2024'!$G$3:$G$500,{"*alle*";"*Opsøgende*"},'2024'!$E$3:$E$500,"*nej*",'2024'!$H$3:$H$500,"*ja*"),SUMIFS('2024'!$N$3:$N$500,'2024'!$B$3:$B$500,$B67,'2024'!$D$3:$D$500,"*",'2024'!$G$3:$G$500,"*børn*"))</f>
        <v>0</v>
      </c>
      <c r="Q67" s="52">
        <f>SUM(COUNTIFS('2025'!$B$3:$B$500,$B67,'2025'!$D$3:$D$500,"*",'2025'!$G$3:$G$500,{"*alle*";"*Opsøgende*"},'2025'!$E$3:$E$500,"*ja*"),COUNTIFS('2025'!$B$3:$B$500,$B67,'2025'!$D$3:$D$500,"*",'2025'!$G$3:$G$500,{"*alle*";"*Opsøgende*"},'2025'!$E$3:$E$500,"*nej*",'2025'!$H$3:$H$500,"*ja*"),COUNTIFS('2025'!$B$3:$B$500,$B67,'2025'!$D$3:$D$500,"*",'2025'!$G$3:$G$500,"*børn*"))</f>
        <v>0</v>
      </c>
      <c r="R67" s="52">
        <f>SUM(SUMIFS('2025'!$N$3:$N$500,'2025'!$B$3:$B$500,$B67,'2025'!$D$3:$D$500,"*",'2025'!$G$3:$G$500,{"*alle*";"*Opsøgende*"},'2025'!$E$3:$E$500,"*ja*"),SUMIFS('2025'!$N$3:$N$500,'2025'!$B$3:$B$500,$B67,'2025'!$D$3:$D$500,"*",'2025'!$G$3:$G$500,{"*alle*";"*Opsøgende*"},'2025'!$E$3:$E$500,"*nej*",'2025'!$H$3:$H$500,"*ja*"),SUMIFS('2025'!$N$3:$N$500,'2025'!$B$3:$B$500,$B67,'2025'!$D$3:$D$500,"*",'2025'!$G$3:$G$500,"*børn*"))</f>
        <v>0</v>
      </c>
      <c r="S67" s="52">
        <f>SUM(COUNTIFS('2026'!$B$3:$B$500,$B67,'2026'!$D$3:$D$500,"*",'2026'!$G$3:$G$500,{"*alle*";"*Opsøgende*"},'2026'!$E$3:$E$500,"*ja*"),COUNTIFS('2026'!$B$3:$B$500,$B67,'2026'!$D$3:$D$500,"*",'2026'!$G$3:$G$500,{"*alle*";"*Opsøgende*"},'2026'!$E$3:$E$500,"*nej*",'2026'!$H$3:$H$500,"*ja*"),COUNTIFS('2026'!$B$3:$B$500,$B67,'2026'!$D$3:$D$500,"*",'2026'!$G$3:$G$500,"*børn*"))</f>
        <v>0</v>
      </c>
      <c r="T67" s="52">
        <f>SUM(SUMIFS('2026'!$N$3:$N$500,'2026'!$B$3:$B$500,$B67,'2026'!$D$3:$D$500,"*",'2026'!$G$3:$G$500,{"*alle*";"*Opsøgende*"},'2026'!$E$3:$E$500,"*ja*"),SUMIFS('2026'!$N$3:$N$500,'2026'!$B$3:$B$500,$B67,'2026'!$D$3:$D$500,"*",'2026'!$G$3:$G$500,{"*alle*";"*Opsøgende*"},'2026'!$E$3:$E$500,"*nej*",'2026'!$H$3:$H$500,"*ja*"),SUMIFS('2026'!$N$3:$N$500,'2026'!$B$3:$B$500,$B67,'2026'!$D$3:$D$500,"*",'2026'!$G$3:$G$500,"*børn*"))</f>
        <v>0</v>
      </c>
      <c r="U67" s="52">
        <f>SUM(COUNTIFS('2027'!$B$3:$B$500,$B67,'2027'!$D$3:$D$500,"*",'2027'!$G$3:$G$500,{"*alle*";"*Opsøgende*"},'2027'!$E$3:$E$500,"*ja*"),COUNTIFS('2027'!$B$3:$B$500,$B67,'2027'!$D$3:$D$500,"*",'2027'!$G$3:$G$500,{"*alle*";"*Opsøgende*"},'2027'!$E$3:$E$500,"*nej*",'2027'!$H$3:$H$500,"*ja*"),COUNTIFS('2027'!$B$3:$B$500,$B67,'2027'!$D$3:$D$500,"*",'2027'!$G$3:$G$500,"*børn*"))</f>
        <v>0</v>
      </c>
      <c r="V67" s="52">
        <f>SUM(SUMIFS('2027'!$N$3:$N$500,'2027'!$B$3:$B$500,$B67,'2027'!$D$3:$D$500,"*",'2027'!$G$3:$G$500,{"*alle*";"*Opsøgende*"},'2027'!$E$3:$E$500,"*ja*"),SUMIFS('2027'!$N$3:$N$500,'2027'!$B$3:$B$500,$B67,'2027'!$D$3:$D$500,"*",'2027'!$G$3:$G$500,{"*alle*";"*Opsøgende*"},'2027'!$E$3:$E$500,"*nej*",'2027'!$H$3:$H$500,"*ja*"),SUMIFS('2027'!$N$3:$N$500,'2027'!$B$3:$B$500,$B67,'2027'!$D$3:$D$500,"*",'2027'!$G$3:$G$500,"*børn*"))</f>
        <v>0</v>
      </c>
      <c r="W67" s="52">
        <f>SUM(COUNTIFS('2028'!$B$3:$B$500,$B67,'2028'!$D$3:$D$500,"*",'2028'!$G$3:$G$500,{"*alle*";"*Opsøgende*"},'2028'!$E$3:$E$500,"*ja*"),COUNTIFS('2028'!$B$3:$B$500,$B67,'2028'!$D$3:$D$500,"*",'2028'!$G$3:$G$500,{"*alle*";"*Opsøgende*"},'2028'!$E$3:$E$500,"*nej*",'2028'!$H$3:$H$500,"*ja*"),COUNTIFS('2028'!$B$3:$B$500,$B67,'2028'!$D$3:$D$500,"*",'2028'!$G$3:$G$500,"*børn*"))</f>
        <v>0</v>
      </c>
      <c r="X67" s="52">
        <f>SUM(SUMIFS('2028'!$N$3:$N$500,'2028'!$B$3:$B$500,$B67,'2028'!$D$3:$D$500,"*",'2028'!$G$3:$G$500,{"*alle*";"*Opsøgende*"},'2028'!$E$3:$E$500,"*ja*"),SUMIFS('2028'!$N$3:$N$500,'2028'!$B$3:$B$500,$B67,'2028'!$D$3:$D$500,"*",'2028'!$G$3:$G$500,{"*alle*";"*Opsøgende*"},'2028'!$E$3:$E$500,"*nej*",'2028'!$H$3:$H$500,"*ja*"),SUMIFS('2028'!$N$3:$N$500,'2028'!$B$3:$B$500,$B67,'2028'!$D$3:$D$500,"*",'2028'!$G$3:$G$500,"*børn*"))</f>
        <v>0</v>
      </c>
    </row>
    <row r="68" spans="2:24" x14ac:dyDescent="0.2">
      <c r="B68" s="91" t="s">
        <v>48</v>
      </c>
      <c r="C68" s="52">
        <f>SUM(COUNTIFS('2018'!$B$3:$B$500,$B68,'2018'!$D$3:$D$500,"*",'2018'!$G$3:$G$500,{"*alle*";"*Opsøgende*"},'2018'!$E$3:$E$500,"*ja*"),COUNTIFS('2018'!$B$3:$B$500,$B68,'2018'!$D$3:$D$500,"*",'2018'!$G$3:$G$500,{"*alle*";"*Opsøgende*"},'2018'!$E$3:$E$500,"*nej*",'2018'!$H$3:$H$500,"*ja*"),COUNTIFS('2018'!$B$3:$B$500,$B68,'2018'!$D$3:$D$500,"*",'2018'!$G$3:$G$500,"*børn*"))</f>
        <v>0</v>
      </c>
      <c r="D68" s="52">
        <f>SUM(SUMIFS('2018'!$N$3:$N$500,'2018'!$B$3:$B$500,$B68,'2018'!$D$3:$D$500,"*",'2018'!$G$3:$G$500,{"*alle*";"*Opsøgende*"},'2018'!$E$3:$E$500,"*ja*"),SUMIFS('2018'!$N$3:$N$500,'2018'!$B$3:$B$500,$B68,'2018'!$D$3:$D$500,"*",'2018'!$G$3:$G$500,{"*alle*";"*Opsøgende*"},'2018'!$E$3:$E$500,"*nej*",'2018'!$H$3:$H$500,"*ja*"),SUMIFS('2018'!$N$3:$N$500,'2018'!$B$3:$B$500,$B68,'2018'!$D$3:$D$500,"*",'2018'!$G$3:$G$500,"*børn*"))</f>
        <v>0</v>
      </c>
      <c r="E68" s="52">
        <f>SUM(COUNTIFS('2019'!$B$3:$B$500,$B68,'2019'!$D$3:$D$500,"*",'2019'!$G$3:$G$500,{"*alle*";"*Opsøgende*"},'2019'!$E$3:$E$500,"*ja*"),COUNTIFS('2019'!$B$3:$B$500,$B68,'2019'!$D$3:$D$500,"*",'2019'!$G$3:$G$500,{"*alle*";"*Opsøgende*"},'2019'!$E$3:$E$500,"*nej*",'2019'!$H$3:$H$500,"*ja*"),COUNTIFS('2019'!$B$3:$B$500,$B68,'2019'!$D$3:$D$500,"*",'2019'!$G$3:$G$500,"*børn*"))</f>
        <v>0</v>
      </c>
      <c r="F68" s="52">
        <f>SUM(SUMIFS('2019'!$N$3:$N$500,'2019'!$B$3:$B$500,$B68,'2019'!$D$3:$D$500,"*",'2019'!$G$3:$G$500,{"*alle*";"*Opsøgende*"},'2019'!$E$3:$E$500,"*ja*"),SUMIFS('2019'!$N$3:$N$500,'2019'!$B$3:$B$500,$B68,'2019'!$D$3:$D$500,"*",'2019'!$G$3:$G$500,{"*alle*";"*Opsøgende*"},'2019'!$E$3:$E$500,"*nej*",'2019'!$H$3:$H$500,"*ja*"),SUMIFS('2019'!$N$3:$N$500,'2019'!$B$3:$B$500,$B68,'2019'!$D$3:$D$500,"*",'2019'!$G$3:$G$500,"*børn*"))</f>
        <v>0</v>
      </c>
      <c r="G68" s="52">
        <f>SUM(COUNTIFS('2020'!$B$3:$B$500,$B68,'2020'!$D$3:$D$500,"*",'2020'!$G$3:$G$500,{"*alle*";"*Opsøgende*"},'2020'!$E$3:$E$500,"*ja*"),COUNTIFS('2020'!$B$3:$B$500,$B68,'2020'!$D$3:$D$500,"*",'2020'!$G$3:$G$500,{"*alle*";"*Opsøgende*"},'2020'!$E$3:$E$500,"*nej*",'2020'!$H$3:$H$500,"*ja*"),COUNTIFS('2020'!$B$3:$B$500,$B68,'2020'!$D$3:$D$500,"*",'2020'!$G$3:$G$500,"*børn*"))</f>
        <v>0</v>
      </c>
      <c r="H68" s="52">
        <f>SUM(SUMIFS('2020'!$N$3:$N$500,'2020'!$B$3:$B$500,$B68,'2020'!$D$3:$D$500,"*",'2020'!$G$3:$G$500,{"*alle*";"*Opsøgende*"},'2020'!$E$3:$E$500,"*ja*"),SUMIFS('2020'!$N$3:$N$500,'2020'!$B$3:$B$500,$B68,'2020'!$D$3:$D$500,"*",'2020'!$G$3:$G$500,{"*alle*";"*Opsøgende*"},'2020'!$E$3:$E$500,"*nej*",'2020'!$H$3:$H$500,"*ja*"),SUMIFS('2020'!$N$3:$N$500,'2020'!$B$3:$B$500,$B68,'2020'!$D$3:$D$500,"*",'2020'!$G$3:$G$500,"*børn*"))</f>
        <v>0</v>
      </c>
      <c r="I68" s="52">
        <f>SUM(COUNTIFS('2021'!$B$3:$B$500,$B68,'2021'!$D$3:$D$500,"*",'2021'!$G$3:$G$500,{"*alle*";"*Opsøgende*"},'2021'!$E$3:$E$500,"*ja*"),COUNTIFS('2021'!$B$3:$B$500,$B68,'2021'!$D$3:$D$500,"*",'2021'!$G$3:$G$500,{"*alle*";"*Opsøgende*"},'2021'!$E$3:$E$500,"*nej*",'2021'!$H$3:$H$500,"*ja*"),COUNTIFS('2021'!$B$3:$B$500,$B68,'2021'!$D$3:$D$500,"*",'2021'!$G$3:$G$500,"*børn*"))</f>
        <v>0</v>
      </c>
      <c r="J68" s="52">
        <f>SUM(SUMIFS('2021'!$N$3:$N$500,'2021'!$B$3:$B$500,$B68,'2021'!$D$3:$D$500,"*",'2021'!$G$3:$G$500,{"*alle*";"*Opsøgende*"},'2021'!$E$3:$E$500,"*ja*"),SUMIFS('2021'!$N$3:$N$500,'2021'!$B$3:$B$500,$B68,'2021'!$D$3:$D$500,"*",'2021'!$G$3:$G$500,{"*alle*";"*Opsøgende*"},'2021'!$E$3:$E$500,"*nej*",'2021'!$H$3:$H$500,"*ja*"),SUMIFS('2021'!$N$3:$N$500,'2021'!$B$3:$B$500,$B68,'2021'!$D$3:$D$500,"*",'2021'!$G$3:$G$500,"*børn*"))</f>
        <v>0</v>
      </c>
      <c r="K68" s="52">
        <f>SUM(COUNTIFS('2022'!$B$3:$B$500,$B68,'2022'!$D$3:$D$500,"*",'2022'!$G$3:$G$500,{"*alle*";"*Opsøgende*"},'2022'!$E$3:$E$500,"*ja*"),COUNTIFS('2022'!$B$3:$B$500,$B68,'2022'!$D$3:$D$500,"*",'2022'!$G$3:$G$500,{"*alle*";"*Opsøgende*"},'2022'!$E$3:$E$500,"*nej*",'2022'!$H$3:$H$500,"*ja*"),COUNTIFS('2022'!$B$3:$B$500,$B68,'2022'!$D$3:$D$500,"*",'2022'!$G$3:$G$500,"*børn*"))</f>
        <v>0</v>
      </c>
      <c r="L68" s="52">
        <f>SUM(SUMIFS('2022'!$N$3:$N$500,'2022'!$B$3:$B$500,$B68,'2022'!$D$3:$D$500,"*",'2022'!$G$3:$G$500,{"*alle*";"*Opsøgende*"},'2022'!$E$3:$E$500,"*ja*"),SUMIFS('2022'!$N$3:$N$500,'2022'!$B$3:$B$500,$B68,'2022'!$D$3:$D$500,"*",'2022'!$G$3:$G$500,{"*alle*";"*Opsøgende*"},'2022'!$E$3:$E$500,"*nej*",'2022'!$H$3:$H$500,"*ja*"),SUMIFS('2022'!$N$3:$N$500,'2022'!$B$3:$B$500,$B68,'2022'!$D$3:$D$500,"*",'2022'!$G$3:$G$500,"*børn*"))</f>
        <v>0</v>
      </c>
      <c r="M68" s="52">
        <f>SUM(COUNTIFS('2023'!$B$3:$B$500,$B68,'2023'!$D$3:$D$500,"*",'2023'!$G$3:$G$500,{"*alle*";"*Opsøgende*"},'2023'!$E$3:$E$500,"*ja*"),COUNTIFS('2023'!$B$3:$B$500,$B68,'2023'!$D$3:$D$500,"*",'2023'!$G$3:$G$500,{"*alle*";"*Opsøgende*"},'2023'!$E$3:$E$500,"*nej*",'2023'!$H$3:$H$500,"*ja*"),COUNTIFS('2023'!$B$3:$B$500,$B68,'2023'!$D$3:$D$500,"*",'2023'!$G$3:$G$500,"*børn*"))</f>
        <v>0</v>
      </c>
      <c r="N68" s="52">
        <f>SUM(SUMIFS('2023'!$N$3:$N$500,'2023'!$B$3:$B$500,$B68,'2023'!$D$3:$D$500,"*",'2023'!$G$3:$G$500,{"*alle*";"*Opsøgende*"},'2023'!$E$3:$E$500,"*ja*"),SUMIFS('2023'!$N$3:$N$500,'2023'!$B$3:$B$500,$B68,'2023'!$D$3:$D$500,"*",'2023'!$G$3:$G$500,{"*alle*";"*Opsøgende*"},'2023'!$E$3:$E$500,"*nej*",'2023'!$H$3:$H$500,"*ja*"),SUMIFS('2023'!$N$3:$N$500,'2023'!$B$3:$B$500,$B68,'2023'!$D$3:$D$500,"*",'2023'!$G$3:$G$500,"*børn*"))</f>
        <v>0</v>
      </c>
      <c r="O68" s="52">
        <f>SUM(COUNTIFS('2024'!$B$3:$B$500,$B68,'2024'!$D$3:$D$500,"*",'2024'!$G$3:$G$500,{"*alle*";"*Opsøgende*"},'2024'!$E$3:$E$500,"*ja*"),COUNTIFS('2024'!$B$3:$B$500,$B68,'2024'!$D$3:$D$500,"*",'2024'!$G$3:$G$500,{"*alle*";"*Opsøgende*"},'2024'!$E$3:$E$500,"*nej*",'2024'!$H$3:$H$500,"*ja*"),COUNTIFS('2024'!$B$3:$B$500,$B68,'2024'!$D$3:$D$500,"*",'2024'!$G$3:$G$500,"*børn*"))</f>
        <v>0</v>
      </c>
      <c r="P68" s="52">
        <f>SUM(SUMIFS('2024'!$N$3:$N$500,'2024'!$B$3:$B$500,$B68,'2024'!$D$3:$D$500,"*",'2024'!$G$3:$G$500,{"*alle*";"*Opsøgende*"},'2024'!$E$3:$E$500,"*ja*"),SUMIFS('2024'!$N$3:$N$500,'2024'!$B$3:$B$500,$B68,'2024'!$D$3:$D$500,"*",'2024'!$G$3:$G$500,{"*alle*";"*Opsøgende*"},'2024'!$E$3:$E$500,"*nej*",'2024'!$H$3:$H$500,"*ja*"),SUMIFS('2024'!$N$3:$N$500,'2024'!$B$3:$B$500,$B68,'2024'!$D$3:$D$500,"*",'2024'!$G$3:$G$500,"*børn*"))</f>
        <v>0</v>
      </c>
      <c r="Q68" s="52">
        <f>SUM(COUNTIFS('2025'!$B$3:$B$500,$B68,'2025'!$D$3:$D$500,"*",'2025'!$G$3:$G$500,{"*alle*";"*Opsøgende*"},'2025'!$E$3:$E$500,"*ja*"),COUNTIFS('2025'!$B$3:$B$500,$B68,'2025'!$D$3:$D$500,"*",'2025'!$G$3:$G$500,{"*alle*";"*Opsøgende*"},'2025'!$E$3:$E$500,"*nej*",'2025'!$H$3:$H$500,"*ja*"),COUNTIFS('2025'!$B$3:$B$500,$B68,'2025'!$D$3:$D$500,"*",'2025'!$G$3:$G$500,"*børn*"))</f>
        <v>0</v>
      </c>
      <c r="R68" s="52">
        <f>SUM(SUMIFS('2025'!$N$3:$N$500,'2025'!$B$3:$B$500,$B68,'2025'!$D$3:$D$500,"*",'2025'!$G$3:$G$500,{"*alle*";"*Opsøgende*"},'2025'!$E$3:$E$500,"*ja*"),SUMIFS('2025'!$N$3:$N$500,'2025'!$B$3:$B$500,$B68,'2025'!$D$3:$D$500,"*",'2025'!$G$3:$G$500,{"*alle*";"*Opsøgende*"},'2025'!$E$3:$E$500,"*nej*",'2025'!$H$3:$H$500,"*ja*"),SUMIFS('2025'!$N$3:$N$500,'2025'!$B$3:$B$500,$B68,'2025'!$D$3:$D$500,"*",'2025'!$G$3:$G$500,"*børn*"))</f>
        <v>0</v>
      </c>
      <c r="S68" s="52">
        <f>SUM(COUNTIFS('2026'!$B$3:$B$500,$B68,'2026'!$D$3:$D$500,"*",'2026'!$G$3:$G$500,{"*alle*";"*Opsøgende*"},'2026'!$E$3:$E$500,"*ja*"),COUNTIFS('2026'!$B$3:$B$500,$B68,'2026'!$D$3:$D$500,"*",'2026'!$G$3:$G$500,{"*alle*";"*Opsøgende*"},'2026'!$E$3:$E$500,"*nej*",'2026'!$H$3:$H$500,"*ja*"),COUNTIFS('2026'!$B$3:$B$500,$B68,'2026'!$D$3:$D$500,"*",'2026'!$G$3:$G$500,"*børn*"))</f>
        <v>0</v>
      </c>
      <c r="T68" s="52">
        <f>SUM(SUMIFS('2026'!$N$3:$N$500,'2026'!$B$3:$B$500,$B68,'2026'!$D$3:$D$500,"*",'2026'!$G$3:$G$500,{"*alle*";"*Opsøgende*"},'2026'!$E$3:$E$500,"*ja*"),SUMIFS('2026'!$N$3:$N$500,'2026'!$B$3:$B$500,$B68,'2026'!$D$3:$D$500,"*",'2026'!$G$3:$G$500,{"*alle*";"*Opsøgende*"},'2026'!$E$3:$E$500,"*nej*",'2026'!$H$3:$H$500,"*ja*"),SUMIFS('2026'!$N$3:$N$500,'2026'!$B$3:$B$500,$B68,'2026'!$D$3:$D$500,"*",'2026'!$G$3:$G$500,"*børn*"))</f>
        <v>0</v>
      </c>
      <c r="U68" s="52">
        <f>SUM(COUNTIFS('2027'!$B$3:$B$500,$B68,'2027'!$D$3:$D$500,"*",'2027'!$G$3:$G$500,{"*alle*";"*Opsøgende*"},'2027'!$E$3:$E$500,"*ja*"),COUNTIFS('2027'!$B$3:$B$500,$B68,'2027'!$D$3:$D$500,"*",'2027'!$G$3:$G$500,{"*alle*";"*Opsøgende*"},'2027'!$E$3:$E$500,"*nej*",'2027'!$H$3:$H$500,"*ja*"),COUNTIFS('2027'!$B$3:$B$500,$B68,'2027'!$D$3:$D$500,"*",'2027'!$G$3:$G$500,"*børn*"))</f>
        <v>0</v>
      </c>
      <c r="V68" s="52">
        <f>SUM(SUMIFS('2027'!$N$3:$N$500,'2027'!$B$3:$B$500,$B68,'2027'!$D$3:$D$500,"*",'2027'!$G$3:$G$500,{"*alle*";"*Opsøgende*"},'2027'!$E$3:$E$500,"*ja*"),SUMIFS('2027'!$N$3:$N$500,'2027'!$B$3:$B$500,$B68,'2027'!$D$3:$D$500,"*",'2027'!$G$3:$G$500,{"*alle*";"*Opsøgende*"},'2027'!$E$3:$E$500,"*nej*",'2027'!$H$3:$H$500,"*ja*"),SUMIFS('2027'!$N$3:$N$500,'2027'!$B$3:$B$500,$B68,'2027'!$D$3:$D$500,"*",'2027'!$G$3:$G$500,"*børn*"))</f>
        <v>0</v>
      </c>
      <c r="W68" s="52">
        <f>SUM(COUNTIFS('2028'!$B$3:$B$500,$B68,'2028'!$D$3:$D$500,"*",'2028'!$G$3:$G$500,{"*alle*";"*Opsøgende*"},'2028'!$E$3:$E$500,"*ja*"),COUNTIFS('2028'!$B$3:$B$500,$B68,'2028'!$D$3:$D$500,"*",'2028'!$G$3:$G$500,{"*alle*";"*Opsøgende*"},'2028'!$E$3:$E$500,"*nej*",'2028'!$H$3:$H$500,"*ja*"),COUNTIFS('2028'!$B$3:$B$500,$B68,'2028'!$D$3:$D$500,"*",'2028'!$G$3:$G$500,"*børn*"))</f>
        <v>0</v>
      </c>
      <c r="X68" s="52">
        <f>SUM(SUMIFS('2028'!$N$3:$N$500,'2028'!$B$3:$B$500,$B68,'2028'!$D$3:$D$500,"*",'2028'!$G$3:$G$500,{"*alle*";"*Opsøgende*"},'2028'!$E$3:$E$500,"*ja*"),SUMIFS('2028'!$N$3:$N$500,'2028'!$B$3:$B$500,$B68,'2028'!$D$3:$D$500,"*",'2028'!$G$3:$G$500,{"*alle*";"*Opsøgende*"},'2028'!$E$3:$E$500,"*nej*",'2028'!$H$3:$H$500,"*ja*"),SUMIFS('2028'!$N$3:$N$500,'2028'!$B$3:$B$500,$B68,'2028'!$D$3:$D$500,"*",'2028'!$G$3:$G$500,"*børn*"))</f>
        <v>0</v>
      </c>
    </row>
    <row r="69" spans="2:24" x14ac:dyDescent="0.2">
      <c r="B69" s="91" t="s">
        <v>19</v>
      </c>
      <c r="C69" s="52">
        <f>SUM(COUNTIFS('2018'!$B$3:$B$500,$B69,'2018'!$D$3:$D$500,"*",'2018'!$G$3:$G$500,{"*alle*";"*Opsøgende*"},'2018'!$E$3:$E$500,"*ja*"),COUNTIFS('2018'!$B$3:$B$500,$B69,'2018'!$D$3:$D$500,"*",'2018'!$G$3:$G$500,{"*alle*";"*Opsøgende*"},'2018'!$E$3:$E$500,"*nej*",'2018'!$H$3:$H$500,"*ja*"),COUNTIFS('2018'!$B$3:$B$500,$B69,'2018'!$D$3:$D$500,"*",'2018'!$G$3:$G$500,"*børn*"))</f>
        <v>0</v>
      </c>
      <c r="D69" s="52">
        <f>SUM(SUMIFS('2018'!$N$3:$N$500,'2018'!$B$3:$B$500,$B69,'2018'!$D$3:$D$500,"*",'2018'!$G$3:$G$500,{"*alle*";"*Opsøgende*"},'2018'!$E$3:$E$500,"*ja*"),SUMIFS('2018'!$N$3:$N$500,'2018'!$B$3:$B$500,$B69,'2018'!$D$3:$D$500,"*",'2018'!$G$3:$G$500,{"*alle*";"*Opsøgende*"},'2018'!$E$3:$E$500,"*nej*",'2018'!$H$3:$H$500,"*ja*"),SUMIFS('2018'!$N$3:$N$500,'2018'!$B$3:$B$500,$B69,'2018'!$D$3:$D$500,"*",'2018'!$G$3:$G$500,"*børn*"))</f>
        <v>0</v>
      </c>
      <c r="E69" s="52">
        <f>SUM(COUNTIFS('2019'!$B$3:$B$500,$B69,'2019'!$D$3:$D$500,"*",'2019'!$G$3:$G$500,{"*alle*";"*Opsøgende*"},'2019'!$E$3:$E$500,"*ja*"),COUNTIFS('2019'!$B$3:$B$500,$B69,'2019'!$D$3:$D$500,"*",'2019'!$G$3:$G$500,{"*alle*";"*Opsøgende*"},'2019'!$E$3:$E$500,"*nej*",'2019'!$H$3:$H$500,"*ja*"),COUNTIFS('2019'!$B$3:$B$500,$B69,'2019'!$D$3:$D$500,"*",'2019'!$G$3:$G$500,"*børn*"))</f>
        <v>0</v>
      </c>
      <c r="F69" s="52">
        <f>SUM(SUMIFS('2019'!$N$3:$N$500,'2019'!$B$3:$B$500,$B69,'2019'!$D$3:$D$500,"*",'2019'!$G$3:$G$500,{"*alle*";"*Opsøgende*"},'2019'!$E$3:$E$500,"*ja*"),SUMIFS('2019'!$N$3:$N$500,'2019'!$B$3:$B$500,$B69,'2019'!$D$3:$D$500,"*",'2019'!$G$3:$G$500,{"*alle*";"*Opsøgende*"},'2019'!$E$3:$E$500,"*nej*",'2019'!$H$3:$H$500,"*ja*"),SUMIFS('2019'!$N$3:$N$500,'2019'!$B$3:$B$500,$B69,'2019'!$D$3:$D$500,"*",'2019'!$G$3:$G$500,"*børn*"))</f>
        <v>0</v>
      </c>
      <c r="G69" s="52">
        <f>SUM(COUNTIFS('2020'!$B$3:$B$500,$B69,'2020'!$D$3:$D$500,"*",'2020'!$G$3:$G$500,{"*alle*";"*Opsøgende*"},'2020'!$E$3:$E$500,"*ja*"),COUNTIFS('2020'!$B$3:$B$500,$B69,'2020'!$D$3:$D$500,"*",'2020'!$G$3:$G$500,{"*alle*";"*Opsøgende*"},'2020'!$E$3:$E$500,"*nej*",'2020'!$H$3:$H$500,"*ja*"),COUNTIFS('2020'!$B$3:$B$500,$B69,'2020'!$D$3:$D$500,"*",'2020'!$G$3:$G$500,"*børn*"))</f>
        <v>0</v>
      </c>
      <c r="H69" s="52">
        <f>SUM(SUMIFS('2020'!$N$3:$N$500,'2020'!$B$3:$B$500,$B69,'2020'!$D$3:$D$500,"*",'2020'!$G$3:$G$500,{"*alle*";"*Opsøgende*"},'2020'!$E$3:$E$500,"*ja*"),SUMIFS('2020'!$N$3:$N$500,'2020'!$B$3:$B$500,$B69,'2020'!$D$3:$D$500,"*",'2020'!$G$3:$G$500,{"*alle*";"*Opsøgende*"},'2020'!$E$3:$E$500,"*nej*",'2020'!$H$3:$H$500,"*ja*"),SUMIFS('2020'!$N$3:$N$500,'2020'!$B$3:$B$500,$B69,'2020'!$D$3:$D$500,"*",'2020'!$G$3:$G$500,"*børn*"))</f>
        <v>0</v>
      </c>
      <c r="I69" s="52">
        <f>SUM(COUNTIFS('2021'!$B$3:$B$500,$B69,'2021'!$D$3:$D$500,"*",'2021'!$G$3:$G$500,{"*alle*";"*Opsøgende*"},'2021'!$E$3:$E$500,"*ja*"),COUNTIFS('2021'!$B$3:$B$500,$B69,'2021'!$D$3:$D$500,"*",'2021'!$G$3:$G$500,{"*alle*";"*Opsøgende*"},'2021'!$E$3:$E$500,"*nej*",'2021'!$H$3:$H$500,"*ja*"),COUNTIFS('2021'!$B$3:$B$500,$B69,'2021'!$D$3:$D$500,"*",'2021'!$G$3:$G$500,"*børn*"))</f>
        <v>0</v>
      </c>
      <c r="J69" s="52">
        <f>SUM(SUMIFS('2021'!$N$3:$N$500,'2021'!$B$3:$B$500,$B69,'2021'!$D$3:$D$500,"*",'2021'!$G$3:$G$500,{"*alle*";"*Opsøgende*"},'2021'!$E$3:$E$500,"*ja*"),SUMIFS('2021'!$N$3:$N$500,'2021'!$B$3:$B$500,$B69,'2021'!$D$3:$D$500,"*",'2021'!$G$3:$G$500,{"*alle*";"*Opsøgende*"},'2021'!$E$3:$E$500,"*nej*",'2021'!$H$3:$H$500,"*ja*"),SUMIFS('2021'!$N$3:$N$500,'2021'!$B$3:$B$500,$B69,'2021'!$D$3:$D$500,"*",'2021'!$G$3:$G$500,"*børn*"))</f>
        <v>0</v>
      </c>
      <c r="K69" s="52">
        <f>SUM(COUNTIFS('2022'!$B$3:$B$500,$B69,'2022'!$D$3:$D$500,"*",'2022'!$G$3:$G$500,{"*alle*";"*Opsøgende*"},'2022'!$E$3:$E$500,"*ja*"),COUNTIFS('2022'!$B$3:$B$500,$B69,'2022'!$D$3:$D$500,"*",'2022'!$G$3:$G$500,{"*alle*";"*Opsøgende*"},'2022'!$E$3:$E$500,"*nej*",'2022'!$H$3:$H$500,"*ja*"),COUNTIFS('2022'!$B$3:$B$500,$B69,'2022'!$D$3:$D$500,"*",'2022'!$G$3:$G$500,"*børn*"))</f>
        <v>0</v>
      </c>
      <c r="L69" s="52">
        <f>SUM(SUMIFS('2022'!$N$3:$N$500,'2022'!$B$3:$B$500,$B69,'2022'!$D$3:$D$500,"*",'2022'!$G$3:$G$500,{"*alle*";"*Opsøgende*"},'2022'!$E$3:$E$500,"*ja*"),SUMIFS('2022'!$N$3:$N$500,'2022'!$B$3:$B$500,$B69,'2022'!$D$3:$D$500,"*",'2022'!$G$3:$G$500,{"*alle*";"*Opsøgende*"},'2022'!$E$3:$E$500,"*nej*",'2022'!$H$3:$H$500,"*ja*"),SUMIFS('2022'!$N$3:$N$500,'2022'!$B$3:$B$500,$B69,'2022'!$D$3:$D$500,"*",'2022'!$G$3:$G$500,"*børn*"))</f>
        <v>0</v>
      </c>
      <c r="M69" s="52">
        <f>SUM(COUNTIFS('2023'!$B$3:$B$500,$B69,'2023'!$D$3:$D$500,"*",'2023'!$G$3:$G$500,{"*alle*";"*Opsøgende*"},'2023'!$E$3:$E$500,"*ja*"),COUNTIFS('2023'!$B$3:$B$500,$B69,'2023'!$D$3:$D$500,"*",'2023'!$G$3:$G$500,{"*alle*";"*Opsøgende*"},'2023'!$E$3:$E$500,"*nej*",'2023'!$H$3:$H$500,"*ja*"),COUNTIFS('2023'!$B$3:$B$500,$B69,'2023'!$D$3:$D$500,"*",'2023'!$G$3:$G$500,"*børn*"))</f>
        <v>0</v>
      </c>
      <c r="N69" s="52">
        <f>SUM(SUMIFS('2023'!$N$3:$N$500,'2023'!$B$3:$B$500,$B69,'2023'!$D$3:$D$500,"*",'2023'!$G$3:$G$500,{"*alle*";"*Opsøgende*"},'2023'!$E$3:$E$500,"*ja*"),SUMIFS('2023'!$N$3:$N$500,'2023'!$B$3:$B$500,$B69,'2023'!$D$3:$D$500,"*",'2023'!$G$3:$G$500,{"*alle*";"*Opsøgende*"},'2023'!$E$3:$E$500,"*nej*",'2023'!$H$3:$H$500,"*ja*"),SUMIFS('2023'!$N$3:$N$500,'2023'!$B$3:$B$500,$B69,'2023'!$D$3:$D$500,"*",'2023'!$G$3:$G$500,"*børn*"))</f>
        <v>0</v>
      </c>
      <c r="O69" s="52">
        <f>SUM(COUNTIFS('2024'!$B$3:$B$500,$B69,'2024'!$D$3:$D$500,"*",'2024'!$G$3:$G$500,{"*alle*";"*Opsøgende*"},'2024'!$E$3:$E$500,"*ja*"),COUNTIFS('2024'!$B$3:$B$500,$B69,'2024'!$D$3:$D$500,"*",'2024'!$G$3:$G$500,{"*alle*";"*Opsøgende*"},'2024'!$E$3:$E$500,"*nej*",'2024'!$H$3:$H$500,"*ja*"),COUNTIFS('2024'!$B$3:$B$500,$B69,'2024'!$D$3:$D$500,"*",'2024'!$G$3:$G$500,"*børn*"))</f>
        <v>0</v>
      </c>
      <c r="P69" s="52">
        <f>SUM(SUMIFS('2024'!$N$3:$N$500,'2024'!$B$3:$B$500,$B69,'2024'!$D$3:$D$500,"*",'2024'!$G$3:$G$500,{"*alle*";"*Opsøgende*"},'2024'!$E$3:$E$500,"*ja*"),SUMIFS('2024'!$N$3:$N$500,'2024'!$B$3:$B$500,$B69,'2024'!$D$3:$D$500,"*",'2024'!$G$3:$G$500,{"*alle*";"*Opsøgende*"},'2024'!$E$3:$E$500,"*nej*",'2024'!$H$3:$H$500,"*ja*"),SUMIFS('2024'!$N$3:$N$500,'2024'!$B$3:$B$500,$B69,'2024'!$D$3:$D$500,"*",'2024'!$G$3:$G$500,"*børn*"))</f>
        <v>0</v>
      </c>
      <c r="Q69" s="52">
        <f>SUM(COUNTIFS('2025'!$B$3:$B$500,$B69,'2025'!$D$3:$D$500,"*",'2025'!$G$3:$G$500,{"*alle*";"*Opsøgende*"},'2025'!$E$3:$E$500,"*ja*"),COUNTIFS('2025'!$B$3:$B$500,$B69,'2025'!$D$3:$D$500,"*",'2025'!$G$3:$G$500,{"*alle*";"*Opsøgende*"},'2025'!$E$3:$E$500,"*nej*",'2025'!$H$3:$H$500,"*ja*"),COUNTIFS('2025'!$B$3:$B$500,$B69,'2025'!$D$3:$D$500,"*",'2025'!$G$3:$G$500,"*børn*"))</f>
        <v>0</v>
      </c>
      <c r="R69" s="52">
        <f>SUM(SUMIFS('2025'!$N$3:$N$500,'2025'!$B$3:$B$500,$B69,'2025'!$D$3:$D$500,"*",'2025'!$G$3:$G$500,{"*alle*";"*Opsøgende*"},'2025'!$E$3:$E$500,"*ja*"),SUMIFS('2025'!$N$3:$N$500,'2025'!$B$3:$B$500,$B69,'2025'!$D$3:$D$500,"*",'2025'!$G$3:$G$500,{"*alle*";"*Opsøgende*"},'2025'!$E$3:$E$500,"*nej*",'2025'!$H$3:$H$500,"*ja*"),SUMIFS('2025'!$N$3:$N$500,'2025'!$B$3:$B$500,$B69,'2025'!$D$3:$D$500,"*",'2025'!$G$3:$G$500,"*børn*"))</f>
        <v>0</v>
      </c>
      <c r="S69" s="52">
        <f>SUM(COUNTIFS('2026'!$B$3:$B$500,$B69,'2026'!$D$3:$D$500,"*",'2026'!$G$3:$G$500,{"*alle*";"*Opsøgende*"},'2026'!$E$3:$E$500,"*ja*"),COUNTIFS('2026'!$B$3:$B$500,$B69,'2026'!$D$3:$D$500,"*",'2026'!$G$3:$G$500,{"*alle*";"*Opsøgende*"},'2026'!$E$3:$E$500,"*nej*",'2026'!$H$3:$H$500,"*ja*"),COUNTIFS('2026'!$B$3:$B$500,$B69,'2026'!$D$3:$D$500,"*",'2026'!$G$3:$G$500,"*børn*"))</f>
        <v>0</v>
      </c>
      <c r="T69" s="52">
        <f>SUM(SUMIFS('2026'!$N$3:$N$500,'2026'!$B$3:$B$500,$B69,'2026'!$D$3:$D$500,"*",'2026'!$G$3:$G$500,{"*alle*";"*Opsøgende*"},'2026'!$E$3:$E$500,"*ja*"),SUMIFS('2026'!$N$3:$N$500,'2026'!$B$3:$B$500,$B69,'2026'!$D$3:$D$500,"*",'2026'!$G$3:$G$500,{"*alle*";"*Opsøgende*"},'2026'!$E$3:$E$500,"*nej*",'2026'!$H$3:$H$500,"*ja*"),SUMIFS('2026'!$N$3:$N$500,'2026'!$B$3:$B$500,$B69,'2026'!$D$3:$D$500,"*",'2026'!$G$3:$G$500,"*børn*"))</f>
        <v>0</v>
      </c>
      <c r="U69" s="52">
        <f>SUM(COUNTIFS('2027'!$B$3:$B$500,$B69,'2027'!$D$3:$D$500,"*",'2027'!$G$3:$G$500,{"*alle*";"*Opsøgende*"},'2027'!$E$3:$E$500,"*ja*"),COUNTIFS('2027'!$B$3:$B$500,$B69,'2027'!$D$3:$D$500,"*",'2027'!$G$3:$G$500,{"*alle*";"*Opsøgende*"},'2027'!$E$3:$E$500,"*nej*",'2027'!$H$3:$H$500,"*ja*"),COUNTIFS('2027'!$B$3:$B$500,$B69,'2027'!$D$3:$D$500,"*",'2027'!$G$3:$G$500,"*børn*"))</f>
        <v>0</v>
      </c>
      <c r="V69" s="52">
        <f>SUM(SUMIFS('2027'!$N$3:$N$500,'2027'!$B$3:$B$500,$B69,'2027'!$D$3:$D$500,"*",'2027'!$G$3:$G$500,{"*alle*";"*Opsøgende*"},'2027'!$E$3:$E$500,"*ja*"),SUMIFS('2027'!$N$3:$N$500,'2027'!$B$3:$B$500,$B69,'2027'!$D$3:$D$500,"*",'2027'!$G$3:$G$500,{"*alle*";"*Opsøgende*"},'2027'!$E$3:$E$500,"*nej*",'2027'!$H$3:$H$500,"*ja*"),SUMIFS('2027'!$N$3:$N$500,'2027'!$B$3:$B$500,$B69,'2027'!$D$3:$D$500,"*",'2027'!$G$3:$G$500,"*børn*"))</f>
        <v>0</v>
      </c>
      <c r="W69" s="52">
        <f>SUM(COUNTIFS('2028'!$B$3:$B$500,$B69,'2028'!$D$3:$D$500,"*",'2028'!$G$3:$G$500,{"*alle*";"*Opsøgende*"},'2028'!$E$3:$E$500,"*ja*"),COUNTIFS('2028'!$B$3:$B$500,$B69,'2028'!$D$3:$D$500,"*",'2028'!$G$3:$G$500,{"*alle*";"*Opsøgende*"},'2028'!$E$3:$E$500,"*nej*",'2028'!$H$3:$H$500,"*ja*"),COUNTIFS('2028'!$B$3:$B$500,$B69,'2028'!$D$3:$D$500,"*",'2028'!$G$3:$G$500,"*børn*"))</f>
        <v>0</v>
      </c>
      <c r="X69" s="52">
        <f>SUM(SUMIFS('2028'!$N$3:$N$500,'2028'!$B$3:$B$500,$B69,'2028'!$D$3:$D$500,"*",'2028'!$G$3:$G$500,{"*alle*";"*Opsøgende*"},'2028'!$E$3:$E$500,"*ja*"),SUMIFS('2028'!$N$3:$N$500,'2028'!$B$3:$B$500,$B69,'2028'!$D$3:$D$500,"*",'2028'!$G$3:$G$500,{"*alle*";"*Opsøgende*"},'2028'!$E$3:$E$500,"*nej*",'2028'!$H$3:$H$500,"*ja*"),SUMIFS('2028'!$N$3:$N$500,'2028'!$B$3:$B$500,$B69,'2028'!$D$3:$D$500,"*",'2028'!$G$3:$G$500,"*børn*"))</f>
        <v>0</v>
      </c>
    </row>
    <row r="70" spans="2:24" x14ac:dyDescent="0.2">
      <c r="B70" s="91" t="s">
        <v>98</v>
      </c>
      <c r="C70" s="52">
        <f>SUM(COUNTIFS('2018'!$B$3:$B$500,$B70,'2018'!$D$3:$D$500,"*",'2018'!$G$3:$G$500,{"*alle*";"*Opsøgende*"},'2018'!$E$3:$E$500,"*ja*"),COUNTIFS('2018'!$B$3:$B$500,$B70,'2018'!$D$3:$D$500,"*",'2018'!$G$3:$G$500,{"*alle*";"*Opsøgende*"},'2018'!$E$3:$E$500,"*nej*",'2018'!$H$3:$H$500,"*ja*"),COUNTIFS('2018'!$B$3:$B$500,$B70,'2018'!$D$3:$D$500,"*",'2018'!$G$3:$G$500,"*børn*"))</f>
        <v>0</v>
      </c>
      <c r="D70" s="52">
        <f>SUM(SUMIFS('2018'!$N$3:$N$500,'2018'!$B$3:$B$500,$B70,'2018'!$D$3:$D$500,"*",'2018'!$G$3:$G$500,{"*alle*";"*Opsøgende*"},'2018'!$E$3:$E$500,"*ja*"),SUMIFS('2018'!$N$3:$N$500,'2018'!$B$3:$B$500,$B70,'2018'!$D$3:$D$500,"*",'2018'!$G$3:$G$500,{"*alle*";"*Opsøgende*"},'2018'!$E$3:$E$500,"*nej*",'2018'!$H$3:$H$500,"*ja*"),SUMIFS('2018'!$N$3:$N$500,'2018'!$B$3:$B$500,$B70,'2018'!$D$3:$D$500,"*",'2018'!$G$3:$G$500,"*børn*"))</f>
        <v>0</v>
      </c>
      <c r="E70" s="52">
        <f>SUM(COUNTIFS('2019'!$B$3:$B$500,$B70,'2019'!$D$3:$D$500,"*",'2019'!$G$3:$G$500,{"*alle*";"*Opsøgende*"},'2019'!$E$3:$E$500,"*ja*"),COUNTIFS('2019'!$B$3:$B$500,$B70,'2019'!$D$3:$D$500,"*",'2019'!$G$3:$G$500,{"*alle*";"*Opsøgende*"},'2019'!$E$3:$E$500,"*nej*",'2019'!$H$3:$H$500,"*ja*"),COUNTIFS('2019'!$B$3:$B$500,$B70,'2019'!$D$3:$D$500,"*",'2019'!$G$3:$G$500,"*børn*"))</f>
        <v>0</v>
      </c>
      <c r="F70" s="52">
        <f>SUM(SUMIFS('2019'!$N$3:$N$500,'2019'!$B$3:$B$500,$B70,'2019'!$D$3:$D$500,"*",'2019'!$G$3:$G$500,{"*alle*";"*Opsøgende*"},'2019'!$E$3:$E$500,"*ja*"),SUMIFS('2019'!$N$3:$N$500,'2019'!$B$3:$B$500,$B70,'2019'!$D$3:$D$500,"*",'2019'!$G$3:$G$500,{"*alle*";"*Opsøgende*"},'2019'!$E$3:$E$500,"*nej*",'2019'!$H$3:$H$500,"*ja*"),SUMIFS('2019'!$N$3:$N$500,'2019'!$B$3:$B$500,$B70,'2019'!$D$3:$D$500,"*",'2019'!$G$3:$G$500,"*børn*"))</f>
        <v>0</v>
      </c>
      <c r="G70" s="52">
        <f>SUM(COUNTIFS('2020'!$B$3:$B$500,$B70,'2020'!$D$3:$D$500,"*",'2020'!$G$3:$G$500,{"*alle*";"*Opsøgende*"},'2020'!$E$3:$E$500,"*ja*"),COUNTIFS('2020'!$B$3:$B$500,$B70,'2020'!$D$3:$D$500,"*",'2020'!$G$3:$G$500,{"*alle*";"*Opsøgende*"},'2020'!$E$3:$E$500,"*nej*",'2020'!$H$3:$H$500,"*ja*"),COUNTIFS('2020'!$B$3:$B$500,$B70,'2020'!$D$3:$D$500,"*",'2020'!$G$3:$G$500,"*børn*"))</f>
        <v>0</v>
      </c>
      <c r="H70" s="52">
        <f>SUM(SUMIFS('2020'!$N$3:$N$500,'2020'!$B$3:$B$500,$B70,'2020'!$D$3:$D$500,"*",'2020'!$G$3:$G$500,{"*alle*";"*Opsøgende*"},'2020'!$E$3:$E$500,"*ja*"),SUMIFS('2020'!$N$3:$N$500,'2020'!$B$3:$B$500,$B70,'2020'!$D$3:$D$500,"*",'2020'!$G$3:$G$500,{"*alle*";"*Opsøgende*"},'2020'!$E$3:$E$500,"*nej*",'2020'!$H$3:$H$500,"*ja*"),SUMIFS('2020'!$N$3:$N$500,'2020'!$B$3:$B$500,$B70,'2020'!$D$3:$D$500,"*",'2020'!$G$3:$G$500,"*børn*"))</f>
        <v>0</v>
      </c>
      <c r="I70" s="52">
        <f>SUM(COUNTIFS('2021'!$B$3:$B$500,$B70,'2021'!$D$3:$D$500,"*",'2021'!$G$3:$G$500,{"*alle*";"*Opsøgende*"},'2021'!$E$3:$E$500,"*ja*"),COUNTIFS('2021'!$B$3:$B$500,$B70,'2021'!$D$3:$D$500,"*",'2021'!$G$3:$G$500,{"*alle*";"*Opsøgende*"},'2021'!$E$3:$E$500,"*nej*",'2021'!$H$3:$H$500,"*ja*"),COUNTIFS('2021'!$B$3:$B$500,$B70,'2021'!$D$3:$D$500,"*",'2021'!$G$3:$G$500,"*børn*"))</f>
        <v>0</v>
      </c>
      <c r="J70" s="52">
        <f>SUM(SUMIFS('2021'!$N$3:$N$500,'2021'!$B$3:$B$500,$B70,'2021'!$D$3:$D$500,"*",'2021'!$G$3:$G$500,{"*alle*";"*Opsøgende*"},'2021'!$E$3:$E$500,"*ja*"),SUMIFS('2021'!$N$3:$N$500,'2021'!$B$3:$B$500,$B70,'2021'!$D$3:$D$500,"*",'2021'!$G$3:$G$500,{"*alle*";"*Opsøgende*"},'2021'!$E$3:$E$500,"*nej*",'2021'!$H$3:$H$500,"*ja*"),SUMIFS('2021'!$N$3:$N$500,'2021'!$B$3:$B$500,$B70,'2021'!$D$3:$D$500,"*",'2021'!$G$3:$G$500,"*børn*"))</f>
        <v>0</v>
      </c>
      <c r="K70" s="52">
        <f>SUM(COUNTIFS('2022'!$B$3:$B$500,$B70,'2022'!$D$3:$D$500,"*",'2022'!$G$3:$G$500,{"*alle*";"*Opsøgende*"},'2022'!$E$3:$E$500,"*ja*"),COUNTIFS('2022'!$B$3:$B$500,$B70,'2022'!$D$3:$D$500,"*",'2022'!$G$3:$G$500,{"*alle*";"*Opsøgende*"},'2022'!$E$3:$E$500,"*nej*",'2022'!$H$3:$H$500,"*ja*"),COUNTIFS('2022'!$B$3:$B$500,$B70,'2022'!$D$3:$D$500,"*",'2022'!$G$3:$G$500,"*børn*"))</f>
        <v>0</v>
      </c>
      <c r="L70" s="52">
        <f>SUM(SUMIFS('2022'!$N$3:$N$500,'2022'!$B$3:$B$500,$B70,'2022'!$D$3:$D$500,"*",'2022'!$G$3:$G$500,{"*alle*";"*Opsøgende*"},'2022'!$E$3:$E$500,"*ja*"),SUMIFS('2022'!$N$3:$N$500,'2022'!$B$3:$B$500,$B70,'2022'!$D$3:$D$500,"*",'2022'!$G$3:$G$500,{"*alle*";"*Opsøgende*"},'2022'!$E$3:$E$500,"*nej*",'2022'!$H$3:$H$500,"*ja*"),SUMIFS('2022'!$N$3:$N$500,'2022'!$B$3:$B$500,$B70,'2022'!$D$3:$D$500,"*",'2022'!$G$3:$G$500,"*børn*"))</f>
        <v>0</v>
      </c>
      <c r="M70" s="52">
        <f>SUM(COUNTIFS('2023'!$B$3:$B$500,$B70,'2023'!$D$3:$D$500,"*",'2023'!$G$3:$G$500,{"*alle*";"*Opsøgende*"},'2023'!$E$3:$E$500,"*ja*"),COUNTIFS('2023'!$B$3:$B$500,$B70,'2023'!$D$3:$D$500,"*",'2023'!$G$3:$G$500,{"*alle*";"*Opsøgende*"},'2023'!$E$3:$E$500,"*nej*",'2023'!$H$3:$H$500,"*ja*"),COUNTIFS('2023'!$B$3:$B$500,$B70,'2023'!$D$3:$D$500,"*",'2023'!$G$3:$G$500,"*børn*"))</f>
        <v>0</v>
      </c>
      <c r="N70" s="52">
        <f>SUM(SUMIFS('2023'!$N$3:$N$500,'2023'!$B$3:$B$500,$B70,'2023'!$D$3:$D$500,"*",'2023'!$G$3:$G$500,{"*alle*";"*Opsøgende*"},'2023'!$E$3:$E$500,"*ja*"),SUMIFS('2023'!$N$3:$N$500,'2023'!$B$3:$B$500,$B70,'2023'!$D$3:$D$500,"*",'2023'!$G$3:$G$500,{"*alle*";"*Opsøgende*"},'2023'!$E$3:$E$500,"*nej*",'2023'!$H$3:$H$500,"*ja*"),SUMIFS('2023'!$N$3:$N$500,'2023'!$B$3:$B$500,$B70,'2023'!$D$3:$D$500,"*",'2023'!$G$3:$G$500,"*børn*"))</f>
        <v>0</v>
      </c>
      <c r="O70" s="52">
        <f>SUM(COUNTIFS('2024'!$B$3:$B$500,$B70,'2024'!$D$3:$D$500,"*",'2024'!$G$3:$G$500,{"*alle*";"*Opsøgende*"},'2024'!$E$3:$E$500,"*ja*"),COUNTIFS('2024'!$B$3:$B$500,$B70,'2024'!$D$3:$D$500,"*",'2024'!$G$3:$G$500,{"*alle*";"*Opsøgende*"},'2024'!$E$3:$E$500,"*nej*",'2024'!$H$3:$H$500,"*ja*"),COUNTIFS('2024'!$B$3:$B$500,$B70,'2024'!$D$3:$D$500,"*",'2024'!$G$3:$G$500,"*børn*"))</f>
        <v>0</v>
      </c>
      <c r="P70" s="52">
        <f>SUM(SUMIFS('2024'!$N$3:$N$500,'2024'!$B$3:$B$500,$B70,'2024'!$D$3:$D$500,"*",'2024'!$G$3:$G$500,{"*alle*";"*Opsøgende*"},'2024'!$E$3:$E$500,"*ja*"),SUMIFS('2024'!$N$3:$N$500,'2024'!$B$3:$B$500,$B70,'2024'!$D$3:$D$500,"*",'2024'!$G$3:$G$500,{"*alle*";"*Opsøgende*"},'2024'!$E$3:$E$500,"*nej*",'2024'!$H$3:$H$500,"*ja*"),SUMIFS('2024'!$N$3:$N$500,'2024'!$B$3:$B$500,$B70,'2024'!$D$3:$D$500,"*",'2024'!$G$3:$G$500,"*børn*"))</f>
        <v>0</v>
      </c>
      <c r="Q70" s="52">
        <f>SUM(COUNTIFS('2025'!$B$3:$B$500,$B70,'2025'!$D$3:$D$500,"*",'2025'!$G$3:$G$500,{"*alle*";"*Opsøgende*"},'2025'!$E$3:$E$500,"*ja*"),COUNTIFS('2025'!$B$3:$B$500,$B70,'2025'!$D$3:$D$500,"*",'2025'!$G$3:$G$500,{"*alle*";"*Opsøgende*"},'2025'!$E$3:$E$500,"*nej*",'2025'!$H$3:$H$500,"*ja*"),COUNTIFS('2025'!$B$3:$B$500,$B70,'2025'!$D$3:$D$500,"*",'2025'!$G$3:$G$500,"*børn*"))</f>
        <v>0</v>
      </c>
      <c r="R70" s="52">
        <f>SUM(SUMIFS('2025'!$N$3:$N$500,'2025'!$B$3:$B$500,$B70,'2025'!$D$3:$D$500,"*",'2025'!$G$3:$G$500,{"*alle*";"*Opsøgende*"},'2025'!$E$3:$E$500,"*ja*"),SUMIFS('2025'!$N$3:$N$500,'2025'!$B$3:$B$500,$B70,'2025'!$D$3:$D$500,"*",'2025'!$G$3:$G$500,{"*alle*";"*Opsøgende*"},'2025'!$E$3:$E$500,"*nej*",'2025'!$H$3:$H$500,"*ja*"),SUMIFS('2025'!$N$3:$N$500,'2025'!$B$3:$B$500,$B70,'2025'!$D$3:$D$500,"*",'2025'!$G$3:$G$500,"*børn*"))</f>
        <v>0</v>
      </c>
      <c r="S70" s="52">
        <f>SUM(COUNTIFS('2026'!$B$3:$B$500,$B70,'2026'!$D$3:$D$500,"*",'2026'!$G$3:$G$500,{"*alle*";"*Opsøgende*"},'2026'!$E$3:$E$500,"*ja*"),COUNTIFS('2026'!$B$3:$B$500,$B70,'2026'!$D$3:$D$500,"*",'2026'!$G$3:$G$500,{"*alle*";"*Opsøgende*"},'2026'!$E$3:$E$500,"*nej*",'2026'!$H$3:$H$500,"*ja*"),COUNTIFS('2026'!$B$3:$B$500,$B70,'2026'!$D$3:$D$500,"*",'2026'!$G$3:$G$500,"*børn*"))</f>
        <v>0</v>
      </c>
      <c r="T70" s="52">
        <f>SUM(SUMIFS('2026'!$N$3:$N$500,'2026'!$B$3:$B$500,$B70,'2026'!$D$3:$D$500,"*",'2026'!$G$3:$G$500,{"*alle*";"*Opsøgende*"},'2026'!$E$3:$E$500,"*ja*"),SUMIFS('2026'!$N$3:$N$500,'2026'!$B$3:$B$500,$B70,'2026'!$D$3:$D$500,"*",'2026'!$G$3:$G$500,{"*alle*";"*Opsøgende*"},'2026'!$E$3:$E$500,"*nej*",'2026'!$H$3:$H$500,"*ja*"),SUMIFS('2026'!$N$3:$N$500,'2026'!$B$3:$B$500,$B70,'2026'!$D$3:$D$500,"*",'2026'!$G$3:$G$500,"*børn*"))</f>
        <v>0</v>
      </c>
      <c r="U70" s="52">
        <f>SUM(COUNTIFS('2027'!$B$3:$B$500,$B70,'2027'!$D$3:$D$500,"*",'2027'!$G$3:$G$500,{"*alle*";"*Opsøgende*"},'2027'!$E$3:$E$500,"*ja*"),COUNTIFS('2027'!$B$3:$B$500,$B70,'2027'!$D$3:$D$500,"*",'2027'!$G$3:$G$500,{"*alle*";"*Opsøgende*"},'2027'!$E$3:$E$500,"*nej*",'2027'!$H$3:$H$500,"*ja*"),COUNTIFS('2027'!$B$3:$B$500,$B70,'2027'!$D$3:$D$500,"*",'2027'!$G$3:$G$500,"*børn*"))</f>
        <v>0</v>
      </c>
      <c r="V70" s="52">
        <f>SUM(SUMIFS('2027'!$N$3:$N$500,'2027'!$B$3:$B$500,$B70,'2027'!$D$3:$D$500,"*",'2027'!$G$3:$G$500,{"*alle*";"*Opsøgende*"},'2027'!$E$3:$E$500,"*ja*"),SUMIFS('2027'!$N$3:$N$500,'2027'!$B$3:$B$500,$B70,'2027'!$D$3:$D$500,"*",'2027'!$G$3:$G$500,{"*alle*";"*Opsøgende*"},'2027'!$E$3:$E$500,"*nej*",'2027'!$H$3:$H$500,"*ja*"),SUMIFS('2027'!$N$3:$N$500,'2027'!$B$3:$B$500,$B70,'2027'!$D$3:$D$500,"*",'2027'!$G$3:$G$500,"*børn*"))</f>
        <v>0</v>
      </c>
      <c r="W70" s="52">
        <f>SUM(COUNTIFS('2028'!$B$3:$B$500,$B70,'2028'!$D$3:$D$500,"*",'2028'!$G$3:$G$500,{"*alle*";"*Opsøgende*"},'2028'!$E$3:$E$500,"*ja*"),COUNTIFS('2028'!$B$3:$B$500,$B70,'2028'!$D$3:$D$500,"*",'2028'!$G$3:$G$500,{"*alle*";"*Opsøgende*"},'2028'!$E$3:$E$500,"*nej*",'2028'!$H$3:$H$500,"*ja*"),COUNTIFS('2028'!$B$3:$B$500,$B70,'2028'!$D$3:$D$500,"*",'2028'!$G$3:$G$500,"*børn*"))</f>
        <v>0</v>
      </c>
      <c r="X70" s="52">
        <f>SUM(SUMIFS('2028'!$N$3:$N$500,'2028'!$B$3:$B$500,$B70,'2028'!$D$3:$D$500,"*",'2028'!$G$3:$G$500,{"*alle*";"*Opsøgende*"},'2028'!$E$3:$E$500,"*ja*"),SUMIFS('2028'!$N$3:$N$500,'2028'!$B$3:$B$500,$B70,'2028'!$D$3:$D$500,"*",'2028'!$G$3:$G$500,{"*alle*";"*Opsøgende*"},'2028'!$E$3:$E$500,"*nej*",'2028'!$H$3:$H$500,"*ja*"),SUMIFS('2028'!$N$3:$N$500,'2028'!$B$3:$B$500,$B70,'2028'!$D$3:$D$500,"*",'2028'!$G$3:$G$500,"*børn*"))</f>
        <v>0</v>
      </c>
    </row>
    <row r="71" spans="2:24" x14ac:dyDescent="0.2">
      <c r="B71" s="91" t="s">
        <v>100</v>
      </c>
      <c r="C71" s="52">
        <f>SUM(COUNTIFS('2018'!$B$3:$B$500,$B71,'2018'!$D$3:$D$500,"*",'2018'!$G$3:$G$500,{"*alle*";"*Opsøgende*"},'2018'!$E$3:$E$500,"*ja*"),COUNTIFS('2018'!$B$3:$B$500,$B71,'2018'!$D$3:$D$500,"*",'2018'!$G$3:$G$500,{"*alle*";"*Opsøgende*"},'2018'!$E$3:$E$500,"*nej*",'2018'!$H$3:$H$500,"*ja*"),COUNTIFS('2018'!$B$3:$B$500,$B71,'2018'!$D$3:$D$500,"*",'2018'!$G$3:$G$500,"*børn*"))</f>
        <v>0</v>
      </c>
      <c r="D71" s="52">
        <f>SUM(SUMIFS('2018'!$N$3:$N$500,'2018'!$B$3:$B$500,$B71,'2018'!$D$3:$D$500,"*",'2018'!$G$3:$G$500,{"*alle*";"*Opsøgende*"},'2018'!$E$3:$E$500,"*ja*"),SUMIFS('2018'!$N$3:$N$500,'2018'!$B$3:$B$500,$B71,'2018'!$D$3:$D$500,"*",'2018'!$G$3:$G$500,{"*alle*";"*Opsøgende*"},'2018'!$E$3:$E$500,"*nej*",'2018'!$H$3:$H$500,"*ja*"),SUMIFS('2018'!$N$3:$N$500,'2018'!$B$3:$B$500,$B71,'2018'!$D$3:$D$500,"*",'2018'!$G$3:$G$500,"*børn*"))</f>
        <v>0</v>
      </c>
      <c r="E71" s="52">
        <f>SUM(COUNTIFS('2019'!$B$3:$B$500,$B71,'2019'!$D$3:$D$500,"*",'2019'!$G$3:$G$500,{"*alle*";"*Opsøgende*"},'2019'!$E$3:$E$500,"*ja*"),COUNTIFS('2019'!$B$3:$B$500,$B71,'2019'!$D$3:$D$500,"*",'2019'!$G$3:$G$500,{"*alle*";"*Opsøgende*"},'2019'!$E$3:$E$500,"*nej*",'2019'!$H$3:$H$500,"*ja*"),COUNTIFS('2019'!$B$3:$B$500,$B71,'2019'!$D$3:$D$500,"*",'2019'!$G$3:$G$500,"*børn*"))</f>
        <v>0</v>
      </c>
      <c r="F71" s="52">
        <f>SUM(SUMIFS('2019'!$N$3:$N$500,'2019'!$B$3:$B$500,$B71,'2019'!$D$3:$D$500,"*",'2019'!$G$3:$G$500,{"*alle*";"*Opsøgende*"},'2019'!$E$3:$E$500,"*ja*"),SUMIFS('2019'!$N$3:$N$500,'2019'!$B$3:$B$500,$B71,'2019'!$D$3:$D$500,"*",'2019'!$G$3:$G$500,{"*alle*";"*Opsøgende*"},'2019'!$E$3:$E$500,"*nej*",'2019'!$H$3:$H$500,"*ja*"),SUMIFS('2019'!$N$3:$N$500,'2019'!$B$3:$B$500,$B71,'2019'!$D$3:$D$500,"*",'2019'!$G$3:$G$500,"*børn*"))</f>
        <v>0</v>
      </c>
      <c r="G71" s="52">
        <f>SUM(COUNTIFS('2020'!$B$3:$B$500,$B71,'2020'!$D$3:$D$500,"*",'2020'!$G$3:$G$500,{"*alle*";"*Opsøgende*"},'2020'!$E$3:$E$500,"*ja*"),COUNTIFS('2020'!$B$3:$B$500,$B71,'2020'!$D$3:$D$500,"*",'2020'!$G$3:$G$500,{"*alle*";"*Opsøgende*"},'2020'!$E$3:$E$500,"*nej*",'2020'!$H$3:$H$500,"*ja*"),COUNTIFS('2020'!$B$3:$B$500,$B71,'2020'!$D$3:$D$500,"*",'2020'!$G$3:$G$500,"*børn*"))</f>
        <v>0</v>
      </c>
      <c r="H71" s="52">
        <f>SUM(SUMIFS('2020'!$N$3:$N$500,'2020'!$B$3:$B$500,$B71,'2020'!$D$3:$D$500,"*",'2020'!$G$3:$G$500,{"*alle*";"*Opsøgende*"},'2020'!$E$3:$E$500,"*ja*"),SUMIFS('2020'!$N$3:$N$500,'2020'!$B$3:$B$500,$B71,'2020'!$D$3:$D$500,"*",'2020'!$G$3:$G$500,{"*alle*";"*Opsøgende*"},'2020'!$E$3:$E$500,"*nej*",'2020'!$H$3:$H$500,"*ja*"),SUMIFS('2020'!$N$3:$N$500,'2020'!$B$3:$B$500,$B71,'2020'!$D$3:$D$500,"*",'2020'!$G$3:$G$500,"*børn*"))</f>
        <v>0</v>
      </c>
      <c r="I71" s="52">
        <f>SUM(COUNTIFS('2021'!$B$3:$B$500,$B71,'2021'!$D$3:$D$500,"*",'2021'!$G$3:$G$500,{"*alle*";"*Opsøgende*"},'2021'!$E$3:$E$500,"*ja*"),COUNTIFS('2021'!$B$3:$B$500,$B71,'2021'!$D$3:$D$500,"*",'2021'!$G$3:$G$500,{"*alle*";"*Opsøgende*"},'2021'!$E$3:$E$500,"*nej*",'2021'!$H$3:$H$500,"*ja*"),COUNTIFS('2021'!$B$3:$B$500,$B71,'2021'!$D$3:$D$500,"*",'2021'!$G$3:$G$500,"*børn*"))</f>
        <v>0</v>
      </c>
      <c r="J71" s="52">
        <f>SUM(SUMIFS('2021'!$N$3:$N$500,'2021'!$B$3:$B$500,$B71,'2021'!$D$3:$D$500,"*",'2021'!$G$3:$G$500,{"*alle*";"*Opsøgende*"},'2021'!$E$3:$E$500,"*ja*"),SUMIFS('2021'!$N$3:$N$500,'2021'!$B$3:$B$500,$B71,'2021'!$D$3:$D$500,"*",'2021'!$G$3:$G$500,{"*alle*";"*Opsøgende*"},'2021'!$E$3:$E$500,"*nej*",'2021'!$H$3:$H$500,"*ja*"),SUMIFS('2021'!$N$3:$N$500,'2021'!$B$3:$B$500,$B71,'2021'!$D$3:$D$500,"*",'2021'!$G$3:$G$500,"*børn*"))</f>
        <v>0</v>
      </c>
      <c r="K71" s="52">
        <f>SUM(COUNTIFS('2022'!$B$3:$B$500,$B71,'2022'!$D$3:$D$500,"*",'2022'!$G$3:$G$500,{"*alle*";"*Opsøgende*"},'2022'!$E$3:$E$500,"*ja*"),COUNTIFS('2022'!$B$3:$B$500,$B71,'2022'!$D$3:$D$500,"*",'2022'!$G$3:$G$500,{"*alle*";"*Opsøgende*"},'2022'!$E$3:$E$500,"*nej*",'2022'!$H$3:$H$500,"*ja*"),COUNTIFS('2022'!$B$3:$B$500,$B71,'2022'!$D$3:$D$500,"*",'2022'!$G$3:$G$500,"*børn*"))</f>
        <v>0</v>
      </c>
      <c r="L71" s="52">
        <f>SUM(SUMIFS('2022'!$N$3:$N$500,'2022'!$B$3:$B$500,$B71,'2022'!$D$3:$D$500,"*",'2022'!$G$3:$G$500,{"*alle*";"*Opsøgende*"},'2022'!$E$3:$E$500,"*ja*"),SUMIFS('2022'!$N$3:$N$500,'2022'!$B$3:$B$500,$B71,'2022'!$D$3:$D$500,"*",'2022'!$G$3:$G$500,{"*alle*";"*Opsøgende*"},'2022'!$E$3:$E$500,"*nej*",'2022'!$H$3:$H$500,"*ja*"),SUMIFS('2022'!$N$3:$N$500,'2022'!$B$3:$B$500,$B71,'2022'!$D$3:$D$500,"*",'2022'!$G$3:$G$500,"*børn*"))</f>
        <v>0</v>
      </c>
      <c r="M71" s="52">
        <f>SUM(COUNTIFS('2023'!$B$3:$B$500,$B71,'2023'!$D$3:$D$500,"*",'2023'!$G$3:$G$500,{"*alle*";"*Opsøgende*"},'2023'!$E$3:$E$500,"*ja*"),COUNTIFS('2023'!$B$3:$B$500,$B71,'2023'!$D$3:$D$500,"*",'2023'!$G$3:$G$500,{"*alle*";"*Opsøgende*"},'2023'!$E$3:$E$500,"*nej*",'2023'!$H$3:$H$500,"*ja*"),COUNTIFS('2023'!$B$3:$B$500,$B71,'2023'!$D$3:$D$500,"*",'2023'!$G$3:$G$500,"*børn*"))</f>
        <v>0</v>
      </c>
      <c r="N71" s="52">
        <f>SUM(SUMIFS('2023'!$N$3:$N$500,'2023'!$B$3:$B$500,$B71,'2023'!$D$3:$D$500,"*",'2023'!$G$3:$G$500,{"*alle*";"*Opsøgende*"},'2023'!$E$3:$E$500,"*ja*"),SUMIFS('2023'!$N$3:$N$500,'2023'!$B$3:$B$500,$B71,'2023'!$D$3:$D$500,"*",'2023'!$G$3:$G$500,{"*alle*";"*Opsøgende*"},'2023'!$E$3:$E$500,"*nej*",'2023'!$H$3:$H$500,"*ja*"),SUMIFS('2023'!$N$3:$N$500,'2023'!$B$3:$B$500,$B71,'2023'!$D$3:$D$500,"*",'2023'!$G$3:$G$500,"*børn*"))</f>
        <v>0</v>
      </c>
      <c r="O71" s="52">
        <f>SUM(COUNTIFS('2024'!$B$3:$B$500,$B71,'2024'!$D$3:$D$500,"*",'2024'!$G$3:$G$500,{"*alle*";"*Opsøgende*"},'2024'!$E$3:$E$500,"*ja*"),COUNTIFS('2024'!$B$3:$B$500,$B71,'2024'!$D$3:$D$500,"*",'2024'!$G$3:$G$500,{"*alle*";"*Opsøgende*"},'2024'!$E$3:$E$500,"*nej*",'2024'!$H$3:$H$500,"*ja*"),COUNTIFS('2024'!$B$3:$B$500,$B71,'2024'!$D$3:$D$500,"*",'2024'!$G$3:$G$500,"*børn*"))</f>
        <v>0</v>
      </c>
      <c r="P71" s="52">
        <f>SUM(SUMIFS('2024'!$N$3:$N$500,'2024'!$B$3:$B$500,$B71,'2024'!$D$3:$D$500,"*",'2024'!$G$3:$G$500,{"*alle*";"*Opsøgende*"},'2024'!$E$3:$E$500,"*ja*"),SUMIFS('2024'!$N$3:$N$500,'2024'!$B$3:$B$500,$B71,'2024'!$D$3:$D$500,"*",'2024'!$G$3:$G$500,{"*alle*";"*Opsøgende*"},'2024'!$E$3:$E$500,"*nej*",'2024'!$H$3:$H$500,"*ja*"),SUMIFS('2024'!$N$3:$N$500,'2024'!$B$3:$B$500,$B71,'2024'!$D$3:$D$500,"*",'2024'!$G$3:$G$500,"*børn*"))</f>
        <v>0</v>
      </c>
      <c r="Q71" s="52">
        <f>SUM(COUNTIFS('2025'!$B$3:$B$500,$B71,'2025'!$D$3:$D$500,"*",'2025'!$G$3:$G$500,{"*alle*";"*Opsøgende*"},'2025'!$E$3:$E$500,"*ja*"),COUNTIFS('2025'!$B$3:$B$500,$B71,'2025'!$D$3:$D$500,"*",'2025'!$G$3:$G$500,{"*alle*";"*Opsøgende*"},'2025'!$E$3:$E$500,"*nej*",'2025'!$H$3:$H$500,"*ja*"),COUNTIFS('2025'!$B$3:$B$500,$B71,'2025'!$D$3:$D$500,"*",'2025'!$G$3:$G$500,"*børn*"))</f>
        <v>0</v>
      </c>
      <c r="R71" s="52">
        <f>SUM(SUMIFS('2025'!$N$3:$N$500,'2025'!$B$3:$B$500,$B71,'2025'!$D$3:$D$500,"*",'2025'!$G$3:$G$500,{"*alle*";"*Opsøgende*"},'2025'!$E$3:$E$500,"*ja*"),SUMIFS('2025'!$N$3:$N$500,'2025'!$B$3:$B$500,$B71,'2025'!$D$3:$D$500,"*",'2025'!$G$3:$G$500,{"*alle*";"*Opsøgende*"},'2025'!$E$3:$E$500,"*nej*",'2025'!$H$3:$H$500,"*ja*"),SUMIFS('2025'!$N$3:$N$500,'2025'!$B$3:$B$500,$B71,'2025'!$D$3:$D$500,"*",'2025'!$G$3:$G$500,"*børn*"))</f>
        <v>0</v>
      </c>
      <c r="S71" s="52">
        <f>SUM(COUNTIFS('2026'!$B$3:$B$500,$B71,'2026'!$D$3:$D$500,"*",'2026'!$G$3:$G$500,{"*alle*";"*Opsøgende*"},'2026'!$E$3:$E$500,"*ja*"),COUNTIFS('2026'!$B$3:$B$500,$B71,'2026'!$D$3:$D$500,"*",'2026'!$G$3:$G$500,{"*alle*";"*Opsøgende*"},'2026'!$E$3:$E$500,"*nej*",'2026'!$H$3:$H$500,"*ja*"),COUNTIFS('2026'!$B$3:$B$500,$B71,'2026'!$D$3:$D$500,"*",'2026'!$G$3:$G$500,"*børn*"))</f>
        <v>0</v>
      </c>
      <c r="T71" s="52">
        <f>SUM(SUMIFS('2026'!$N$3:$N$500,'2026'!$B$3:$B$500,$B71,'2026'!$D$3:$D$500,"*",'2026'!$G$3:$G$500,{"*alle*";"*Opsøgende*"},'2026'!$E$3:$E$500,"*ja*"),SUMIFS('2026'!$N$3:$N$500,'2026'!$B$3:$B$500,$B71,'2026'!$D$3:$D$500,"*",'2026'!$G$3:$G$500,{"*alle*";"*Opsøgende*"},'2026'!$E$3:$E$500,"*nej*",'2026'!$H$3:$H$500,"*ja*"),SUMIFS('2026'!$N$3:$N$500,'2026'!$B$3:$B$500,$B71,'2026'!$D$3:$D$500,"*",'2026'!$G$3:$G$500,"*børn*"))</f>
        <v>0</v>
      </c>
      <c r="U71" s="52">
        <f>SUM(COUNTIFS('2027'!$B$3:$B$500,$B71,'2027'!$D$3:$D$500,"*",'2027'!$G$3:$G$500,{"*alle*";"*Opsøgende*"},'2027'!$E$3:$E$500,"*ja*"),COUNTIFS('2027'!$B$3:$B$500,$B71,'2027'!$D$3:$D$500,"*",'2027'!$G$3:$G$500,{"*alle*";"*Opsøgende*"},'2027'!$E$3:$E$500,"*nej*",'2027'!$H$3:$H$500,"*ja*"),COUNTIFS('2027'!$B$3:$B$500,$B71,'2027'!$D$3:$D$500,"*",'2027'!$G$3:$G$500,"*børn*"))</f>
        <v>0</v>
      </c>
      <c r="V71" s="52">
        <f>SUM(SUMIFS('2027'!$N$3:$N$500,'2027'!$B$3:$B$500,$B71,'2027'!$D$3:$D$500,"*",'2027'!$G$3:$G$500,{"*alle*";"*Opsøgende*"},'2027'!$E$3:$E$500,"*ja*"),SUMIFS('2027'!$N$3:$N$500,'2027'!$B$3:$B$500,$B71,'2027'!$D$3:$D$500,"*",'2027'!$G$3:$G$500,{"*alle*";"*Opsøgende*"},'2027'!$E$3:$E$500,"*nej*",'2027'!$H$3:$H$500,"*ja*"),SUMIFS('2027'!$N$3:$N$500,'2027'!$B$3:$B$500,$B71,'2027'!$D$3:$D$500,"*",'2027'!$G$3:$G$500,"*børn*"))</f>
        <v>0</v>
      </c>
      <c r="W71" s="52">
        <f>SUM(COUNTIFS('2028'!$B$3:$B$500,$B71,'2028'!$D$3:$D$500,"*",'2028'!$G$3:$G$500,{"*alle*";"*Opsøgende*"},'2028'!$E$3:$E$500,"*ja*"),COUNTIFS('2028'!$B$3:$B$500,$B71,'2028'!$D$3:$D$500,"*",'2028'!$G$3:$G$500,{"*alle*";"*Opsøgende*"},'2028'!$E$3:$E$500,"*nej*",'2028'!$H$3:$H$500,"*ja*"),COUNTIFS('2028'!$B$3:$B$500,$B71,'2028'!$D$3:$D$500,"*",'2028'!$G$3:$G$500,"*børn*"))</f>
        <v>0</v>
      </c>
      <c r="X71" s="52">
        <f>SUM(SUMIFS('2028'!$N$3:$N$500,'2028'!$B$3:$B$500,$B71,'2028'!$D$3:$D$500,"*",'2028'!$G$3:$G$500,{"*alle*";"*Opsøgende*"},'2028'!$E$3:$E$500,"*ja*"),SUMIFS('2028'!$N$3:$N$500,'2028'!$B$3:$B$500,$B71,'2028'!$D$3:$D$500,"*",'2028'!$G$3:$G$500,{"*alle*";"*Opsøgende*"},'2028'!$E$3:$E$500,"*nej*",'2028'!$H$3:$H$500,"*ja*"),SUMIFS('2028'!$N$3:$N$500,'2028'!$B$3:$B$500,$B71,'2028'!$D$3:$D$500,"*",'2028'!$G$3:$G$500,"*børn*"))</f>
        <v>0</v>
      </c>
    </row>
    <row r="72" spans="2:24" x14ac:dyDescent="0.2">
      <c r="B72" s="91" t="s">
        <v>53</v>
      </c>
      <c r="C72" s="52">
        <f>SUM(COUNTIFS('2018'!$B$3:$B$500,$B72,'2018'!$D$3:$D$500,"*",'2018'!$G$3:$G$500,{"*alle*";"*Opsøgende*"},'2018'!$E$3:$E$500,"*ja*"),COUNTIFS('2018'!$B$3:$B$500,$B72,'2018'!$D$3:$D$500,"*",'2018'!$G$3:$G$500,{"*alle*";"*Opsøgende*"},'2018'!$E$3:$E$500,"*nej*",'2018'!$H$3:$H$500,"*ja*"),COUNTIFS('2018'!$B$3:$B$500,$B72,'2018'!$D$3:$D$500,"*",'2018'!$G$3:$G$500,"*børn*"))</f>
        <v>0</v>
      </c>
      <c r="D72" s="52">
        <f>SUM(SUMIFS('2018'!$N$3:$N$500,'2018'!$B$3:$B$500,$B72,'2018'!$D$3:$D$500,"*",'2018'!$G$3:$G$500,{"*alle*";"*Opsøgende*"},'2018'!$E$3:$E$500,"*ja*"),SUMIFS('2018'!$N$3:$N$500,'2018'!$B$3:$B$500,$B72,'2018'!$D$3:$D$500,"*",'2018'!$G$3:$G$500,{"*alle*";"*Opsøgende*"},'2018'!$E$3:$E$500,"*nej*",'2018'!$H$3:$H$500,"*ja*"),SUMIFS('2018'!$N$3:$N$500,'2018'!$B$3:$B$500,$B72,'2018'!$D$3:$D$500,"*",'2018'!$G$3:$G$500,"*børn*"))</f>
        <v>0</v>
      </c>
      <c r="E72" s="52">
        <f>SUM(COUNTIFS('2019'!$B$3:$B$500,$B72,'2019'!$D$3:$D$500,"*",'2019'!$G$3:$G$500,{"*alle*";"*Opsøgende*"},'2019'!$E$3:$E$500,"*ja*"),COUNTIFS('2019'!$B$3:$B$500,$B72,'2019'!$D$3:$D$500,"*",'2019'!$G$3:$G$500,{"*alle*";"*Opsøgende*"},'2019'!$E$3:$E$500,"*nej*",'2019'!$H$3:$H$500,"*ja*"),COUNTIFS('2019'!$B$3:$B$500,$B72,'2019'!$D$3:$D$500,"*",'2019'!$G$3:$G$500,"*børn*"))</f>
        <v>0</v>
      </c>
      <c r="F72" s="52">
        <f>SUM(SUMIFS('2019'!$N$3:$N$500,'2019'!$B$3:$B$500,$B72,'2019'!$D$3:$D$500,"*",'2019'!$G$3:$G$500,{"*alle*";"*Opsøgende*"},'2019'!$E$3:$E$500,"*ja*"),SUMIFS('2019'!$N$3:$N$500,'2019'!$B$3:$B$500,$B72,'2019'!$D$3:$D$500,"*",'2019'!$G$3:$G$500,{"*alle*";"*Opsøgende*"},'2019'!$E$3:$E$500,"*nej*",'2019'!$H$3:$H$500,"*ja*"),SUMIFS('2019'!$N$3:$N$500,'2019'!$B$3:$B$500,$B72,'2019'!$D$3:$D$500,"*",'2019'!$G$3:$G$500,"*børn*"))</f>
        <v>0</v>
      </c>
      <c r="G72" s="52">
        <f>SUM(COUNTIFS('2020'!$B$3:$B$500,$B72,'2020'!$D$3:$D$500,"*",'2020'!$G$3:$G$500,{"*alle*";"*Opsøgende*"},'2020'!$E$3:$E$500,"*ja*"),COUNTIFS('2020'!$B$3:$B$500,$B72,'2020'!$D$3:$D$500,"*",'2020'!$G$3:$G$500,{"*alle*";"*Opsøgende*"},'2020'!$E$3:$E$500,"*nej*",'2020'!$H$3:$H$500,"*ja*"),COUNTIFS('2020'!$B$3:$B$500,$B72,'2020'!$D$3:$D$500,"*",'2020'!$G$3:$G$500,"*børn*"))</f>
        <v>0</v>
      </c>
      <c r="H72" s="52">
        <f>SUM(SUMIFS('2020'!$N$3:$N$500,'2020'!$B$3:$B$500,$B72,'2020'!$D$3:$D$500,"*",'2020'!$G$3:$G$500,{"*alle*";"*Opsøgende*"},'2020'!$E$3:$E$500,"*ja*"),SUMIFS('2020'!$N$3:$N$500,'2020'!$B$3:$B$500,$B72,'2020'!$D$3:$D$500,"*",'2020'!$G$3:$G$500,{"*alle*";"*Opsøgende*"},'2020'!$E$3:$E$500,"*nej*",'2020'!$H$3:$H$500,"*ja*"),SUMIFS('2020'!$N$3:$N$500,'2020'!$B$3:$B$500,$B72,'2020'!$D$3:$D$500,"*",'2020'!$G$3:$G$500,"*børn*"))</f>
        <v>0</v>
      </c>
      <c r="I72" s="52">
        <f>SUM(COUNTIFS('2021'!$B$3:$B$500,$B72,'2021'!$D$3:$D$500,"*",'2021'!$G$3:$G$500,{"*alle*";"*Opsøgende*"},'2021'!$E$3:$E$500,"*ja*"),COUNTIFS('2021'!$B$3:$B$500,$B72,'2021'!$D$3:$D$500,"*",'2021'!$G$3:$G$500,{"*alle*";"*Opsøgende*"},'2021'!$E$3:$E$500,"*nej*",'2021'!$H$3:$H$500,"*ja*"),COUNTIFS('2021'!$B$3:$B$500,$B72,'2021'!$D$3:$D$500,"*",'2021'!$G$3:$G$500,"*børn*"))</f>
        <v>0</v>
      </c>
      <c r="J72" s="52">
        <f>SUM(SUMIFS('2021'!$N$3:$N$500,'2021'!$B$3:$B$500,$B72,'2021'!$D$3:$D$500,"*",'2021'!$G$3:$G$500,{"*alle*";"*Opsøgende*"},'2021'!$E$3:$E$500,"*ja*"),SUMIFS('2021'!$N$3:$N$500,'2021'!$B$3:$B$500,$B72,'2021'!$D$3:$D$500,"*",'2021'!$G$3:$G$500,{"*alle*";"*Opsøgende*"},'2021'!$E$3:$E$500,"*nej*",'2021'!$H$3:$H$500,"*ja*"),SUMIFS('2021'!$N$3:$N$500,'2021'!$B$3:$B$500,$B72,'2021'!$D$3:$D$500,"*",'2021'!$G$3:$G$500,"*børn*"))</f>
        <v>0</v>
      </c>
      <c r="K72" s="52">
        <f>SUM(COUNTIFS('2022'!$B$3:$B$500,$B72,'2022'!$D$3:$D$500,"*",'2022'!$G$3:$G$500,{"*alle*";"*Opsøgende*"},'2022'!$E$3:$E$500,"*ja*"),COUNTIFS('2022'!$B$3:$B$500,$B72,'2022'!$D$3:$D$500,"*",'2022'!$G$3:$G$500,{"*alle*";"*Opsøgende*"},'2022'!$E$3:$E$500,"*nej*",'2022'!$H$3:$H$500,"*ja*"),COUNTIFS('2022'!$B$3:$B$500,$B72,'2022'!$D$3:$D$500,"*",'2022'!$G$3:$G$500,"*børn*"))</f>
        <v>0</v>
      </c>
      <c r="L72" s="52">
        <f>SUM(SUMIFS('2022'!$N$3:$N$500,'2022'!$B$3:$B$500,$B72,'2022'!$D$3:$D$500,"*",'2022'!$G$3:$G$500,{"*alle*";"*Opsøgende*"},'2022'!$E$3:$E$500,"*ja*"),SUMIFS('2022'!$N$3:$N$500,'2022'!$B$3:$B$500,$B72,'2022'!$D$3:$D$500,"*",'2022'!$G$3:$G$500,{"*alle*";"*Opsøgende*"},'2022'!$E$3:$E$500,"*nej*",'2022'!$H$3:$H$500,"*ja*"),SUMIFS('2022'!$N$3:$N$500,'2022'!$B$3:$B$500,$B72,'2022'!$D$3:$D$500,"*",'2022'!$G$3:$G$500,"*børn*"))</f>
        <v>0</v>
      </c>
      <c r="M72" s="52">
        <f>SUM(COUNTIFS('2023'!$B$3:$B$500,$B72,'2023'!$D$3:$D$500,"*",'2023'!$G$3:$G$500,{"*alle*";"*Opsøgende*"},'2023'!$E$3:$E$500,"*ja*"),COUNTIFS('2023'!$B$3:$B$500,$B72,'2023'!$D$3:$D$500,"*",'2023'!$G$3:$G$500,{"*alle*";"*Opsøgende*"},'2023'!$E$3:$E$500,"*nej*",'2023'!$H$3:$H$500,"*ja*"),COUNTIFS('2023'!$B$3:$B$500,$B72,'2023'!$D$3:$D$500,"*",'2023'!$G$3:$G$500,"*børn*"))</f>
        <v>0</v>
      </c>
      <c r="N72" s="52">
        <f>SUM(SUMIFS('2023'!$N$3:$N$500,'2023'!$B$3:$B$500,$B72,'2023'!$D$3:$D$500,"*",'2023'!$G$3:$G$500,{"*alle*";"*Opsøgende*"},'2023'!$E$3:$E$500,"*ja*"),SUMIFS('2023'!$N$3:$N$500,'2023'!$B$3:$B$500,$B72,'2023'!$D$3:$D$500,"*",'2023'!$G$3:$G$500,{"*alle*";"*Opsøgende*"},'2023'!$E$3:$E$500,"*nej*",'2023'!$H$3:$H$500,"*ja*"),SUMIFS('2023'!$N$3:$N$500,'2023'!$B$3:$B$500,$B72,'2023'!$D$3:$D$500,"*",'2023'!$G$3:$G$500,"*børn*"))</f>
        <v>0</v>
      </c>
      <c r="O72" s="52">
        <f>SUM(COUNTIFS('2024'!$B$3:$B$500,$B72,'2024'!$D$3:$D$500,"*",'2024'!$G$3:$G$500,{"*alle*";"*Opsøgende*"},'2024'!$E$3:$E$500,"*ja*"),COUNTIFS('2024'!$B$3:$B$500,$B72,'2024'!$D$3:$D$500,"*",'2024'!$G$3:$G$500,{"*alle*";"*Opsøgende*"},'2024'!$E$3:$E$500,"*nej*",'2024'!$H$3:$H$500,"*ja*"),COUNTIFS('2024'!$B$3:$B$500,$B72,'2024'!$D$3:$D$500,"*",'2024'!$G$3:$G$500,"*børn*"))</f>
        <v>0</v>
      </c>
      <c r="P72" s="52">
        <f>SUM(SUMIFS('2024'!$N$3:$N$500,'2024'!$B$3:$B$500,$B72,'2024'!$D$3:$D$500,"*",'2024'!$G$3:$G$500,{"*alle*";"*Opsøgende*"},'2024'!$E$3:$E$500,"*ja*"),SUMIFS('2024'!$N$3:$N$500,'2024'!$B$3:$B$500,$B72,'2024'!$D$3:$D$500,"*",'2024'!$G$3:$G$500,{"*alle*";"*Opsøgende*"},'2024'!$E$3:$E$500,"*nej*",'2024'!$H$3:$H$500,"*ja*"),SUMIFS('2024'!$N$3:$N$500,'2024'!$B$3:$B$500,$B72,'2024'!$D$3:$D$500,"*",'2024'!$G$3:$G$500,"*børn*"))</f>
        <v>0</v>
      </c>
      <c r="Q72" s="52">
        <f>SUM(COUNTIFS('2025'!$B$3:$B$500,$B72,'2025'!$D$3:$D$500,"*",'2025'!$G$3:$G$500,{"*alle*";"*Opsøgende*"},'2025'!$E$3:$E$500,"*ja*"),COUNTIFS('2025'!$B$3:$B$500,$B72,'2025'!$D$3:$D$500,"*",'2025'!$G$3:$G$500,{"*alle*";"*Opsøgende*"},'2025'!$E$3:$E$500,"*nej*",'2025'!$H$3:$H$500,"*ja*"),COUNTIFS('2025'!$B$3:$B$500,$B72,'2025'!$D$3:$D$500,"*",'2025'!$G$3:$G$500,"*børn*"))</f>
        <v>0</v>
      </c>
      <c r="R72" s="52">
        <f>SUM(SUMIFS('2025'!$N$3:$N$500,'2025'!$B$3:$B$500,$B72,'2025'!$D$3:$D$500,"*",'2025'!$G$3:$G$500,{"*alle*";"*Opsøgende*"},'2025'!$E$3:$E$500,"*ja*"),SUMIFS('2025'!$N$3:$N$500,'2025'!$B$3:$B$500,$B72,'2025'!$D$3:$D$500,"*",'2025'!$G$3:$G$500,{"*alle*";"*Opsøgende*"},'2025'!$E$3:$E$500,"*nej*",'2025'!$H$3:$H$500,"*ja*"),SUMIFS('2025'!$N$3:$N$500,'2025'!$B$3:$B$500,$B72,'2025'!$D$3:$D$500,"*",'2025'!$G$3:$G$500,"*børn*"))</f>
        <v>0</v>
      </c>
      <c r="S72" s="52">
        <f>SUM(COUNTIFS('2026'!$B$3:$B$500,$B72,'2026'!$D$3:$D$500,"*",'2026'!$G$3:$G$500,{"*alle*";"*Opsøgende*"},'2026'!$E$3:$E$500,"*ja*"),COUNTIFS('2026'!$B$3:$B$500,$B72,'2026'!$D$3:$D$500,"*",'2026'!$G$3:$G$500,{"*alle*";"*Opsøgende*"},'2026'!$E$3:$E$500,"*nej*",'2026'!$H$3:$H$500,"*ja*"),COUNTIFS('2026'!$B$3:$B$500,$B72,'2026'!$D$3:$D$500,"*",'2026'!$G$3:$G$500,"*børn*"))</f>
        <v>0</v>
      </c>
      <c r="T72" s="52">
        <f>SUM(SUMIFS('2026'!$N$3:$N$500,'2026'!$B$3:$B$500,$B72,'2026'!$D$3:$D$500,"*",'2026'!$G$3:$G$500,{"*alle*";"*Opsøgende*"},'2026'!$E$3:$E$500,"*ja*"),SUMIFS('2026'!$N$3:$N$500,'2026'!$B$3:$B$500,$B72,'2026'!$D$3:$D$500,"*",'2026'!$G$3:$G$500,{"*alle*";"*Opsøgende*"},'2026'!$E$3:$E$500,"*nej*",'2026'!$H$3:$H$500,"*ja*"),SUMIFS('2026'!$N$3:$N$500,'2026'!$B$3:$B$500,$B72,'2026'!$D$3:$D$500,"*",'2026'!$G$3:$G$500,"*børn*"))</f>
        <v>0</v>
      </c>
      <c r="U72" s="52">
        <f>SUM(COUNTIFS('2027'!$B$3:$B$500,$B72,'2027'!$D$3:$D$500,"*",'2027'!$G$3:$G$500,{"*alle*";"*Opsøgende*"},'2027'!$E$3:$E$500,"*ja*"),COUNTIFS('2027'!$B$3:$B$500,$B72,'2027'!$D$3:$D$500,"*",'2027'!$G$3:$G$500,{"*alle*";"*Opsøgende*"},'2027'!$E$3:$E$500,"*nej*",'2027'!$H$3:$H$500,"*ja*"),COUNTIFS('2027'!$B$3:$B$500,$B72,'2027'!$D$3:$D$500,"*",'2027'!$G$3:$G$500,"*børn*"))</f>
        <v>0</v>
      </c>
      <c r="V72" s="52">
        <f>SUM(SUMIFS('2027'!$N$3:$N$500,'2027'!$B$3:$B$500,$B72,'2027'!$D$3:$D$500,"*",'2027'!$G$3:$G$500,{"*alle*";"*Opsøgende*"},'2027'!$E$3:$E$500,"*ja*"),SUMIFS('2027'!$N$3:$N$500,'2027'!$B$3:$B$500,$B72,'2027'!$D$3:$D$500,"*",'2027'!$G$3:$G$500,{"*alle*";"*Opsøgende*"},'2027'!$E$3:$E$500,"*nej*",'2027'!$H$3:$H$500,"*ja*"),SUMIFS('2027'!$N$3:$N$500,'2027'!$B$3:$B$500,$B72,'2027'!$D$3:$D$500,"*",'2027'!$G$3:$G$500,"*børn*"))</f>
        <v>0</v>
      </c>
      <c r="W72" s="52">
        <f>SUM(COUNTIFS('2028'!$B$3:$B$500,$B72,'2028'!$D$3:$D$500,"*",'2028'!$G$3:$G$500,{"*alle*";"*Opsøgende*"},'2028'!$E$3:$E$500,"*ja*"),COUNTIFS('2028'!$B$3:$B$500,$B72,'2028'!$D$3:$D$500,"*",'2028'!$G$3:$G$500,{"*alle*";"*Opsøgende*"},'2028'!$E$3:$E$500,"*nej*",'2028'!$H$3:$H$500,"*ja*"),COUNTIFS('2028'!$B$3:$B$500,$B72,'2028'!$D$3:$D$500,"*",'2028'!$G$3:$G$500,"*børn*"))</f>
        <v>0</v>
      </c>
      <c r="X72" s="52">
        <f>SUM(SUMIFS('2028'!$N$3:$N$500,'2028'!$B$3:$B$500,$B72,'2028'!$D$3:$D$500,"*",'2028'!$G$3:$G$500,{"*alle*";"*Opsøgende*"},'2028'!$E$3:$E$500,"*ja*"),SUMIFS('2028'!$N$3:$N$500,'2028'!$B$3:$B$500,$B72,'2028'!$D$3:$D$500,"*",'2028'!$G$3:$G$500,{"*alle*";"*Opsøgende*"},'2028'!$E$3:$E$500,"*nej*",'2028'!$H$3:$H$500,"*ja*"),SUMIFS('2028'!$N$3:$N$500,'2028'!$B$3:$B$500,$B72,'2028'!$D$3:$D$500,"*",'2028'!$G$3:$G$500,"*børn*"))</f>
        <v>0</v>
      </c>
    </row>
    <row r="73" spans="2:24" x14ac:dyDescent="0.2">
      <c r="B73" s="91" t="s">
        <v>91</v>
      </c>
      <c r="C73" s="52">
        <f>SUM(COUNTIFS('2018'!$B$3:$B$500,$B73,'2018'!$D$3:$D$500,"*",'2018'!$G$3:$G$500,{"*alle*";"*Opsøgende*"},'2018'!$E$3:$E$500,"*ja*"),COUNTIFS('2018'!$B$3:$B$500,$B73,'2018'!$D$3:$D$500,"*",'2018'!$G$3:$G$500,{"*alle*";"*Opsøgende*"},'2018'!$E$3:$E$500,"*nej*",'2018'!$H$3:$H$500,"*ja*"),COUNTIFS('2018'!$B$3:$B$500,$B73,'2018'!$D$3:$D$500,"*",'2018'!$G$3:$G$500,"*børn*"))</f>
        <v>0</v>
      </c>
      <c r="D73" s="52">
        <f>SUM(SUMIFS('2018'!$N$3:$N$500,'2018'!$B$3:$B$500,$B73,'2018'!$D$3:$D$500,"*",'2018'!$G$3:$G$500,{"*alle*";"*Opsøgende*"},'2018'!$E$3:$E$500,"*ja*"),SUMIFS('2018'!$N$3:$N$500,'2018'!$B$3:$B$500,$B73,'2018'!$D$3:$D$500,"*",'2018'!$G$3:$G$500,{"*alle*";"*Opsøgende*"},'2018'!$E$3:$E$500,"*nej*",'2018'!$H$3:$H$500,"*ja*"),SUMIFS('2018'!$N$3:$N$500,'2018'!$B$3:$B$500,$B73,'2018'!$D$3:$D$500,"*",'2018'!$G$3:$G$500,"*børn*"))</f>
        <v>0</v>
      </c>
      <c r="E73" s="52">
        <f>SUM(COUNTIFS('2019'!$B$3:$B$500,$B73,'2019'!$D$3:$D$500,"*",'2019'!$G$3:$G$500,{"*alle*";"*Opsøgende*"},'2019'!$E$3:$E$500,"*ja*"),COUNTIFS('2019'!$B$3:$B$500,$B73,'2019'!$D$3:$D$500,"*",'2019'!$G$3:$G$500,{"*alle*";"*Opsøgende*"},'2019'!$E$3:$E$500,"*nej*",'2019'!$H$3:$H$500,"*ja*"),COUNTIFS('2019'!$B$3:$B$500,$B73,'2019'!$D$3:$D$500,"*",'2019'!$G$3:$G$500,"*børn*"))</f>
        <v>0</v>
      </c>
      <c r="F73" s="52">
        <f>SUM(SUMIFS('2019'!$N$3:$N$500,'2019'!$B$3:$B$500,$B73,'2019'!$D$3:$D$500,"*",'2019'!$G$3:$G$500,{"*alle*";"*Opsøgende*"},'2019'!$E$3:$E$500,"*ja*"),SUMIFS('2019'!$N$3:$N$500,'2019'!$B$3:$B$500,$B73,'2019'!$D$3:$D$500,"*",'2019'!$G$3:$G$500,{"*alle*";"*Opsøgende*"},'2019'!$E$3:$E$500,"*nej*",'2019'!$H$3:$H$500,"*ja*"),SUMIFS('2019'!$N$3:$N$500,'2019'!$B$3:$B$500,$B73,'2019'!$D$3:$D$500,"*",'2019'!$G$3:$G$500,"*børn*"))</f>
        <v>0</v>
      </c>
      <c r="G73" s="52">
        <f>SUM(COUNTIFS('2020'!$B$3:$B$500,$B73,'2020'!$D$3:$D$500,"*",'2020'!$G$3:$G$500,{"*alle*";"*Opsøgende*"},'2020'!$E$3:$E$500,"*ja*"),COUNTIFS('2020'!$B$3:$B$500,$B73,'2020'!$D$3:$D$500,"*",'2020'!$G$3:$G$500,{"*alle*";"*Opsøgende*"},'2020'!$E$3:$E$500,"*nej*",'2020'!$H$3:$H$500,"*ja*"),COUNTIFS('2020'!$B$3:$B$500,$B73,'2020'!$D$3:$D$500,"*",'2020'!$G$3:$G$500,"*børn*"))</f>
        <v>0</v>
      </c>
      <c r="H73" s="52">
        <f>SUM(SUMIFS('2020'!$N$3:$N$500,'2020'!$B$3:$B$500,$B73,'2020'!$D$3:$D$500,"*",'2020'!$G$3:$G$500,{"*alle*";"*Opsøgende*"},'2020'!$E$3:$E$500,"*ja*"),SUMIFS('2020'!$N$3:$N$500,'2020'!$B$3:$B$500,$B73,'2020'!$D$3:$D$500,"*",'2020'!$G$3:$G$500,{"*alle*";"*Opsøgende*"},'2020'!$E$3:$E$500,"*nej*",'2020'!$H$3:$H$500,"*ja*"),SUMIFS('2020'!$N$3:$N$500,'2020'!$B$3:$B$500,$B73,'2020'!$D$3:$D$500,"*",'2020'!$G$3:$G$500,"*børn*"))</f>
        <v>0</v>
      </c>
      <c r="I73" s="52">
        <f>SUM(COUNTIFS('2021'!$B$3:$B$500,$B73,'2021'!$D$3:$D$500,"*",'2021'!$G$3:$G$500,{"*alle*";"*Opsøgende*"},'2021'!$E$3:$E$500,"*ja*"),COUNTIFS('2021'!$B$3:$B$500,$B73,'2021'!$D$3:$D$500,"*",'2021'!$G$3:$G$500,{"*alle*";"*Opsøgende*"},'2021'!$E$3:$E$500,"*nej*",'2021'!$H$3:$H$500,"*ja*"),COUNTIFS('2021'!$B$3:$B$500,$B73,'2021'!$D$3:$D$500,"*",'2021'!$G$3:$G$500,"*børn*"))</f>
        <v>0</v>
      </c>
      <c r="J73" s="52">
        <f>SUM(SUMIFS('2021'!$N$3:$N$500,'2021'!$B$3:$B$500,$B73,'2021'!$D$3:$D$500,"*",'2021'!$G$3:$G$500,{"*alle*";"*Opsøgende*"},'2021'!$E$3:$E$500,"*ja*"),SUMIFS('2021'!$N$3:$N$500,'2021'!$B$3:$B$500,$B73,'2021'!$D$3:$D$500,"*",'2021'!$G$3:$G$500,{"*alle*";"*Opsøgende*"},'2021'!$E$3:$E$500,"*nej*",'2021'!$H$3:$H$500,"*ja*"),SUMIFS('2021'!$N$3:$N$500,'2021'!$B$3:$B$500,$B73,'2021'!$D$3:$D$500,"*",'2021'!$G$3:$G$500,"*børn*"))</f>
        <v>0</v>
      </c>
      <c r="K73" s="52">
        <f>SUM(COUNTIFS('2022'!$B$3:$B$500,$B73,'2022'!$D$3:$D$500,"*",'2022'!$G$3:$G$500,{"*alle*";"*Opsøgende*"},'2022'!$E$3:$E$500,"*ja*"),COUNTIFS('2022'!$B$3:$B$500,$B73,'2022'!$D$3:$D$500,"*",'2022'!$G$3:$G$500,{"*alle*";"*Opsøgende*"},'2022'!$E$3:$E$500,"*nej*",'2022'!$H$3:$H$500,"*ja*"),COUNTIFS('2022'!$B$3:$B$500,$B73,'2022'!$D$3:$D$500,"*",'2022'!$G$3:$G$500,"*børn*"))</f>
        <v>0</v>
      </c>
      <c r="L73" s="52">
        <f>SUM(SUMIFS('2022'!$N$3:$N$500,'2022'!$B$3:$B$500,$B73,'2022'!$D$3:$D$500,"*",'2022'!$G$3:$G$500,{"*alle*";"*Opsøgende*"},'2022'!$E$3:$E$500,"*ja*"),SUMIFS('2022'!$N$3:$N$500,'2022'!$B$3:$B$500,$B73,'2022'!$D$3:$D$500,"*",'2022'!$G$3:$G$500,{"*alle*";"*Opsøgende*"},'2022'!$E$3:$E$500,"*nej*",'2022'!$H$3:$H$500,"*ja*"),SUMIFS('2022'!$N$3:$N$500,'2022'!$B$3:$B$500,$B73,'2022'!$D$3:$D$500,"*",'2022'!$G$3:$G$500,"*børn*"))</f>
        <v>0</v>
      </c>
      <c r="M73" s="52">
        <f>SUM(COUNTIFS('2023'!$B$3:$B$500,$B73,'2023'!$D$3:$D$500,"*",'2023'!$G$3:$G$500,{"*alle*";"*Opsøgende*"},'2023'!$E$3:$E$500,"*ja*"),COUNTIFS('2023'!$B$3:$B$500,$B73,'2023'!$D$3:$D$500,"*",'2023'!$G$3:$G$500,{"*alle*";"*Opsøgende*"},'2023'!$E$3:$E$500,"*nej*",'2023'!$H$3:$H$500,"*ja*"),COUNTIFS('2023'!$B$3:$B$500,$B73,'2023'!$D$3:$D$500,"*",'2023'!$G$3:$G$500,"*børn*"))</f>
        <v>0</v>
      </c>
      <c r="N73" s="52">
        <f>SUM(SUMIFS('2023'!$N$3:$N$500,'2023'!$B$3:$B$500,$B73,'2023'!$D$3:$D$500,"*",'2023'!$G$3:$G$500,{"*alle*";"*Opsøgende*"},'2023'!$E$3:$E$500,"*ja*"),SUMIFS('2023'!$N$3:$N$500,'2023'!$B$3:$B$500,$B73,'2023'!$D$3:$D$500,"*",'2023'!$G$3:$G$500,{"*alle*";"*Opsøgende*"},'2023'!$E$3:$E$500,"*nej*",'2023'!$H$3:$H$500,"*ja*"),SUMIFS('2023'!$N$3:$N$500,'2023'!$B$3:$B$500,$B73,'2023'!$D$3:$D$500,"*",'2023'!$G$3:$G$500,"*børn*"))</f>
        <v>0</v>
      </c>
      <c r="O73" s="52">
        <f>SUM(COUNTIFS('2024'!$B$3:$B$500,$B73,'2024'!$D$3:$D$500,"*",'2024'!$G$3:$G$500,{"*alle*";"*Opsøgende*"},'2024'!$E$3:$E$500,"*ja*"),COUNTIFS('2024'!$B$3:$B$500,$B73,'2024'!$D$3:$D$500,"*",'2024'!$G$3:$G$500,{"*alle*";"*Opsøgende*"},'2024'!$E$3:$E$500,"*nej*",'2024'!$H$3:$H$500,"*ja*"),COUNTIFS('2024'!$B$3:$B$500,$B73,'2024'!$D$3:$D$500,"*",'2024'!$G$3:$G$500,"*børn*"))</f>
        <v>0</v>
      </c>
      <c r="P73" s="52">
        <f>SUM(SUMIFS('2024'!$N$3:$N$500,'2024'!$B$3:$B$500,$B73,'2024'!$D$3:$D$500,"*",'2024'!$G$3:$G$500,{"*alle*";"*Opsøgende*"},'2024'!$E$3:$E$500,"*ja*"),SUMIFS('2024'!$N$3:$N$500,'2024'!$B$3:$B$500,$B73,'2024'!$D$3:$D$500,"*",'2024'!$G$3:$G$500,{"*alle*";"*Opsøgende*"},'2024'!$E$3:$E$500,"*nej*",'2024'!$H$3:$H$500,"*ja*"),SUMIFS('2024'!$N$3:$N$500,'2024'!$B$3:$B$500,$B73,'2024'!$D$3:$D$500,"*",'2024'!$G$3:$G$500,"*børn*"))</f>
        <v>0</v>
      </c>
      <c r="Q73" s="52">
        <f>SUM(COUNTIFS('2025'!$B$3:$B$500,$B73,'2025'!$D$3:$D$500,"*",'2025'!$G$3:$G$500,{"*alle*";"*Opsøgende*"},'2025'!$E$3:$E$500,"*ja*"),COUNTIFS('2025'!$B$3:$B$500,$B73,'2025'!$D$3:$D$500,"*",'2025'!$G$3:$G$500,{"*alle*";"*Opsøgende*"},'2025'!$E$3:$E$500,"*nej*",'2025'!$H$3:$H$500,"*ja*"),COUNTIFS('2025'!$B$3:$B$500,$B73,'2025'!$D$3:$D$500,"*",'2025'!$G$3:$G$500,"*børn*"))</f>
        <v>0</v>
      </c>
      <c r="R73" s="52">
        <f>SUM(SUMIFS('2025'!$N$3:$N$500,'2025'!$B$3:$B$500,$B73,'2025'!$D$3:$D$500,"*",'2025'!$G$3:$G$500,{"*alle*";"*Opsøgende*"},'2025'!$E$3:$E$500,"*ja*"),SUMIFS('2025'!$N$3:$N$500,'2025'!$B$3:$B$500,$B73,'2025'!$D$3:$D$500,"*",'2025'!$G$3:$G$500,{"*alle*";"*Opsøgende*"},'2025'!$E$3:$E$500,"*nej*",'2025'!$H$3:$H$500,"*ja*"),SUMIFS('2025'!$N$3:$N$500,'2025'!$B$3:$B$500,$B73,'2025'!$D$3:$D$500,"*",'2025'!$G$3:$G$500,"*børn*"))</f>
        <v>0</v>
      </c>
      <c r="S73" s="52">
        <f>SUM(COUNTIFS('2026'!$B$3:$B$500,$B73,'2026'!$D$3:$D$500,"*",'2026'!$G$3:$G$500,{"*alle*";"*Opsøgende*"},'2026'!$E$3:$E$500,"*ja*"),COUNTIFS('2026'!$B$3:$B$500,$B73,'2026'!$D$3:$D$500,"*",'2026'!$G$3:$G$500,{"*alle*";"*Opsøgende*"},'2026'!$E$3:$E$500,"*nej*",'2026'!$H$3:$H$500,"*ja*"),COUNTIFS('2026'!$B$3:$B$500,$B73,'2026'!$D$3:$D$500,"*",'2026'!$G$3:$G$500,"*børn*"))</f>
        <v>0</v>
      </c>
      <c r="T73" s="52">
        <f>SUM(SUMIFS('2026'!$N$3:$N$500,'2026'!$B$3:$B$500,$B73,'2026'!$D$3:$D$500,"*",'2026'!$G$3:$G$500,{"*alle*";"*Opsøgende*"},'2026'!$E$3:$E$500,"*ja*"),SUMIFS('2026'!$N$3:$N$500,'2026'!$B$3:$B$500,$B73,'2026'!$D$3:$D$500,"*",'2026'!$G$3:$G$500,{"*alle*";"*Opsøgende*"},'2026'!$E$3:$E$500,"*nej*",'2026'!$H$3:$H$500,"*ja*"),SUMIFS('2026'!$N$3:$N$500,'2026'!$B$3:$B$500,$B73,'2026'!$D$3:$D$500,"*",'2026'!$G$3:$G$500,"*børn*"))</f>
        <v>0</v>
      </c>
      <c r="U73" s="52">
        <f>SUM(COUNTIFS('2027'!$B$3:$B$500,$B73,'2027'!$D$3:$D$500,"*",'2027'!$G$3:$G$500,{"*alle*";"*Opsøgende*"},'2027'!$E$3:$E$500,"*ja*"),COUNTIFS('2027'!$B$3:$B$500,$B73,'2027'!$D$3:$D$500,"*",'2027'!$G$3:$G$500,{"*alle*";"*Opsøgende*"},'2027'!$E$3:$E$500,"*nej*",'2027'!$H$3:$H$500,"*ja*"),COUNTIFS('2027'!$B$3:$B$500,$B73,'2027'!$D$3:$D$500,"*",'2027'!$G$3:$G$500,"*børn*"))</f>
        <v>0</v>
      </c>
      <c r="V73" s="52">
        <f>SUM(SUMIFS('2027'!$N$3:$N$500,'2027'!$B$3:$B$500,$B73,'2027'!$D$3:$D$500,"*",'2027'!$G$3:$G$500,{"*alle*";"*Opsøgende*"},'2027'!$E$3:$E$500,"*ja*"),SUMIFS('2027'!$N$3:$N$500,'2027'!$B$3:$B$500,$B73,'2027'!$D$3:$D$500,"*",'2027'!$G$3:$G$500,{"*alle*";"*Opsøgende*"},'2027'!$E$3:$E$500,"*nej*",'2027'!$H$3:$H$500,"*ja*"),SUMIFS('2027'!$N$3:$N$500,'2027'!$B$3:$B$500,$B73,'2027'!$D$3:$D$500,"*",'2027'!$G$3:$G$500,"*børn*"))</f>
        <v>0</v>
      </c>
      <c r="W73" s="52">
        <f>SUM(COUNTIFS('2028'!$B$3:$B$500,$B73,'2028'!$D$3:$D$500,"*",'2028'!$G$3:$G$500,{"*alle*";"*Opsøgende*"},'2028'!$E$3:$E$500,"*ja*"),COUNTIFS('2028'!$B$3:$B$500,$B73,'2028'!$D$3:$D$500,"*",'2028'!$G$3:$G$500,{"*alle*";"*Opsøgende*"},'2028'!$E$3:$E$500,"*nej*",'2028'!$H$3:$H$500,"*ja*"),COUNTIFS('2028'!$B$3:$B$500,$B73,'2028'!$D$3:$D$500,"*",'2028'!$G$3:$G$500,"*børn*"))</f>
        <v>0</v>
      </c>
      <c r="X73" s="52">
        <f>SUM(SUMIFS('2028'!$N$3:$N$500,'2028'!$B$3:$B$500,$B73,'2028'!$D$3:$D$500,"*",'2028'!$G$3:$G$500,{"*alle*";"*Opsøgende*"},'2028'!$E$3:$E$500,"*ja*"),SUMIFS('2028'!$N$3:$N$500,'2028'!$B$3:$B$500,$B73,'2028'!$D$3:$D$500,"*",'2028'!$G$3:$G$500,{"*alle*";"*Opsøgende*"},'2028'!$E$3:$E$500,"*nej*",'2028'!$H$3:$H$500,"*ja*"),SUMIFS('2028'!$N$3:$N$500,'2028'!$B$3:$B$500,$B73,'2028'!$D$3:$D$500,"*",'2028'!$G$3:$G$500,"*børn*"))</f>
        <v>0</v>
      </c>
    </row>
    <row r="74" spans="2:24" x14ac:dyDescent="0.2">
      <c r="B74" s="91" t="s">
        <v>81</v>
      </c>
      <c r="C74" s="52">
        <f>SUM(COUNTIFS('2018'!$B$3:$B$500,$B74,'2018'!$D$3:$D$500,"*",'2018'!$G$3:$G$500,{"*alle*";"*Opsøgende*"},'2018'!$E$3:$E$500,"*ja*"),COUNTIFS('2018'!$B$3:$B$500,$B74,'2018'!$D$3:$D$500,"*",'2018'!$G$3:$G$500,{"*alle*";"*Opsøgende*"},'2018'!$E$3:$E$500,"*nej*",'2018'!$H$3:$H$500,"*ja*"),COUNTIFS('2018'!$B$3:$B$500,$B74,'2018'!$D$3:$D$500,"*",'2018'!$G$3:$G$500,"*børn*"))</f>
        <v>0</v>
      </c>
      <c r="D74" s="52">
        <f>SUM(SUMIFS('2018'!$N$3:$N$500,'2018'!$B$3:$B$500,$B74,'2018'!$D$3:$D$500,"*",'2018'!$G$3:$G$500,{"*alle*";"*Opsøgende*"},'2018'!$E$3:$E$500,"*ja*"),SUMIFS('2018'!$N$3:$N$500,'2018'!$B$3:$B$500,$B74,'2018'!$D$3:$D$500,"*",'2018'!$G$3:$G$500,{"*alle*";"*Opsøgende*"},'2018'!$E$3:$E$500,"*nej*",'2018'!$H$3:$H$500,"*ja*"),SUMIFS('2018'!$N$3:$N$500,'2018'!$B$3:$B$500,$B74,'2018'!$D$3:$D$500,"*",'2018'!$G$3:$G$500,"*børn*"))</f>
        <v>0</v>
      </c>
      <c r="E74" s="52">
        <f>SUM(COUNTIFS('2019'!$B$3:$B$500,$B74,'2019'!$D$3:$D$500,"*",'2019'!$G$3:$G$500,{"*alle*";"*Opsøgende*"},'2019'!$E$3:$E$500,"*ja*"),COUNTIFS('2019'!$B$3:$B$500,$B74,'2019'!$D$3:$D$500,"*",'2019'!$G$3:$G$500,{"*alle*";"*Opsøgende*"},'2019'!$E$3:$E$500,"*nej*",'2019'!$H$3:$H$500,"*ja*"),COUNTIFS('2019'!$B$3:$B$500,$B74,'2019'!$D$3:$D$500,"*",'2019'!$G$3:$G$500,"*børn*"))</f>
        <v>0</v>
      </c>
      <c r="F74" s="52">
        <f>SUM(SUMIFS('2019'!$N$3:$N$500,'2019'!$B$3:$B$500,$B74,'2019'!$D$3:$D$500,"*",'2019'!$G$3:$G$500,{"*alle*";"*Opsøgende*"},'2019'!$E$3:$E$500,"*ja*"),SUMIFS('2019'!$N$3:$N$500,'2019'!$B$3:$B$500,$B74,'2019'!$D$3:$D$500,"*",'2019'!$G$3:$G$500,{"*alle*";"*Opsøgende*"},'2019'!$E$3:$E$500,"*nej*",'2019'!$H$3:$H$500,"*ja*"),SUMIFS('2019'!$N$3:$N$500,'2019'!$B$3:$B$500,$B74,'2019'!$D$3:$D$500,"*",'2019'!$G$3:$G$500,"*børn*"))</f>
        <v>0</v>
      </c>
      <c r="G74" s="52">
        <f>SUM(COUNTIFS('2020'!$B$3:$B$500,$B74,'2020'!$D$3:$D$500,"*",'2020'!$G$3:$G$500,{"*alle*";"*Opsøgende*"},'2020'!$E$3:$E$500,"*ja*"),COUNTIFS('2020'!$B$3:$B$500,$B74,'2020'!$D$3:$D$500,"*",'2020'!$G$3:$G$500,{"*alle*";"*Opsøgende*"},'2020'!$E$3:$E$500,"*nej*",'2020'!$H$3:$H$500,"*ja*"),COUNTIFS('2020'!$B$3:$B$500,$B74,'2020'!$D$3:$D$500,"*",'2020'!$G$3:$G$500,"*børn*"))</f>
        <v>0</v>
      </c>
      <c r="H74" s="52">
        <f>SUM(SUMIFS('2020'!$N$3:$N$500,'2020'!$B$3:$B$500,$B74,'2020'!$D$3:$D$500,"*",'2020'!$G$3:$G$500,{"*alle*";"*Opsøgende*"},'2020'!$E$3:$E$500,"*ja*"),SUMIFS('2020'!$N$3:$N$500,'2020'!$B$3:$B$500,$B74,'2020'!$D$3:$D$500,"*",'2020'!$G$3:$G$500,{"*alle*";"*Opsøgende*"},'2020'!$E$3:$E$500,"*nej*",'2020'!$H$3:$H$500,"*ja*"),SUMIFS('2020'!$N$3:$N$500,'2020'!$B$3:$B$500,$B74,'2020'!$D$3:$D$500,"*",'2020'!$G$3:$G$500,"*børn*"))</f>
        <v>0</v>
      </c>
      <c r="I74" s="52">
        <f>SUM(COUNTIFS('2021'!$B$3:$B$500,$B74,'2021'!$D$3:$D$500,"*",'2021'!$G$3:$G$500,{"*alle*";"*Opsøgende*"},'2021'!$E$3:$E$500,"*ja*"),COUNTIFS('2021'!$B$3:$B$500,$B74,'2021'!$D$3:$D$500,"*",'2021'!$G$3:$G$500,{"*alle*";"*Opsøgende*"},'2021'!$E$3:$E$500,"*nej*",'2021'!$H$3:$H$500,"*ja*"),COUNTIFS('2021'!$B$3:$B$500,$B74,'2021'!$D$3:$D$500,"*",'2021'!$G$3:$G$500,"*børn*"))</f>
        <v>0</v>
      </c>
      <c r="J74" s="52">
        <f>SUM(SUMIFS('2021'!$N$3:$N$500,'2021'!$B$3:$B$500,$B74,'2021'!$D$3:$D$500,"*",'2021'!$G$3:$G$500,{"*alle*";"*Opsøgende*"},'2021'!$E$3:$E$500,"*ja*"),SUMIFS('2021'!$N$3:$N$500,'2021'!$B$3:$B$500,$B74,'2021'!$D$3:$D$500,"*",'2021'!$G$3:$G$500,{"*alle*";"*Opsøgende*"},'2021'!$E$3:$E$500,"*nej*",'2021'!$H$3:$H$500,"*ja*"),SUMIFS('2021'!$N$3:$N$500,'2021'!$B$3:$B$500,$B74,'2021'!$D$3:$D$500,"*",'2021'!$G$3:$G$500,"*børn*"))</f>
        <v>0</v>
      </c>
      <c r="K74" s="52">
        <f>SUM(COUNTIFS('2022'!$B$3:$B$500,$B74,'2022'!$D$3:$D$500,"*",'2022'!$G$3:$G$500,{"*alle*";"*Opsøgende*"},'2022'!$E$3:$E$500,"*ja*"),COUNTIFS('2022'!$B$3:$B$500,$B74,'2022'!$D$3:$D$500,"*",'2022'!$G$3:$G$500,{"*alle*";"*Opsøgende*"},'2022'!$E$3:$E$500,"*nej*",'2022'!$H$3:$H$500,"*ja*"),COUNTIFS('2022'!$B$3:$B$500,$B74,'2022'!$D$3:$D$500,"*",'2022'!$G$3:$G$500,"*børn*"))</f>
        <v>0</v>
      </c>
      <c r="L74" s="52">
        <f>SUM(SUMIFS('2022'!$N$3:$N$500,'2022'!$B$3:$B$500,$B74,'2022'!$D$3:$D$500,"*",'2022'!$G$3:$G$500,{"*alle*";"*Opsøgende*"},'2022'!$E$3:$E$500,"*ja*"),SUMIFS('2022'!$N$3:$N$500,'2022'!$B$3:$B$500,$B74,'2022'!$D$3:$D$500,"*",'2022'!$G$3:$G$500,{"*alle*";"*Opsøgende*"},'2022'!$E$3:$E$500,"*nej*",'2022'!$H$3:$H$500,"*ja*"),SUMIFS('2022'!$N$3:$N$500,'2022'!$B$3:$B$500,$B74,'2022'!$D$3:$D$500,"*",'2022'!$G$3:$G$500,"*børn*"))</f>
        <v>0</v>
      </c>
      <c r="M74" s="52">
        <f>SUM(COUNTIFS('2023'!$B$3:$B$500,$B74,'2023'!$D$3:$D$500,"*",'2023'!$G$3:$G$500,{"*alle*";"*Opsøgende*"},'2023'!$E$3:$E$500,"*ja*"),COUNTIFS('2023'!$B$3:$B$500,$B74,'2023'!$D$3:$D$500,"*",'2023'!$G$3:$G$500,{"*alle*";"*Opsøgende*"},'2023'!$E$3:$E$500,"*nej*",'2023'!$H$3:$H$500,"*ja*"),COUNTIFS('2023'!$B$3:$B$500,$B74,'2023'!$D$3:$D$500,"*",'2023'!$G$3:$G$500,"*børn*"))</f>
        <v>0</v>
      </c>
      <c r="N74" s="52">
        <f>SUM(SUMIFS('2023'!$N$3:$N$500,'2023'!$B$3:$B$500,$B74,'2023'!$D$3:$D$500,"*",'2023'!$G$3:$G$500,{"*alle*";"*Opsøgende*"},'2023'!$E$3:$E$500,"*ja*"),SUMIFS('2023'!$N$3:$N$500,'2023'!$B$3:$B$500,$B74,'2023'!$D$3:$D$500,"*",'2023'!$G$3:$G$500,{"*alle*";"*Opsøgende*"},'2023'!$E$3:$E$500,"*nej*",'2023'!$H$3:$H$500,"*ja*"),SUMIFS('2023'!$N$3:$N$500,'2023'!$B$3:$B$500,$B74,'2023'!$D$3:$D$500,"*",'2023'!$G$3:$G$500,"*børn*"))</f>
        <v>0</v>
      </c>
      <c r="O74" s="52">
        <f>SUM(COUNTIFS('2024'!$B$3:$B$500,$B74,'2024'!$D$3:$D$500,"*",'2024'!$G$3:$G$500,{"*alle*";"*Opsøgende*"},'2024'!$E$3:$E$500,"*ja*"),COUNTIFS('2024'!$B$3:$B$500,$B74,'2024'!$D$3:$D$500,"*",'2024'!$G$3:$G$500,{"*alle*";"*Opsøgende*"},'2024'!$E$3:$E$500,"*nej*",'2024'!$H$3:$H$500,"*ja*"),COUNTIFS('2024'!$B$3:$B$500,$B74,'2024'!$D$3:$D$500,"*",'2024'!$G$3:$G$500,"*børn*"))</f>
        <v>0</v>
      </c>
      <c r="P74" s="52">
        <f>SUM(SUMIFS('2024'!$N$3:$N$500,'2024'!$B$3:$B$500,$B74,'2024'!$D$3:$D$500,"*",'2024'!$G$3:$G$500,{"*alle*";"*Opsøgende*"},'2024'!$E$3:$E$500,"*ja*"),SUMIFS('2024'!$N$3:$N$500,'2024'!$B$3:$B$500,$B74,'2024'!$D$3:$D$500,"*",'2024'!$G$3:$G$500,{"*alle*";"*Opsøgende*"},'2024'!$E$3:$E$500,"*nej*",'2024'!$H$3:$H$500,"*ja*"),SUMIFS('2024'!$N$3:$N$500,'2024'!$B$3:$B$500,$B74,'2024'!$D$3:$D$500,"*",'2024'!$G$3:$G$500,"*børn*"))</f>
        <v>0</v>
      </c>
      <c r="Q74" s="52">
        <f>SUM(COUNTIFS('2025'!$B$3:$B$500,$B74,'2025'!$D$3:$D$500,"*",'2025'!$G$3:$G$500,{"*alle*";"*Opsøgende*"},'2025'!$E$3:$E$500,"*ja*"),COUNTIFS('2025'!$B$3:$B$500,$B74,'2025'!$D$3:$D$500,"*",'2025'!$G$3:$G$500,{"*alle*";"*Opsøgende*"},'2025'!$E$3:$E$500,"*nej*",'2025'!$H$3:$H$500,"*ja*"),COUNTIFS('2025'!$B$3:$B$500,$B74,'2025'!$D$3:$D$500,"*",'2025'!$G$3:$G$500,"*børn*"))</f>
        <v>0</v>
      </c>
      <c r="R74" s="52">
        <f>SUM(SUMIFS('2025'!$N$3:$N$500,'2025'!$B$3:$B$500,$B74,'2025'!$D$3:$D$500,"*",'2025'!$G$3:$G$500,{"*alle*";"*Opsøgende*"},'2025'!$E$3:$E$500,"*ja*"),SUMIFS('2025'!$N$3:$N$500,'2025'!$B$3:$B$500,$B74,'2025'!$D$3:$D$500,"*",'2025'!$G$3:$G$500,{"*alle*";"*Opsøgende*"},'2025'!$E$3:$E$500,"*nej*",'2025'!$H$3:$H$500,"*ja*"),SUMIFS('2025'!$N$3:$N$500,'2025'!$B$3:$B$500,$B74,'2025'!$D$3:$D$500,"*",'2025'!$G$3:$G$500,"*børn*"))</f>
        <v>0</v>
      </c>
      <c r="S74" s="52">
        <f>SUM(COUNTIFS('2026'!$B$3:$B$500,$B74,'2026'!$D$3:$D$500,"*",'2026'!$G$3:$G$500,{"*alle*";"*Opsøgende*"},'2026'!$E$3:$E$500,"*ja*"),COUNTIFS('2026'!$B$3:$B$500,$B74,'2026'!$D$3:$D$500,"*",'2026'!$G$3:$G$500,{"*alle*";"*Opsøgende*"},'2026'!$E$3:$E$500,"*nej*",'2026'!$H$3:$H$500,"*ja*"),COUNTIFS('2026'!$B$3:$B$500,$B74,'2026'!$D$3:$D$500,"*",'2026'!$G$3:$G$500,"*børn*"))</f>
        <v>0</v>
      </c>
      <c r="T74" s="52">
        <f>SUM(SUMIFS('2026'!$N$3:$N$500,'2026'!$B$3:$B$500,$B74,'2026'!$D$3:$D$500,"*",'2026'!$G$3:$G$500,{"*alle*";"*Opsøgende*"},'2026'!$E$3:$E$500,"*ja*"),SUMIFS('2026'!$N$3:$N$500,'2026'!$B$3:$B$500,$B74,'2026'!$D$3:$D$500,"*",'2026'!$G$3:$G$500,{"*alle*";"*Opsøgende*"},'2026'!$E$3:$E$500,"*nej*",'2026'!$H$3:$H$500,"*ja*"),SUMIFS('2026'!$N$3:$N$500,'2026'!$B$3:$B$500,$B74,'2026'!$D$3:$D$500,"*",'2026'!$G$3:$G$500,"*børn*"))</f>
        <v>0</v>
      </c>
      <c r="U74" s="52">
        <f>SUM(COUNTIFS('2027'!$B$3:$B$500,$B74,'2027'!$D$3:$D$500,"*",'2027'!$G$3:$G$500,{"*alle*";"*Opsøgende*"},'2027'!$E$3:$E$500,"*ja*"),COUNTIFS('2027'!$B$3:$B$500,$B74,'2027'!$D$3:$D$500,"*",'2027'!$G$3:$G$500,{"*alle*";"*Opsøgende*"},'2027'!$E$3:$E$500,"*nej*",'2027'!$H$3:$H$500,"*ja*"),COUNTIFS('2027'!$B$3:$B$500,$B74,'2027'!$D$3:$D$500,"*",'2027'!$G$3:$G$500,"*børn*"))</f>
        <v>0</v>
      </c>
      <c r="V74" s="52">
        <f>SUM(SUMIFS('2027'!$N$3:$N$500,'2027'!$B$3:$B$500,$B74,'2027'!$D$3:$D$500,"*",'2027'!$G$3:$G$500,{"*alle*";"*Opsøgende*"},'2027'!$E$3:$E$500,"*ja*"),SUMIFS('2027'!$N$3:$N$500,'2027'!$B$3:$B$500,$B74,'2027'!$D$3:$D$500,"*",'2027'!$G$3:$G$500,{"*alle*";"*Opsøgende*"},'2027'!$E$3:$E$500,"*nej*",'2027'!$H$3:$H$500,"*ja*"),SUMIFS('2027'!$N$3:$N$500,'2027'!$B$3:$B$500,$B74,'2027'!$D$3:$D$500,"*",'2027'!$G$3:$G$500,"*børn*"))</f>
        <v>0</v>
      </c>
      <c r="W74" s="52">
        <f>SUM(COUNTIFS('2028'!$B$3:$B$500,$B74,'2028'!$D$3:$D$500,"*",'2028'!$G$3:$G$500,{"*alle*";"*Opsøgende*"},'2028'!$E$3:$E$500,"*ja*"),COUNTIFS('2028'!$B$3:$B$500,$B74,'2028'!$D$3:$D$500,"*",'2028'!$G$3:$G$500,{"*alle*";"*Opsøgende*"},'2028'!$E$3:$E$500,"*nej*",'2028'!$H$3:$H$500,"*ja*"),COUNTIFS('2028'!$B$3:$B$500,$B74,'2028'!$D$3:$D$500,"*",'2028'!$G$3:$G$500,"*børn*"))</f>
        <v>0</v>
      </c>
      <c r="X74" s="52">
        <f>SUM(SUMIFS('2028'!$N$3:$N$500,'2028'!$B$3:$B$500,$B74,'2028'!$D$3:$D$500,"*",'2028'!$G$3:$G$500,{"*alle*";"*Opsøgende*"},'2028'!$E$3:$E$500,"*ja*"),SUMIFS('2028'!$N$3:$N$500,'2028'!$B$3:$B$500,$B74,'2028'!$D$3:$D$500,"*",'2028'!$G$3:$G$500,{"*alle*";"*Opsøgende*"},'2028'!$E$3:$E$500,"*nej*",'2028'!$H$3:$H$500,"*ja*"),SUMIFS('2028'!$N$3:$N$500,'2028'!$B$3:$B$500,$B74,'2028'!$D$3:$D$500,"*",'2028'!$G$3:$G$500,"*børn*"))</f>
        <v>0</v>
      </c>
    </row>
    <row r="75" spans="2:24" x14ac:dyDescent="0.2">
      <c r="B75" s="91" t="s">
        <v>60</v>
      </c>
      <c r="C75" s="52">
        <f>SUM(COUNTIFS('2018'!$B$3:$B$500,$B75,'2018'!$D$3:$D$500,"*",'2018'!$G$3:$G$500,{"*alle*";"*Opsøgende*"},'2018'!$E$3:$E$500,"*ja*"),COUNTIFS('2018'!$B$3:$B$500,$B75,'2018'!$D$3:$D$500,"*",'2018'!$G$3:$G$500,{"*alle*";"*Opsøgende*"},'2018'!$E$3:$E$500,"*nej*",'2018'!$H$3:$H$500,"*ja*"),COUNTIFS('2018'!$B$3:$B$500,$B75,'2018'!$D$3:$D$500,"*",'2018'!$G$3:$G$500,"*børn*"))</f>
        <v>0</v>
      </c>
      <c r="D75" s="52">
        <f>SUM(SUMIFS('2018'!$N$3:$N$500,'2018'!$B$3:$B$500,$B75,'2018'!$D$3:$D$500,"*",'2018'!$G$3:$G$500,{"*alle*";"*Opsøgende*"},'2018'!$E$3:$E$500,"*ja*"),SUMIFS('2018'!$N$3:$N$500,'2018'!$B$3:$B$500,$B75,'2018'!$D$3:$D$500,"*",'2018'!$G$3:$G$500,{"*alle*";"*Opsøgende*"},'2018'!$E$3:$E$500,"*nej*",'2018'!$H$3:$H$500,"*ja*"),SUMIFS('2018'!$N$3:$N$500,'2018'!$B$3:$B$500,$B75,'2018'!$D$3:$D$500,"*",'2018'!$G$3:$G$500,"*børn*"))</f>
        <v>0</v>
      </c>
      <c r="E75" s="52">
        <f>SUM(COUNTIFS('2019'!$B$3:$B$500,$B75,'2019'!$D$3:$D$500,"*",'2019'!$G$3:$G$500,{"*alle*";"*Opsøgende*"},'2019'!$E$3:$E$500,"*ja*"),COUNTIFS('2019'!$B$3:$B$500,$B75,'2019'!$D$3:$D$500,"*",'2019'!$G$3:$G$500,{"*alle*";"*Opsøgende*"},'2019'!$E$3:$E$500,"*nej*",'2019'!$H$3:$H$500,"*ja*"),COUNTIFS('2019'!$B$3:$B$500,$B75,'2019'!$D$3:$D$500,"*",'2019'!$G$3:$G$500,"*børn*"))</f>
        <v>0</v>
      </c>
      <c r="F75" s="52">
        <f>SUM(SUMIFS('2019'!$N$3:$N$500,'2019'!$B$3:$B$500,$B75,'2019'!$D$3:$D$500,"*",'2019'!$G$3:$G$500,{"*alle*";"*Opsøgende*"},'2019'!$E$3:$E$500,"*ja*"),SUMIFS('2019'!$N$3:$N$500,'2019'!$B$3:$B$500,$B75,'2019'!$D$3:$D$500,"*",'2019'!$G$3:$G$500,{"*alle*";"*Opsøgende*"},'2019'!$E$3:$E$500,"*nej*",'2019'!$H$3:$H$500,"*ja*"),SUMIFS('2019'!$N$3:$N$500,'2019'!$B$3:$B$500,$B75,'2019'!$D$3:$D$500,"*",'2019'!$G$3:$G$500,"*børn*"))</f>
        <v>0</v>
      </c>
      <c r="G75" s="52">
        <f>SUM(COUNTIFS('2020'!$B$3:$B$500,$B75,'2020'!$D$3:$D$500,"*",'2020'!$G$3:$G$500,{"*alle*";"*Opsøgende*"},'2020'!$E$3:$E$500,"*ja*"),COUNTIFS('2020'!$B$3:$B$500,$B75,'2020'!$D$3:$D$500,"*",'2020'!$G$3:$G$500,{"*alle*";"*Opsøgende*"},'2020'!$E$3:$E$500,"*nej*",'2020'!$H$3:$H$500,"*ja*"),COUNTIFS('2020'!$B$3:$B$500,$B75,'2020'!$D$3:$D$500,"*",'2020'!$G$3:$G$500,"*børn*"))</f>
        <v>0</v>
      </c>
      <c r="H75" s="52">
        <f>SUM(SUMIFS('2020'!$N$3:$N$500,'2020'!$B$3:$B$500,$B75,'2020'!$D$3:$D$500,"*",'2020'!$G$3:$G$500,{"*alle*";"*Opsøgende*"},'2020'!$E$3:$E$500,"*ja*"),SUMIFS('2020'!$N$3:$N$500,'2020'!$B$3:$B$500,$B75,'2020'!$D$3:$D$500,"*",'2020'!$G$3:$G$500,{"*alle*";"*Opsøgende*"},'2020'!$E$3:$E$500,"*nej*",'2020'!$H$3:$H$500,"*ja*"),SUMIFS('2020'!$N$3:$N$500,'2020'!$B$3:$B$500,$B75,'2020'!$D$3:$D$500,"*",'2020'!$G$3:$G$500,"*børn*"))</f>
        <v>0</v>
      </c>
      <c r="I75" s="52">
        <f>SUM(COUNTIFS('2021'!$B$3:$B$500,$B75,'2021'!$D$3:$D$500,"*",'2021'!$G$3:$G$500,{"*alle*";"*Opsøgende*"},'2021'!$E$3:$E$500,"*ja*"),COUNTIFS('2021'!$B$3:$B$500,$B75,'2021'!$D$3:$D$500,"*",'2021'!$G$3:$G$500,{"*alle*";"*Opsøgende*"},'2021'!$E$3:$E$500,"*nej*",'2021'!$H$3:$H$500,"*ja*"),COUNTIFS('2021'!$B$3:$B$500,$B75,'2021'!$D$3:$D$500,"*",'2021'!$G$3:$G$500,"*børn*"))</f>
        <v>0</v>
      </c>
      <c r="J75" s="52">
        <f>SUM(SUMIFS('2021'!$N$3:$N$500,'2021'!$B$3:$B$500,$B75,'2021'!$D$3:$D$500,"*",'2021'!$G$3:$G$500,{"*alle*";"*Opsøgende*"},'2021'!$E$3:$E$500,"*ja*"),SUMIFS('2021'!$N$3:$N$500,'2021'!$B$3:$B$500,$B75,'2021'!$D$3:$D$500,"*",'2021'!$G$3:$G$500,{"*alle*";"*Opsøgende*"},'2021'!$E$3:$E$500,"*nej*",'2021'!$H$3:$H$500,"*ja*"),SUMIFS('2021'!$N$3:$N$500,'2021'!$B$3:$B$500,$B75,'2021'!$D$3:$D$500,"*",'2021'!$G$3:$G$500,"*børn*"))</f>
        <v>0</v>
      </c>
      <c r="K75" s="52">
        <f>SUM(COUNTIFS('2022'!$B$3:$B$500,$B75,'2022'!$D$3:$D$500,"*",'2022'!$G$3:$G$500,{"*alle*";"*Opsøgende*"},'2022'!$E$3:$E$500,"*ja*"),COUNTIFS('2022'!$B$3:$B$500,$B75,'2022'!$D$3:$D$500,"*",'2022'!$G$3:$G$500,{"*alle*";"*Opsøgende*"},'2022'!$E$3:$E$500,"*nej*",'2022'!$H$3:$H$500,"*ja*"),COUNTIFS('2022'!$B$3:$B$500,$B75,'2022'!$D$3:$D$500,"*",'2022'!$G$3:$G$500,"*børn*"))</f>
        <v>0</v>
      </c>
      <c r="L75" s="52">
        <f>SUM(SUMIFS('2022'!$N$3:$N$500,'2022'!$B$3:$B$500,$B75,'2022'!$D$3:$D$500,"*",'2022'!$G$3:$G$500,{"*alle*";"*Opsøgende*"},'2022'!$E$3:$E$500,"*ja*"),SUMIFS('2022'!$N$3:$N$500,'2022'!$B$3:$B$500,$B75,'2022'!$D$3:$D$500,"*",'2022'!$G$3:$G$500,{"*alle*";"*Opsøgende*"},'2022'!$E$3:$E$500,"*nej*",'2022'!$H$3:$H$500,"*ja*"),SUMIFS('2022'!$N$3:$N$500,'2022'!$B$3:$B$500,$B75,'2022'!$D$3:$D$500,"*",'2022'!$G$3:$G$500,"*børn*"))</f>
        <v>0</v>
      </c>
      <c r="M75" s="52">
        <f>SUM(COUNTIFS('2023'!$B$3:$B$500,$B75,'2023'!$D$3:$D$500,"*",'2023'!$G$3:$G$500,{"*alle*";"*Opsøgende*"},'2023'!$E$3:$E$500,"*ja*"),COUNTIFS('2023'!$B$3:$B$500,$B75,'2023'!$D$3:$D$500,"*",'2023'!$G$3:$G$500,{"*alle*";"*Opsøgende*"},'2023'!$E$3:$E$500,"*nej*",'2023'!$H$3:$H$500,"*ja*"),COUNTIFS('2023'!$B$3:$B$500,$B75,'2023'!$D$3:$D$500,"*",'2023'!$G$3:$G$500,"*børn*"))</f>
        <v>0</v>
      </c>
      <c r="N75" s="52">
        <f>SUM(SUMIFS('2023'!$N$3:$N$500,'2023'!$B$3:$B$500,$B75,'2023'!$D$3:$D$500,"*",'2023'!$G$3:$G$500,{"*alle*";"*Opsøgende*"},'2023'!$E$3:$E$500,"*ja*"),SUMIFS('2023'!$N$3:$N$500,'2023'!$B$3:$B$500,$B75,'2023'!$D$3:$D$500,"*",'2023'!$G$3:$G$500,{"*alle*";"*Opsøgende*"},'2023'!$E$3:$E$500,"*nej*",'2023'!$H$3:$H$500,"*ja*"),SUMIFS('2023'!$N$3:$N$500,'2023'!$B$3:$B$500,$B75,'2023'!$D$3:$D$500,"*",'2023'!$G$3:$G$500,"*børn*"))</f>
        <v>0</v>
      </c>
      <c r="O75" s="52">
        <f>SUM(COUNTIFS('2024'!$B$3:$B$500,$B75,'2024'!$D$3:$D$500,"*",'2024'!$G$3:$G$500,{"*alle*";"*Opsøgende*"},'2024'!$E$3:$E$500,"*ja*"),COUNTIFS('2024'!$B$3:$B$500,$B75,'2024'!$D$3:$D$500,"*",'2024'!$G$3:$G$500,{"*alle*";"*Opsøgende*"},'2024'!$E$3:$E$500,"*nej*",'2024'!$H$3:$H$500,"*ja*"),COUNTIFS('2024'!$B$3:$B$500,$B75,'2024'!$D$3:$D$500,"*",'2024'!$G$3:$G$500,"*børn*"))</f>
        <v>0</v>
      </c>
      <c r="P75" s="52">
        <f>SUM(SUMIFS('2024'!$N$3:$N$500,'2024'!$B$3:$B$500,$B75,'2024'!$D$3:$D$500,"*",'2024'!$G$3:$G$500,{"*alle*";"*Opsøgende*"},'2024'!$E$3:$E$500,"*ja*"),SUMIFS('2024'!$N$3:$N$500,'2024'!$B$3:$B$500,$B75,'2024'!$D$3:$D$500,"*",'2024'!$G$3:$G$500,{"*alle*";"*Opsøgende*"},'2024'!$E$3:$E$500,"*nej*",'2024'!$H$3:$H$500,"*ja*"),SUMIFS('2024'!$N$3:$N$500,'2024'!$B$3:$B$500,$B75,'2024'!$D$3:$D$500,"*",'2024'!$G$3:$G$500,"*børn*"))</f>
        <v>0</v>
      </c>
      <c r="Q75" s="52">
        <f>SUM(COUNTIFS('2025'!$B$3:$B$500,$B75,'2025'!$D$3:$D$500,"*",'2025'!$G$3:$G$500,{"*alle*";"*Opsøgende*"},'2025'!$E$3:$E$500,"*ja*"),COUNTIFS('2025'!$B$3:$B$500,$B75,'2025'!$D$3:$D$500,"*",'2025'!$G$3:$G$500,{"*alle*";"*Opsøgende*"},'2025'!$E$3:$E$500,"*nej*",'2025'!$H$3:$H$500,"*ja*"),COUNTIFS('2025'!$B$3:$B$500,$B75,'2025'!$D$3:$D$500,"*",'2025'!$G$3:$G$500,"*børn*"))</f>
        <v>0</v>
      </c>
      <c r="R75" s="52">
        <f>SUM(SUMIFS('2025'!$N$3:$N$500,'2025'!$B$3:$B$500,$B75,'2025'!$D$3:$D$500,"*",'2025'!$G$3:$G$500,{"*alle*";"*Opsøgende*"},'2025'!$E$3:$E$500,"*ja*"),SUMIFS('2025'!$N$3:$N$500,'2025'!$B$3:$B$500,$B75,'2025'!$D$3:$D$500,"*",'2025'!$G$3:$G$500,{"*alle*";"*Opsøgende*"},'2025'!$E$3:$E$500,"*nej*",'2025'!$H$3:$H$500,"*ja*"),SUMIFS('2025'!$N$3:$N$500,'2025'!$B$3:$B$500,$B75,'2025'!$D$3:$D$500,"*",'2025'!$G$3:$G$500,"*børn*"))</f>
        <v>0</v>
      </c>
      <c r="S75" s="52">
        <f>SUM(COUNTIFS('2026'!$B$3:$B$500,$B75,'2026'!$D$3:$D$500,"*",'2026'!$G$3:$G$500,{"*alle*";"*Opsøgende*"},'2026'!$E$3:$E$500,"*ja*"),COUNTIFS('2026'!$B$3:$B$500,$B75,'2026'!$D$3:$D$500,"*",'2026'!$G$3:$G$500,{"*alle*";"*Opsøgende*"},'2026'!$E$3:$E$500,"*nej*",'2026'!$H$3:$H$500,"*ja*"),COUNTIFS('2026'!$B$3:$B$500,$B75,'2026'!$D$3:$D$500,"*",'2026'!$G$3:$G$500,"*børn*"))</f>
        <v>0</v>
      </c>
      <c r="T75" s="52">
        <f>SUM(SUMIFS('2026'!$N$3:$N$500,'2026'!$B$3:$B$500,$B75,'2026'!$D$3:$D$500,"*",'2026'!$G$3:$G$500,{"*alle*";"*Opsøgende*"},'2026'!$E$3:$E$500,"*ja*"),SUMIFS('2026'!$N$3:$N$500,'2026'!$B$3:$B$500,$B75,'2026'!$D$3:$D$500,"*",'2026'!$G$3:$G$500,{"*alle*";"*Opsøgende*"},'2026'!$E$3:$E$500,"*nej*",'2026'!$H$3:$H$500,"*ja*"),SUMIFS('2026'!$N$3:$N$500,'2026'!$B$3:$B$500,$B75,'2026'!$D$3:$D$500,"*",'2026'!$G$3:$G$500,"*børn*"))</f>
        <v>0</v>
      </c>
      <c r="U75" s="52">
        <f>SUM(COUNTIFS('2027'!$B$3:$B$500,$B75,'2027'!$D$3:$D$500,"*",'2027'!$G$3:$G$500,{"*alle*";"*Opsøgende*"},'2027'!$E$3:$E$500,"*ja*"),COUNTIFS('2027'!$B$3:$B$500,$B75,'2027'!$D$3:$D$500,"*",'2027'!$G$3:$G$500,{"*alle*";"*Opsøgende*"},'2027'!$E$3:$E$500,"*nej*",'2027'!$H$3:$H$500,"*ja*"),COUNTIFS('2027'!$B$3:$B$500,$B75,'2027'!$D$3:$D$500,"*",'2027'!$G$3:$G$500,"*børn*"))</f>
        <v>0</v>
      </c>
      <c r="V75" s="52">
        <f>SUM(SUMIFS('2027'!$N$3:$N$500,'2027'!$B$3:$B$500,$B75,'2027'!$D$3:$D$500,"*",'2027'!$G$3:$G$500,{"*alle*";"*Opsøgende*"},'2027'!$E$3:$E$500,"*ja*"),SUMIFS('2027'!$N$3:$N$500,'2027'!$B$3:$B$500,$B75,'2027'!$D$3:$D$500,"*",'2027'!$G$3:$G$500,{"*alle*";"*Opsøgende*"},'2027'!$E$3:$E$500,"*nej*",'2027'!$H$3:$H$500,"*ja*"),SUMIFS('2027'!$N$3:$N$500,'2027'!$B$3:$B$500,$B75,'2027'!$D$3:$D$500,"*",'2027'!$G$3:$G$500,"*børn*"))</f>
        <v>0</v>
      </c>
      <c r="W75" s="52">
        <f>SUM(COUNTIFS('2028'!$B$3:$B$500,$B75,'2028'!$D$3:$D$500,"*",'2028'!$G$3:$G$500,{"*alle*";"*Opsøgende*"},'2028'!$E$3:$E$500,"*ja*"),COUNTIFS('2028'!$B$3:$B$500,$B75,'2028'!$D$3:$D$500,"*",'2028'!$G$3:$G$500,{"*alle*";"*Opsøgende*"},'2028'!$E$3:$E$500,"*nej*",'2028'!$H$3:$H$500,"*ja*"),COUNTIFS('2028'!$B$3:$B$500,$B75,'2028'!$D$3:$D$500,"*",'2028'!$G$3:$G$500,"*børn*"))</f>
        <v>0</v>
      </c>
      <c r="X75" s="52">
        <f>SUM(SUMIFS('2028'!$N$3:$N$500,'2028'!$B$3:$B$500,$B75,'2028'!$D$3:$D$500,"*",'2028'!$G$3:$G$500,{"*alle*";"*Opsøgende*"},'2028'!$E$3:$E$500,"*ja*"),SUMIFS('2028'!$N$3:$N$500,'2028'!$B$3:$B$500,$B75,'2028'!$D$3:$D$500,"*",'2028'!$G$3:$G$500,{"*alle*";"*Opsøgende*"},'2028'!$E$3:$E$500,"*nej*",'2028'!$H$3:$H$500,"*ja*"),SUMIFS('2028'!$N$3:$N$500,'2028'!$B$3:$B$500,$B75,'2028'!$D$3:$D$500,"*",'2028'!$G$3:$G$500,"*børn*"))</f>
        <v>0</v>
      </c>
    </row>
    <row r="76" spans="2:24" x14ac:dyDescent="0.2">
      <c r="B76" s="91" t="s">
        <v>57</v>
      </c>
      <c r="C76" s="52">
        <f>SUM(COUNTIFS('2018'!$B$3:$B$500,$B76,'2018'!$D$3:$D$500,"*",'2018'!$G$3:$G$500,{"*alle*";"*Opsøgende*"},'2018'!$E$3:$E$500,"*ja*"),COUNTIFS('2018'!$B$3:$B$500,$B76,'2018'!$D$3:$D$500,"*",'2018'!$G$3:$G$500,{"*alle*";"*Opsøgende*"},'2018'!$E$3:$E$500,"*nej*",'2018'!$H$3:$H$500,"*ja*"),COUNTIFS('2018'!$B$3:$B$500,$B76,'2018'!$D$3:$D$500,"*",'2018'!$G$3:$G$500,"*børn*"))</f>
        <v>0</v>
      </c>
      <c r="D76" s="52">
        <f>SUM(SUMIFS('2018'!$N$3:$N$500,'2018'!$B$3:$B$500,$B76,'2018'!$D$3:$D$500,"*",'2018'!$G$3:$G$500,{"*alle*";"*Opsøgende*"},'2018'!$E$3:$E$500,"*ja*"),SUMIFS('2018'!$N$3:$N$500,'2018'!$B$3:$B$500,$B76,'2018'!$D$3:$D$500,"*",'2018'!$G$3:$G$500,{"*alle*";"*Opsøgende*"},'2018'!$E$3:$E$500,"*nej*",'2018'!$H$3:$H$500,"*ja*"),SUMIFS('2018'!$N$3:$N$500,'2018'!$B$3:$B$500,$B76,'2018'!$D$3:$D$500,"*",'2018'!$G$3:$G$500,"*børn*"))</f>
        <v>0</v>
      </c>
      <c r="E76" s="52">
        <f>SUM(COUNTIFS('2019'!$B$3:$B$500,$B76,'2019'!$D$3:$D$500,"*",'2019'!$G$3:$G$500,{"*alle*";"*Opsøgende*"},'2019'!$E$3:$E$500,"*ja*"),COUNTIFS('2019'!$B$3:$B$500,$B76,'2019'!$D$3:$D$500,"*",'2019'!$G$3:$G$500,{"*alle*";"*Opsøgende*"},'2019'!$E$3:$E$500,"*nej*",'2019'!$H$3:$H$500,"*ja*"),COUNTIFS('2019'!$B$3:$B$500,$B76,'2019'!$D$3:$D$500,"*",'2019'!$G$3:$G$500,"*børn*"))</f>
        <v>0</v>
      </c>
      <c r="F76" s="52">
        <f>SUM(SUMIFS('2019'!$N$3:$N$500,'2019'!$B$3:$B$500,$B76,'2019'!$D$3:$D$500,"*",'2019'!$G$3:$G$500,{"*alle*";"*Opsøgende*"},'2019'!$E$3:$E$500,"*ja*"),SUMIFS('2019'!$N$3:$N$500,'2019'!$B$3:$B$500,$B76,'2019'!$D$3:$D$500,"*",'2019'!$G$3:$G$500,{"*alle*";"*Opsøgende*"},'2019'!$E$3:$E$500,"*nej*",'2019'!$H$3:$H$500,"*ja*"),SUMIFS('2019'!$N$3:$N$500,'2019'!$B$3:$B$500,$B76,'2019'!$D$3:$D$500,"*",'2019'!$G$3:$G$500,"*børn*"))</f>
        <v>0</v>
      </c>
      <c r="G76" s="52">
        <f>SUM(COUNTIFS('2020'!$B$3:$B$500,$B76,'2020'!$D$3:$D$500,"*",'2020'!$G$3:$G$500,{"*alle*";"*Opsøgende*"},'2020'!$E$3:$E$500,"*ja*"),COUNTIFS('2020'!$B$3:$B$500,$B76,'2020'!$D$3:$D$500,"*",'2020'!$G$3:$G$500,{"*alle*";"*Opsøgende*"},'2020'!$E$3:$E$500,"*nej*",'2020'!$H$3:$H$500,"*ja*"),COUNTIFS('2020'!$B$3:$B$500,$B76,'2020'!$D$3:$D$500,"*",'2020'!$G$3:$G$500,"*børn*"))</f>
        <v>0</v>
      </c>
      <c r="H76" s="52">
        <f>SUM(SUMIFS('2020'!$N$3:$N$500,'2020'!$B$3:$B$500,$B76,'2020'!$D$3:$D$500,"*",'2020'!$G$3:$G$500,{"*alle*";"*Opsøgende*"},'2020'!$E$3:$E$500,"*ja*"),SUMIFS('2020'!$N$3:$N$500,'2020'!$B$3:$B$500,$B76,'2020'!$D$3:$D$500,"*",'2020'!$G$3:$G$500,{"*alle*";"*Opsøgende*"},'2020'!$E$3:$E$500,"*nej*",'2020'!$H$3:$H$500,"*ja*"),SUMIFS('2020'!$N$3:$N$500,'2020'!$B$3:$B$500,$B76,'2020'!$D$3:$D$500,"*",'2020'!$G$3:$G$500,"*børn*"))</f>
        <v>0</v>
      </c>
      <c r="I76" s="52">
        <f>SUM(COUNTIFS('2021'!$B$3:$B$500,$B76,'2021'!$D$3:$D$500,"*",'2021'!$G$3:$G$500,{"*alle*";"*Opsøgende*"},'2021'!$E$3:$E$500,"*ja*"),COUNTIFS('2021'!$B$3:$B$500,$B76,'2021'!$D$3:$D$500,"*",'2021'!$G$3:$G$500,{"*alle*";"*Opsøgende*"},'2021'!$E$3:$E$500,"*nej*",'2021'!$H$3:$H$500,"*ja*"),COUNTIFS('2021'!$B$3:$B$500,$B76,'2021'!$D$3:$D$500,"*",'2021'!$G$3:$G$500,"*børn*"))</f>
        <v>0</v>
      </c>
      <c r="J76" s="52">
        <f>SUM(SUMIFS('2021'!$N$3:$N$500,'2021'!$B$3:$B$500,$B76,'2021'!$D$3:$D$500,"*",'2021'!$G$3:$G$500,{"*alle*";"*Opsøgende*"},'2021'!$E$3:$E$500,"*ja*"),SUMIFS('2021'!$N$3:$N$500,'2021'!$B$3:$B$500,$B76,'2021'!$D$3:$D$500,"*",'2021'!$G$3:$G$500,{"*alle*";"*Opsøgende*"},'2021'!$E$3:$E$500,"*nej*",'2021'!$H$3:$H$500,"*ja*"),SUMIFS('2021'!$N$3:$N$500,'2021'!$B$3:$B$500,$B76,'2021'!$D$3:$D$500,"*",'2021'!$G$3:$G$500,"*børn*"))</f>
        <v>0</v>
      </c>
      <c r="K76" s="52">
        <f>SUM(COUNTIFS('2022'!$B$3:$B$500,$B76,'2022'!$D$3:$D$500,"*",'2022'!$G$3:$G$500,{"*alle*";"*Opsøgende*"},'2022'!$E$3:$E$500,"*ja*"),COUNTIFS('2022'!$B$3:$B$500,$B76,'2022'!$D$3:$D$500,"*",'2022'!$G$3:$G$500,{"*alle*";"*Opsøgende*"},'2022'!$E$3:$E$500,"*nej*",'2022'!$H$3:$H$500,"*ja*"),COUNTIFS('2022'!$B$3:$B$500,$B76,'2022'!$D$3:$D$500,"*",'2022'!$G$3:$G$500,"*børn*"))</f>
        <v>0</v>
      </c>
      <c r="L76" s="52">
        <f>SUM(SUMIFS('2022'!$N$3:$N$500,'2022'!$B$3:$B$500,$B76,'2022'!$D$3:$D$500,"*",'2022'!$G$3:$G$500,{"*alle*";"*Opsøgende*"},'2022'!$E$3:$E$500,"*ja*"),SUMIFS('2022'!$N$3:$N$500,'2022'!$B$3:$B$500,$B76,'2022'!$D$3:$D$500,"*",'2022'!$G$3:$G$500,{"*alle*";"*Opsøgende*"},'2022'!$E$3:$E$500,"*nej*",'2022'!$H$3:$H$500,"*ja*"),SUMIFS('2022'!$N$3:$N$500,'2022'!$B$3:$B$500,$B76,'2022'!$D$3:$D$500,"*",'2022'!$G$3:$G$500,"*børn*"))</f>
        <v>0</v>
      </c>
      <c r="M76" s="52">
        <f>SUM(COUNTIFS('2023'!$B$3:$B$500,$B76,'2023'!$D$3:$D$500,"*",'2023'!$G$3:$G$500,{"*alle*";"*Opsøgende*"},'2023'!$E$3:$E$500,"*ja*"),COUNTIFS('2023'!$B$3:$B$500,$B76,'2023'!$D$3:$D$500,"*",'2023'!$G$3:$G$500,{"*alle*";"*Opsøgende*"},'2023'!$E$3:$E$500,"*nej*",'2023'!$H$3:$H$500,"*ja*"),COUNTIFS('2023'!$B$3:$B$500,$B76,'2023'!$D$3:$D$500,"*",'2023'!$G$3:$G$500,"*børn*"))</f>
        <v>0</v>
      </c>
      <c r="N76" s="52">
        <f>SUM(SUMIFS('2023'!$N$3:$N$500,'2023'!$B$3:$B$500,$B76,'2023'!$D$3:$D$500,"*",'2023'!$G$3:$G$500,{"*alle*";"*Opsøgende*"},'2023'!$E$3:$E$500,"*ja*"),SUMIFS('2023'!$N$3:$N$500,'2023'!$B$3:$B$500,$B76,'2023'!$D$3:$D$500,"*",'2023'!$G$3:$G$500,{"*alle*";"*Opsøgende*"},'2023'!$E$3:$E$500,"*nej*",'2023'!$H$3:$H$500,"*ja*"),SUMIFS('2023'!$N$3:$N$500,'2023'!$B$3:$B$500,$B76,'2023'!$D$3:$D$500,"*",'2023'!$G$3:$G$500,"*børn*"))</f>
        <v>0</v>
      </c>
      <c r="O76" s="52">
        <f>SUM(COUNTIFS('2024'!$B$3:$B$500,$B76,'2024'!$D$3:$D$500,"*",'2024'!$G$3:$G$500,{"*alle*";"*Opsøgende*"},'2024'!$E$3:$E$500,"*ja*"),COUNTIFS('2024'!$B$3:$B$500,$B76,'2024'!$D$3:$D$500,"*",'2024'!$G$3:$G$500,{"*alle*";"*Opsøgende*"},'2024'!$E$3:$E$500,"*nej*",'2024'!$H$3:$H$500,"*ja*"),COUNTIFS('2024'!$B$3:$B$500,$B76,'2024'!$D$3:$D$500,"*",'2024'!$G$3:$G$500,"*børn*"))</f>
        <v>0</v>
      </c>
      <c r="P76" s="52">
        <f>SUM(SUMIFS('2024'!$N$3:$N$500,'2024'!$B$3:$B$500,$B76,'2024'!$D$3:$D$500,"*",'2024'!$G$3:$G$500,{"*alle*";"*Opsøgende*"},'2024'!$E$3:$E$500,"*ja*"),SUMIFS('2024'!$N$3:$N$500,'2024'!$B$3:$B$500,$B76,'2024'!$D$3:$D$500,"*",'2024'!$G$3:$G$500,{"*alle*";"*Opsøgende*"},'2024'!$E$3:$E$500,"*nej*",'2024'!$H$3:$H$500,"*ja*"),SUMIFS('2024'!$N$3:$N$500,'2024'!$B$3:$B$500,$B76,'2024'!$D$3:$D$500,"*",'2024'!$G$3:$G$500,"*børn*"))</f>
        <v>0</v>
      </c>
      <c r="Q76" s="52">
        <f>SUM(COUNTIFS('2025'!$B$3:$B$500,$B76,'2025'!$D$3:$D$500,"*",'2025'!$G$3:$G$500,{"*alle*";"*Opsøgende*"},'2025'!$E$3:$E$500,"*ja*"),COUNTIFS('2025'!$B$3:$B$500,$B76,'2025'!$D$3:$D$500,"*",'2025'!$G$3:$G$500,{"*alle*";"*Opsøgende*"},'2025'!$E$3:$E$500,"*nej*",'2025'!$H$3:$H$500,"*ja*"),COUNTIFS('2025'!$B$3:$B$500,$B76,'2025'!$D$3:$D$500,"*",'2025'!$G$3:$G$500,"*børn*"))</f>
        <v>0</v>
      </c>
      <c r="R76" s="52">
        <f>SUM(SUMIFS('2025'!$N$3:$N$500,'2025'!$B$3:$B$500,$B76,'2025'!$D$3:$D$500,"*",'2025'!$G$3:$G$500,{"*alle*";"*Opsøgende*"},'2025'!$E$3:$E$500,"*ja*"),SUMIFS('2025'!$N$3:$N$500,'2025'!$B$3:$B$500,$B76,'2025'!$D$3:$D$500,"*",'2025'!$G$3:$G$500,{"*alle*";"*Opsøgende*"},'2025'!$E$3:$E$500,"*nej*",'2025'!$H$3:$H$500,"*ja*"),SUMIFS('2025'!$N$3:$N$500,'2025'!$B$3:$B$500,$B76,'2025'!$D$3:$D$500,"*",'2025'!$G$3:$G$500,"*børn*"))</f>
        <v>0</v>
      </c>
      <c r="S76" s="52">
        <f>SUM(COUNTIFS('2026'!$B$3:$B$500,$B76,'2026'!$D$3:$D$500,"*",'2026'!$G$3:$G$500,{"*alle*";"*Opsøgende*"},'2026'!$E$3:$E$500,"*ja*"),COUNTIFS('2026'!$B$3:$B$500,$B76,'2026'!$D$3:$D$500,"*",'2026'!$G$3:$G$500,{"*alle*";"*Opsøgende*"},'2026'!$E$3:$E$500,"*nej*",'2026'!$H$3:$H$500,"*ja*"),COUNTIFS('2026'!$B$3:$B$500,$B76,'2026'!$D$3:$D$500,"*",'2026'!$G$3:$G$500,"*børn*"))</f>
        <v>0</v>
      </c>
      <c r="T76" s="52">
        <f>SUM(SUMIFS('2026'!$N$3:$N$500,'2026'!$B$3:$B$500,$B76,'2026'!$D$3:$D$500,"*",'2026'!$G$3:$G$500,{"*alle*";"*Opsøgende*"},'2026'!$E$3:$E$500,"*ja*"),SUMIFS('2026'!$N$3:$N$500,'2026'!$B$3:$B$500,$B76,'2026'!$D$3:$D$500,"*",'2026'!$G$3:$G$500,{"*alle*";"*Opsøgende*"},'2026'!$E$3:$E$500,"*nej*",'2026'!$H$3:$H$500,"*ja*"),SUMIFS('2026'!$N$3:$N$500,'2026'!$B$3:$B$500,$B76,'2026'!$D$3:$D$500,"*",'2026'!$G$3:$G$500,"*børn*"))</f>
        <v>0</v>
      </c>
      <c r="U76" s="52">
        <f>SUM(COUNTIFS('2027'!$B$3:$B$500,$B76,'2027'!$D$3:$D$500,"*",'2027'!$G$3:$G$500,{"*alle*";"*Opsøgende*"},'2027'!$E$3:$E$500,"*ja*"),COUNTIFS('2027'!$B$3:$B$500,$B76,'2027'!$D$3:$D$500,"*",'2027'!$G$3:$G$500,{"*alle*";"*Opsøgende*"},'2027'!$E$3:$E$500,"*nej*",'2027'!$H$3:$H$500,"*ja*"),COUNTIFS('2027'!$B$3:$B$500,$B76,'2027'!$D$3:$D$500,"*",'2027'!$G$3:$G$500,"*børn*"))</f>
        <v>0</v>
      </c>
      <c r="V76" s="52">
        <f>SUM(SUMIFS('2027'!$N$3:$N$500,'2027'!$B$3:$B$500,$B76,'2027'!$D$3:$D$500,"*",'2027'!$G$3:$G$500,{"*alle*";"*Opsøgende*"},'2027'!$E$3:$E$500,"*ja*"),SUMIFS('2027'!$N$3:$N$500,'2027'!$B$3:$B$500,$B76,'2027'!$D$3:$D$500,"*",'2027'!$G$3:$G$500,{"*alle*";"*Opsøgende*"},'2027'!$E$3:$E$500,"*nej*",'2027'!$H$3:$H$500,"*ja*"),SUMIFS('2027'!$N$3:$N$500,'2027'!$B$3:$B$500,$B76,'2027'!$D$3:$D$500,"*",'2027'!$G$3:$G$500,"*børn*"))</f>
        <v>0</v>
      </c>
      <c r="W76" s="52">
        <f>SUM(COUNTIFS('2028'!$B$3:$B$500,$B76,'2028'!$D$3:$D$500,"*",'2028'!$G$3:$G$500,{"*alle*";"*Opsøgende*"},'2028'!$E$3:$E$500,"*ja*"),COUNTIFS('2028'!$B$3:$B$500,$B76,'2028'!$D$3:$D$500,"*",'2028'!$G$3:$G$500,{"*alle*";"*Opsøgende*"},'2028'!$E$3:$E$500,"*nej*",'2028'!$H$3:$H$500,"*ja*"),COUNTIFS('2028'!$B$3:$B$500,$B76,'2028'!$D$3:$D$500,"*",'2028'!$G$3:$G$500,"*børn*"))</f>
        <v>0</v>
      </c>
      <c r="X76" s="52">
        <f>SUM(SUMIFS('2028'!$N$3:$N$500,'2028'!$B$3:$B$500,$B76,'2028'!$D$3:$D$500,"*",'2028'!$G$3:$G$500,{"*alle*";"*Opsøgende*"},'2028'!$E$3:$E$500,"*ja*"),SUMIFS('2028'!$N$3:$N$500,'2028'!$B$3:$B$500,$B76,'2028'!$D$3:$D$500,"*",'2028'!$G$3:$G$500,{"*alle*";"*Opsøgende*"},'2028'!$E$3:$E$500,"*nej*",'2028'!$H$3:$H$500,"*ja*"),SUMIFS('2028'!$N$3:$N$500,'2028'!$B$3:$B$500,$B76,'2028'!$D$3:$D$500,"*",'2028'!$G$3:$G$500,"*børn*"))</f>
        <v>0</v>
      </c>
    </row>
    <row r="77" spans="2:24" x14ac:dyDescent="0.2">
      <c r="B77" s="91" t="s">
        <v>49</v>
      </c>
      <c r="C77" s="52">
        <f>SUM(COUNTIFS('2018'!$B$3:$B$500,$B77,'2018'!$D$3:$D$500,"*",'2018'!$G$3:$G$500,{"*alle*";"*Opsøgende*"},'2018'!$E$3:$E$500,"*ja*"),COUNTIFS('2018'!$B$3:$B$500,$B77,'2018'!$D$3:$D$500,"*",'2018'!$G$3:$G$500,{"*alle*";"*Opsøgende*"},'2018'!$E$3:$E$500,"*nej*",'2018'!$H$3:$H$500,"*ja*"),COUNTIFS('2018'!$B$3:$B$500,$B77,'2018'!$D$3:$D$500,"*",'2018'!$G$3:$G$500,"*børn*"))</f>
        <v>0</v>
      </c>
      <c r="D77" s="52">
        <f>SUM(SUMIFS('2018'!$N$3:$N$500,'2018'!$B$3:$B$500,$B77,'2018'!$D$3:$D$500,"*",'2018'!$G$3:$G$500,{"*alle*";"*Opsøgende*"},'2018'!$E$3:$E$500,"*ja*"),SUMIFS('2018'!$N$3:$N$500,'2018'!$B$3:$B$500,$B77,'2018'!$D$3:$D$500,"*",'2018'!$G$3:$G$500,{"*alle*";"*Opsøgende*"},'2018'!$E$3:$E$500,"*nej*",'2018'!$H$3:$H$500,"*ja*"),SUMIFS('2018'!$N$3:$N$500,'2018'!$B$3:$B$500,$B77,'2018'!$D$3:$D$500,"*",'2018'!$G$3:$G$500,"*børn*"))</f>
        <v>0</v>
      </c>
      <c r="E77" s="52">
        <f>SUM(COUNTIFS('2019'!$B$3:$B$500,$B77,'2019'!$D$3:$D$500,"*",'2019'!$G$3:$G$500,{"*alle*";"*Opsøgende*"},'2019'!$E$3:$E$500,"*ja*"),COUNTIFS('2019'!$B$3:$B$500,$B77,'2019'!$D$3:$D$500,"*",'2019'!$G$3:$G$500,{"*alle*";"*Opsøgende*"},'2019'!$E$3:$E$500,"*nej*",'2019'!$H$3:$H$500,"*ja*"),COUNTIFS('2019'!$B$3:$B$500,$B77,'2019'!$D$3:$D$500,"*",'2019'!$G$3:$G$500,"*børn*"))</f>
        <v>0</v>
      </c>
      <c r="F77" s="52">
        <f>SUM(SUMIFS('2019'!$N$3:$N$500,'2019'!$B$3:$B$500,$B77,'2019'!$D$3:$D$500,"*",'2019'!$G$3:$G$500,{"*alle*";"*Opsøgende*"},'2019'!$E$3:$E$500,"*ja*"),SUMIFS('2019'!$N$3:$N$500,'2019'!$B$3:$B$500,$B77,'2019'!$D$3:$D$500,"*",'2019'!$G$3:$G$500,{"*alle*";"*Opsøgende*"},'2019'!$E$3:$E$500,"*nej*",'2019'!$H$3:$H$500,"*ja*"),SUMIFS('2019'!$N$3:$N$500,'2019'!$B$3:$B$500,$B77,'2019'!$D$3:$D$500,"*",'2019'!$G$3:$G$500,"*børn*"))</f>
        <v>0</v>
      </c>
      <c r="G77" s="52">
        <f>SUM(COUNTIFS('2020'!$B$3:$B$500,$B77,'2020'!$D$3:$D$500,"*",'2020'!$G$3:$G$500,{"*alle*";"*Opsøgende*"},'2020'!$E$3:$E$500,"*ja*"),COUNTIFS('2020'!$B$3:$B$500,$B77,'2020'!$D$3:$D$500,"*",'2020'!$G$3:$G$500,{"*alle*";"*Opsøgende*"},'2020'!$E$3:$E$500,"*nej*",'2020'!$H$3:$H$500,"*ja*"),COUNTIFS('2020'!$B$3:$B$500,$B77,'2020'!$D$3:$D$500,"*",'2020'!$G$3:$G$500,"*børn*"))</f>
        <v>0</v>
      </c>
      <c r="H77" s="52">
        <f>SUM(SUMIFS('2020'!$N$3:$N$500,'2020'!$B$3:$B$500,$B77,'2020'!$D$3:$D$500,"*",'2020'!$G$3:$G$500,{"*alle*";"*Opsøgende*"},'2020'!$E$3:$E$500,"*ja*"),SUMIFS('2020'!$N$3:$N$500,'2020'!$B$3:$B$500,$B77,'2020'!$D$3:$D$500,"*",'2020'!$G$3:$G$500,{"*alle*";"*Opsøgende*"},'2020'!$E$3:$E$500,"*nej*",'2020'!$H$3:$H$500,"*ja*"),SUMIFS('2020'!$N$3:$N$500,'2020'!$B$3:$B$500,$B77,'2020'!$D$3:$D$500,"*",'2020'!$G$3:$G$500,"*børn*"))</f>
        <v>0</v>
      </c>
      <c r="I77" s="52">
        <f>SUM(COUNTIFS('2021'!$B$3:$B$500,$B77,'2021'!$D$3:$D$500,"*",'2021'!$G$3:$G$500,{"*alle*";"*Opsøgende*"},'2021'!$E$3:$E$500,"*ja*"),COUNTIFS('2021'!$B$3:$B$500,$B77,'2021'!$D$3:$D$500,"*",'2021'!$G$3:$G$500,{"*alle*";"*Opsøgende*"},'2021'!$E$3:$E$500,"*nej*",'2021'!$H$3:$H$500,"*ja*"),COUNTIFS('2021'!$B$3:$B$500,$B77,'2021'!$D$3:$D$500,"*",'2021'!$G$3:$G$500,"*børn*"))</f>
        <v>0</v>
      </c>
      <c r="J77" s="52">
        <f>SUM(SUMIFS('2021'!$N$3:$N$500,'2021'!$B$3:$B$500,$B77,'2021'!$D$3:$D$500,"*",'2021'!$G$3:$G$500,{"*alle*";"*Opsøgende*"},'2021'!$E$3:$E$500,"*ja*"),SUMIFS('2021'!$N$3:$N$500,'2021'!$B$3:$B$500,$B77,'2021'!$D$3:$D$500,"*",'2021'!$G$3:$G$500,{"*alle*";"*Opsøgende*"},'2021'!$E$3:$E$500,"*nej*",'2021'!$H$3:$H$500,"*ja*"),SUMIFS('2021'!$N$3:$N$500,'2021'!$B$3:$B$500,$B77,'2021'!$D$3:$D$500,"*",'2021'!$G$3:$G$500,"*børn*"))</f>
        <v>0</v>
      </c>
      <c r="K77" s="52">
        <f>SUM(COUNTIFS('2022'!$B$3:$B$500,$B77,'2022'!$D$3:$D$500,"*",'2022'!$G$3:$G$500,{"*alle*";"*Opsøgende*"},'2022'!$E$3:$E$500,"*ja*"),COUNTIFS('2022'!$B$3:$B$500,$B77,'2022'!$D$3:$D$500,"*",'2022'!$G$3:$G$500,{"*alle*";"*Opsøgende*"},'2022'!$E$3:$E$500,"*nej*",'2022'!$H$3:$H$500,"*ja*"),COUNTIFS('2022'!$B$3:$B$500,$B77,'2022'!$D$3:$D$500,"*",'2022'!$G$3:$G$500,"*børn*"))</f>
        <v>0</v>
      </c>
      <c r="L77" s="52">
        <f>SUM(SUMIFS('2022'!$N$3:$N$500,'2022'!$B$3:$B$500,$B77,'2022'!$D$3:$D$500,"*",'2022'!$G$3:$G$500,{"*alle*";"*Opsøgende*"},'2022'!$E$3:$E$500,"*ja*"),SUMIFS('2022'!$N$3:$N$500,'2022'!$B$3:$B$500,$B77,'2022'!$D$3:$D$500,"*",'2022'!$G$3:$G$500,{"*alle*";"*Opsøgende*"},'2022'!$E$3:$E$500,"*nej*",'2022'!$H$3:$H$500,"*ja*"),SUMIFS('2022'!$N$3:$N$500,'2022'!$B$3:$B$500,$B77,'2022'!$D$3:$D$500,"*",'2022'!$G$3:$G$500,"*børn*"))</f>
        <v>0</v>
      </c>
      <c r="M77" s="52">
        <f>SUM(COUNTIFS('2023'!$B$3:$B$500,$B77,'2023'!$D$3:$D$500,"*",'2023'!$G$3:$G$500,{"*alle*";"*Opsøgende*"},'2023'!$E$3:$E$500,"*ja*"),COUNTIFS('2023'!$B$3:$B$500,$B77,'2023'!$D$3:$D$500,"*",'2023'!$G$3:$G$500,{"*alle*";"*Opsøgende*"},'2023'!$E$3:$E$500,"*nej*",'2023'!$H$3:$H$500,"*ja*"),COUNTIFS('2023'!$B$3:$B$500,$B77,'2023'!$D$3:$D$500,"*",'2023'!$G$3:$G$500,"*børn*"))</f>
        <v>0</v>
      </c>
      <c r="N77" s="52">
        <f>SUM(SUMIFS('2023'!$N$3:$N$500,'2023'!$B$3:$B$500,$B77,'2023'!$D$3:$D$500,"*",'2023'!$G$3:$G$500,{"*alle*";"*Opsøgende*"},'2023'!$E$3:$E$500,"*ja*"),SUMIFS('2023'!$N$3:$N$500,'2023'!$B$3:$B$500,$B77,'2023'!$D$3:$D$500,"*",'2023'!$G$3:$G$500,{"*alle*";"*Opsøgende*"},'2023'!$E$3:$E$500,"*nej*",'2023'!$H$3:$H$500,"*ja*"),SUMIFS('2023'!$N$3:$N$500,'2023'!$B$3:$B$500,$B77,'2023'!$D$3:$D$500,"*",'2023'!$G$3:$G$500,"*børn*"))</f>
        <v>0</v>
      </c>
      <c r="O77" s="52">
        <f>SUM(COUNTIFS('2024'!$B$3:$B$500,$B77,'2024'!$D$3:$D$500,"*",'2024'!$G$3:$G$500,{"*alle*";"*Opsøgende*"},'2024'!$E$3:$E$500,"*ja*"),COUNTIFS('2024'!$B$3:$B$500,$B77,'2024'!$D$3:$D$500,"*",'2024'!$G$3:$G$500,{"*alle*";"*Opsøgende*"},'2024'!$E$3:$E$500,"*nej*",'2024'!$H$3:$H$500,"*ja*"),COUNTIFS('2024'!$B$3:$B$500,$B77,'2024'!$D$3:$D$500,"*",'2024'!$G$3:$G$500,"*børn*"))</f>
        <v>0</v>
      </c>
      <c r="P77" s="52">
        <f>SUM(SUMIFS('2024'!$N$3:$N$500,'2024'!$B$3:$B$500,$B77,'2024'!$D$3:$D$500,"*",'2024'!$G$3:$G$500,{"*alle*";"*Opsøgende*"},'2024'!$E$3:$E$500,"*ja*"),SUMIFS('2024'!$N$3:$N$500,'2024'!$B$3:$B$500,$B77,'2024'!$D$3:$D$500,"*",'2024'!$G$3:$G$500,{"*alle*";"*Opsøgende*"},'2024'!$E$3:$E$500,"*nej*",'2024'!$H$3:$H$500,"*ja*"),SUMIFS('2024'!$N$3:$N$500,'2024'!$B$3:$B$500,$B77,'2024'!$D$3:$D$500,"*",'2024'!$G$3:$G$500,"*børn*"))</f>
        <v>0</v>
      </c>
      <c r="Q77" s="52">
        <f>SUM(COUNTIFS('2025'!$B$3:$B$500,$B77,'2025'!$D$3:$D$500,"*",'2025'!$G$3:$G$500,{"*alle*";"*Opsøgende*"},'2025'!$E$3:$E$500,"*ja*"),COUNTIFS('2025'!$B$3:$B$500,$B77,'2025'!$D$3:$D$500,"*",'2025'!$G$3:$G$500,{"*alle*";"*Opsøgende*"},'2025'!$E$3:$E$500,"*nej*",'2025'!$H$3:$H$500,"*ja*"),COUNTIFS('2025'!$B$3:$B$500,$B77,'2025'!$D$3:$D$500,"*",'2025'!$G$3:$G$500,"*børn*"))</f>
        <v>0</v>
      </c>
      <c r="R77" s="52">
        <f>SUM(SUMIFS('2025'!$N$3:$N$500,'2025'!$B$3:$B$500,$B77,'2025'!$D$3:$D$500,"*",'2025'!$G$3:$G$500,{"*alle*";"*Opsøgende*"},'2025'!$E$3:$E$500,"*ja*"),SUMIFS('2025'!$N$3:$N$500,'2025'!$B$3:$B$500,$B77,'2025'!$D$3:$D$500,"*",'2025'!$G$3:$G$500,{"*alle*";"*Opsøgende*"},'2025'!$E$3:$E$500,"*nej*",'2025'!$H$3:$H$500,"*ja*"),SUMIFS('2025'!$N$3:$N$500,'2025'!$B$3:$B$500,$B77,'2025'!$D$3:$D$500,"*",'2025'!$G$3:$G$500,"*børn*"))</f>
        <v>0</v>
      </c>
      <c r="S77" s="52">
        <f>SUM(COUNTIFS('2026'!$B$3:$B$500,$B77,'2026'!$D$3:$D$500,"*",'2026'!$G$3:$G$500,{"*alle*";"*Opsøgende*"},'2026'!$E$3:$E$500,"*ja*"),COUNTIFS('2026'!$B$3:$B$500,$B77,'2026'!$D$3:$D$500,"*",'2026'!$G$3:$G$500,{"*alle*";"*Opsøgende*"},'2026'!$E$3:$E$500,"*nej*",'2026'!$H$3:$H$500,"*ja*"),COUNTIFS('2026'!$B$3:$B$500,$B77,'2026'!$D$3:$D$500,"*",'2026'!$G$3:$G$500,"*børn*"))</f>
        <v>0</v>
      </c>
      <c r="T77" s="52">
        <f>SUM(SUMIFS('2026'!$N$3:$N$500,'2026'!$B$3:$B$500,$B77,'2026'!$D$3:$D$500,"*",'2026'!$G$3:$G$500,{"*alle*";"*Opsøgende*"},'2026'!$E$3:$E$500,"*ja*"),SUMIFS('2026'!$N$3:$N$500,'2026'!$B$3:$B$500,$B77,'2026'!$D$3:$D$500,"*",'2026'!$G$3:$G$500,{"*alle*";"*Opsøgende*"},'2026'!$E$3:$E$500,"*nej*",'2026'!$H$3:$H$500,"*ja*"),SUMIFS('2026'!$N$3:$N$500,'2026'!$B$3:$B$500,$B77,'2026'!$D$3:$D$500,"*",'2026'!$G$3:$G$500,"*børn*"))</f>
        <v>0</v>
      </c>
      <c r="U77" s="52">
        <f>SUM(COUNTIFS('2027'!$B$3:$B$500,$B77,'2027'!$D$3:$D$500,"*",'2027'!$G$3:$G$500,{"*alle*";"*Opsøgende*"},'2027'!$E$3:$E$500,"*ja*"),COUNTIFS('2027'!$B$3:$B$500,$B77,'2027'!$D$3:$D$500,"*",'2027'!$G$3:$G$500,{"*alle*";"*Opsøgende*"},'2027'!$E$3:$E$500,"*nej*",'2027'!$H$3:$H$500,"*ja*"),COUNTIFS('2027'!$B$3:$B$500,$B77,'2027'!$D$3:$D$500,"*",'2027'!$G$3:$G$500,"*børn*"))</f>
        <v>0</v>
      </c>
      <c r="V77" s="52">
        <f>SUM(SUMIFS('2027'!$N$3:$N$500,'2027'!$B$3:$B$500,$B77,'2027'!$D$3:$D$500,"*",'2027'!$G$3:$G$500,{"*alle*";"*Opsøgende*"},'2027'!$E$3:$E$500,"*ja*"),SUMIFS('2027'!$N$3:$N$500,'2027'!$B$3:$B$500,$B77,'2027'!$D$3:$D$500,"*",'2027'!$G$3:$G$500,{"*alle*";"*Opsøgende*"},'2027'!$E$3:$E$500,"*nej*",'2027'!$H$3:$H$500,"*ja*"),SUMIFS('2027'!$N$3:$N$500,'2027'!$B$3:$B$500,$B77,'2027'!$D$3:$D$500,"*",'2027'!$G$3:$G$500,"*børn*"))</f>
        <v>0</v>
      </c>
      <c r="W77" s="52">
        <f>SUM(COUNTIFS('2028'!$B$3:$B$500,$B77,'2028'!$D$3:$D$500,"*",'2028'!$G$3:$G$500,{"*alle*";"*Opsøgende*"},'2028'!$E$3:$E$500,"*ja*"),COUNTIFS('2028'!$B$3:$B$500,$B77,'2028'!$D$3:$D$500,"*",'2028'!$G$3:$G$500,{"*alle*";"*Opsøgende*"},'2028'!$E$3:$E$500,"*nej*",'2028'!$H$3:$H$500,"*ja*"),COUNTIFS('2028'!$B$3:$B$500,$B77,'2028'!$D$3:$D$500,"*",'2028'!$G$3:$G$500,"*børn*"))</f>
        <v>0</v>
      </c>
      <c r="X77" s="52">
        <f>SUM(SUMIFS('2028'!$N$3:$N$500,'2028'!$B$3:$B$500,$B77,'2028'!$D$3:$D$500,"*",'2028'!$G$3:$G$500,{"*alle*";"*Opsøgende*"},'2028'!$E$3:$E$500,"*ja*"),SUMIFS('2028'!$N$3:$N$500,'2028'!$B$3:$B$500,$B77,'2028'!$D$3:$D$500,"*",'2028'!$G$3:$G$500,{"*alle*";"*Opsøgende*"},'2028'!$E$3:$E$500,"*nej*",'2028'!$H$3:$H$500,"*ja*"),SUMIFS('2028'!$N$3:$N$500,'2028'!$B$3:$B$500,$B77,'2028'!$D$3:$D$500,"*",'2028'!$G$3:$G$500,"*børn*"))</f>
        <v>0</v>
      </c>
    </row>
    <row r="78" spans="2:24" x14ac:dyDescent="0.2">
      <c r="B78" s="91" t="s">
        <v>83</v>
      </c>
      <c r="C78" s="52">
        <f>SUM(COUNTIFS('2018'!$B$3:$B$500,$B78,'2018'!$D$3:$D$500,"*",'2018'!$G$3:$G$500,{"*alle*";"*Opsøgende*"},'2018'!$E$3:$E$500,"*ja*"),COUNTIFS('2018'!$B$3:$B$500,$B78,'2018'!$D$3:$D$500,"*",'2018'!$G$3:$G$500,{"*alle*";"*Opsøgende*"},'2018'!$E$3:$E$500,"*nej*",'2018'!$H$3:$H$500,"*ja*"),COUNTIFS('2018'!$B$3:$B$500,$B78,'2018'!$D$3:$D$500,"*",'2018'!$G$3:$G$500,"*børn*"))</f>
        <v>0</v>
      </c>
      <c r="D78" s="52">
        <f>SUM(SUMIFS('2018'!$N$3:$N$500,'2018'!$B$3:$B$500,$B78,'2018'!$D$3:$D$500,"*",'2018'!$G$3:$G$500,{"*alle*";"*Opsøgende*"},'2018'!$E$3:$E$500,"*ja*"),SUMIFS('2018'!$N$3:$N$500,'2018'!$B$3:$B$500,$B78,'2018'!$D$3:$D$500,"*",'2018'!$G$3:$G$500,{"*alle*";"*Opsøgende*"},'2018'!$E$3:$E$500,"*nej*",'2018'!$H$3:$H$500,"*ja*"),SUMIFS('2018'!$N$3:$N$500,'2018'!$B$3:$B$500,$B78,'2018'!$D$3:$D$500,"*",'2018'!$G$3:$G$500,"*børn*"))</f>
        <v>0</v>
      </c>
      <c r="E78" s="52">
        <f>SUM(COUNTIFS('2019'!$B$3:$B$500,$B78,'2019'!$D$3:$D$500,"*",'2019'!$G$3:$G$500,{"*alle*";"*Opsøgende*"},'2019'!$E$3:$E$500,"*ja*"),COUNTIFS('2019'!$B$3:$B$500,$B78,'2019'!$D$3:$D$500,"*",'2019'!$G$3:$G$500,{"*alle*";"*Opsøgende*"},'2019'!$E$3:$E$500,"*nej*",'2019'!$H$3:$H$500,"*ja*"),COUNTIFS('2019'!$B$3:$B$500,$B78,'2019'!$D$3:$D$500,"*",'2019'!$G$3:$G$500,"*børn*"))</f>
        <v>0</v>
      </c>
      <c r="F78" s="52">
        <f>SUM(SUMIFS('2019'!$N$3:$N$500,'2019'!$B$3:$B$500,$B78,'2019'!$D$3:$D$500,"*",'2019'!$G$3:$G$500,{"*alle*";"*Opsøgende*"},'2019'!$E$3:$E$500,"*ja*"),SUMIFS('2019'!$N$3:$N$500,'2019'!$B$3:$B$500,$B78,'2019'!$D$3:$D$500,"*",'2019'!$G$3:$G$500,{"*alle*";"*Opsøgende*"},'2019'!$E$3:$E$500,"*nej*",'2019'!$H$3:$H$500,"*ja*"),SUMIFS('2019'!$N$3:$N$500,'2019'!$B$3:$B$500,$B78,'2019'!$D$3:$D$500,"*",'2019'!$G$3:$G$500,"*børn*"))</f>
        <v>0</v>
      </c>
      <c r="G78" s="52">
        <f>SUM(COUNTIFS('2020'!$B$3:$B$500,$B78,'2020'!$D$3:$D$500,"*",'2020'!$G$3:$G$500,{"*alle*";"*Opsøgende*"},'2020'!$E$3:$E$500,"*ja*"),COUNTIFS('2020'!$B$3:$B$500,$B78,'2020'!$D$3:$D$500,"*",'2020'!$G$3:$G$500,{"*alle*";"*Opsøgende*"},'2020'!$E$3:$E$500,"*nej*",'2020'!$H$3:$H$500,"*ja*"),COUNTIFS('2020'!$B$3:$B$500,$B78,'2020'!$D$3:$D$500,"*",'2020'!$G$3:$G$500,"*børn*"))</f>
        <v>0</v>
      </c>
      <c r="H78" s="52">
        <f>SUM(SUMIFS('2020'!$N$3:$N$500,'2020'!$B$3:$B$500,$B78,'2020'!$D$3:$D$500,"*",'2020'!$G$3:$G$500,{"*alle*";"*Opsøgende*"},'2020'!$E$3:$E$500,"*ja*"),SUMIFS('2020'!$N$3:$N$500,'2020'!$B$3:$B$500,$B78,'2020'!$D$3:$D$500,"*",'2020'!$G$3:$G$500,{"*alle*";"*Opsøgende*"},'2020'!$E$3:$E$500,"*nej*",'2020'!$H$3:$H$500,"*ja*"),SUMIFS('2020'!$N$3:$N$500,'2020'!$B$3:$B$500,$B78,'2020'!$D$3:$D$500,"*",'2020'!$G$3:$G$500,"*børn*"))</f>
        <v>0</v>
      </c>
      <c r="I78" s="52">
        <f>SUM(COUNTIFS('2021'!$B$3:$B$500,$B78,'2021'!$D$3:$D$500,"*",'2021'!$G$3:$G$500,{"*alle*";"*Opsøgende*"},'2021'!$E$3:$E$500,"*ja*"),COUNTIFS('2021'!$B$3:$B$500,$B78,'2021'!$D$3:$D$500,"*",'2021'!$G$3:$G$500,{"*alle*";"*Opsøgende*"},'2021'!$E$3:$E$500,"*nej*",'2021'!$H$3:$H$500,"*ja*"),COUNTIFS('2021'!$B$3:$B$500,$B78,'2021'!$D$3:$D$500,"*",'2021'!$G$3:$G$500,"*børn*"))</f>
        <v>0</v>
      </c>
      <c r="J78" s="52">
        <f>SUM(SUMIFS('2021'!$N$3:$N$500,'2021'!$B$3:$B$500,$B78,'2021'!$D$3:$D$500,"*",'2021'!$G$3:$G$500,{"*alle*";"*Opsøgende*"},'2021'!$E$3:$E$500,"*ja*"),SUMIFS('2021'!$N$3:$N$500,'2021'!$B$3:$B$500,$B78,'2021'!$D$3:$D$500,"*",'2021'!$G$3:$G$500,{"*alle*";"*Opsøgende*"},'2021'!$E$3:$E$500,"*nej*",'2021'!$H$3:$H$500,"*ja*"),SUMIFS('2021'!$N$3:$N$500,'2021'!$B$3:$B$500,$B78,'2021'!$D$3:$D$500,"*",'2021'!$G$3:$G$500,"*børn*"))</f>
        <v>0</v>
      </c>
      <c r="K78" s="52">
        <f>SUM(COUNTIFS('2022'!$B$3:$B$500,$B78,'2022'!$D$3:$D$500,"*",'2022'!$G$3:$G$500,{"*alle*";"*Opsøgende*"},'2022'!$E$3:$E$500,"*ja*"),COUNTIFS('2022'!$B$3:$B$500,$B78,'2022'!$D$3:$D$500,"*",'2022'!$G$3:$G$500,{"*alle*";"*Opsøgende*"},'2022'!$E$3:$E$500,"*nej*",'2022'!$H$3:$H$500,"*ja*"),COUNTIFS('2022'!$B$3:$B$500,$B78,'2022'!$D$3:$D$500,"*",'2022'!$G$3:$G$500,"*børn*"))</f>
        <v>0</v>
      </c>
      <c r="L78" s="52">
        <f>SUM(SUMIFS('2022'!$N$3:$N$500,'2022'!$B$3:$B$500,$B78,'2022'!$D$3:$D$500,"*",'2022'!$G$3:$G$500,{"*alle*";"*Opsøgende*"},'2022'!$E$3:$E$500,"*ja*"),SUMIFS('2022'!$N$3:$N$500,'2022'!$B$3:$B$500,$B78,'2022'!$D$3:$D$500,"*",'2022'!$G$3:$G$500,{"*alle*";"*Opsøgende*"},'2022'!$E$3:$E$500,"*nej*",'2022'!$H$3:$H$500,"*ja*"),SUMIFS('2022'!$N$3:$N$500,'2022'!$B$3:$B$500,$B78,'2022'!$D$3:$D$500,"*",'2022'!$G$3:$G$500,"*børn*"))</f>
        <v>0</v>
      </c>
      <c r="M78" s="52">
        <f>SUM(COUNTIFS('2023'!$B$3:$B$500,$B78,'2023'!$D$3:$D$500,"*",'2023'!$G$3:$G$500,{"*alle*";"*Opsøgende*"},'2023'!$E$3:$E$500,"*ja*"),COUNTIFS('2023'!$B$3:$B$500,$B78,'2023'!$D$3:$D$500,"*",'2023'!$G$3:$G$500,{"*alle*";"*Opsøgende*"},'2023'!$E$3:$E$500,"*nej*",'2023'!$H$3:$H$500,"*ja*"),COUNTIFS('2023'!$B$3:$B$500,$B78,'2023'!$D$3:$D$500,"*",'2023'!$G$3:$G$500,"*børn*"))</f>
        <v>0</v>
      </c>
      <c r="N78" s="52">
        <f>SUM(SUMIFS('2023'!$N$3:$N$500,'2023'!$B$3:$B$500,$B78,'2023'!$D$3:$D$500,"*",'2023'!$G$3:$G$500,{"*alle*";"*Opsøgende*"},'2023'!$E$3:$E$500,"*ja*"),SUMIFS('2023'!$N$3:$N$500,'2023'!$B$3:$B$500,$B78,'2023'!$D$3:$D$500,"*",'2023'!$G$3:$G$500,{"*alle*";"*Opsøgende*"},'2023'!$E$3:$E$500,"*nej*",'2023'!$H$3:$H$500,"*ja*"),SUMIFS('2023'!$N$3:$N$500,'2023'!$B$3:$B$500,$B78,'2023'!$D$3:$D$500,"*",'2023'!$G$3:$G$500,"*børn*"))</f>
        <v>0</v>
      </c>
      <c r="O78" s="52">
        <f>SUM(COUNTIFS('2024'!$B$3:$B$500,$B78,'2024'!$D$3:$D$500,"*",'2024'!$G$3:$G$500,{"*alle*";"*Opsøgende*"},'2024'!$E$3:$E$500,"*ja*"),COUNTIFS('2024'!$B$3:$B$500,$B78,'2024'!$D$3:$D$500,"*",'2024'!$G$3:$G$500,{"*alle*";"*Opsøgende*"},'2024'!$E$3:$E$500,"*nej*",'2024'!$H$3:$H$500,"*ja*"),COUNTIFS('2024'!$B$3:$B$500,$B78,'2024'!$D$3:$D$500,"*",'2024'!$G$3:$G$500,"*børn*"))</f>
        <v>0</v>
      </c>
      <c r="P78" s="52">
        <f>SUM(SUMIFS('2024'!$N$3:$N$500,'2024'!$B$3:$B$500,$B78,'2024'!$D$3:$D$500,"*",'2024'!$G$3:$G$500,{"*alle*";"*Opsøgende*"},'2024'!$E$3:$E$500,"*ja*"),SUMIFS('2024'!$N$3:$N$500,'2024'!$B$3:$B$500,$B78,'2024'!$D$3:$D$500,"*",'2024'!$G$3:$G$500,{"*alle*";"*Opsøgende*"},'2024'!$E$3:$E$500,"*nej*",'2024'!$H$3:$H$500,"*ja*"),SUMIFS('2024'!$N$3:$N$500,'2024'!$B$3:$B$500,$B78,'2024'!$D$3:$D$500,"*",'2024'!$G$3:$G$500,"*børn*"))</f>
        <v>0</v>
      </c>
      <c r="Q78" s="52">
        <f>SUM(COUNTIFS('2025'!$B$3:$B$500,$B78,'2025'!$D$3:$D$500,"*",'2025'!$G$3:$G$500,{"*alle*";"*Opsøgende*"},'2025'!$E$3:$E$500,"*ja*"),COUNTIFS('2025'!$B$3:$B$500,$B78,'2025'!$D$3:$D$500,"*",'2025'!$G$3:$G$500,{"*alle*";"*Opsøgende*"},'2025'!$E$3:$E$500,"*nej*",'2025'!$H$3:$H$500,"*ja*"),COUNTIFS('2025'!$B$3:$B$500,$B78,'2025'!$D$3:$D$500,"*",'2025'!$G$3:$G$500,"*børn*"))</f>
        <v>0</v>
      </c>
      <c r="R78" s="52">
        <f>SUM(SUMIFS('2025'!$N$3:$N$500,'2025'!$B$3:$B$500,$B78,'2025'!$D$3:$D$500,"*",'2025'!$G$3:$G$500,{"*alle*";"*Opsøgende*"},'2025'!$E$3:$E$500,"*ja*"),SUMIFS('2025'!$N$3:$N$500,'2025'!$B$3:$B$500,$B78,'2025'!$D$3:$D$500,"*",'2025'!$G$3:$G$500,{"*alle*";"*Opsøgende*"},'2025'!$E$3:$E$500,"*nej*",'2025'!$H$3:$H$500,"*ja*"),SUMIFS('2025'!$N$3:$N$500,'2025'!$B$3:$B$500,$B78,'2025'!$D$3:$D$500,"*",'2025'!$G$3:$G$500,"*børn*"))</f>
        <v>0</v>
      </c>
      <c r="S78" s="52">
        <f>SUM(COUNTIFS('2026'!$B$3:$B$500,$B78,'2026'!$D$3:$D$500,"*",'2026'!$G$3:$G$500,{"*alle*";"*Opsøgende*"},'2026'!$E$3:$E$500,"*ja*"),COUNTIFS('2026'!$B$3:$B$500,$B78,'2026'!$D$3:$D$500,"*",'2026'!$G$3:$G$500,{"*alle*";"*Opsøgende*"},'2026'!$E$3:$E$500,"*nej*",'2026'!$H$3:$H$500,"*ja*"),COUNTIFS('2026'!$B$3:$B$500,$B78,'2026'!$D$3:$D$500,"*",'2026'!$G$3:$G$500,"*børn*"))</f>
        <v>0</v>
      </c>
      <c r="T78" s="52">
        <f>SUM(SUMIFS('2026'!$N$3:$N$500,'2026'!$B$3:$B$500,$B78,'2026'!$D$3:$D$500,"*",'2026'!$G$3:$G$500,{"*alle*";"*Opsøgende*"},'2026'!$E$3:$E$500,"*ja*"),SUMIFS('2026'!$N$3:$N$500,'2026'!$B$3:$B$500,$B78,'2026'!$D$3:$D$500,"*",'2026'!$G$3:$G$500,{"*alle*";"*Opsøgende*"},'2026'!$E$3:$E$500,"*nej*",'2026'!$H$3:$H$500,"*ja*"),SUMIFS('2026'!$N$3:$N$500,'2026'!$B$3:$B$500,$B78,'2026'!$D$3:$D$500,"*",'2026'!$G$3:$G$500,"*børn*"))</f>
        <v>0</v>
      </c>
      <c r="U78" s="52">
        <f>SUM(COUNTIFS('2027'!$B$3:$B$500,$B78,'2027'!$D$3:$D$500,"*",'2027'!$G$3:$G$500,{"*alle*";"*Opsøgende*"},'2027'!$E$3:$E$500,"*ja*"),COUNTIFS('2027'!$B$3:$B$500,$B78,'2027'!$D$3:$D$500,"*",'2027'!$G$3:$G$500,{"*alle*";"*Opsøgende*"},'2027'!$E$3:$E$500,"*nej*",'2027'!$H$3:$H$500,"*ja*"),COUNTIFS('2027'!$B$3:$B$500,$B78,'2027'!$D$3:$D$500,"*",'2027'!$G$3:$G$500,"*børn*"))</f>
        <v>0</v>
      </c>
      <c r="V78" s="52">
        <f>SUM(SUMIFS('2027'!$N$3:$N$500,'2027'!$B$3:$B$500,$B78,'2027'!$D$3:$D$500,"*",'2027'!$G$3:$G$500,{"*alle*";"*Opsøgende*"},'2027'!$E$3:$E$500,"*ja*"),SUMIFS('2027'!$N$3:$N$500,'2027'!$B$3:$B$500,$B78,'2027'!$D$3:$D$500,"*",'2027'!$G$3:$G$500,{"*alle*";"*Opsøgende*"},'2027'!$E$3:$E$500,"*nej*",'2027'!$H$3:$H$500,"*ja*"),SUMIFS('2027'!$N$3:$N$500,'2027'!$B$3:$B$500,$B78,'2027'!$D$3:$D$500,"*",'2027'!$G$3:$G$500,"*børn*"))</f>
        <v>0</v>
      </c>
      <c r="W78" s="52">
        <f>SUM(COUNTIFS('2028'!$B$3:$B$500,$B78,'2028'!$D$3:$D$500,"*",'2028'!$G$3:$G$500,{"*alle*";"*Opsøgende*"},'2028'!$E$3:$E$500,"*ja*"),COUNTIFS('2028'!$B$3:$B$500,$B78,'2028'!$D$3:$D$500,"*",'2028'!$G$3:$G$500,{"*alle*";"*Opsøgende*"},'2028'!$E$3:$E$500,"*nej*",'2028'!$H$3:$H$500,"*ja*"),COUNTIFS('2028'!$B$3:$B$500,$B78,'2028'!$D$3:$D$500,"*",'2028'!$G$3:$G$500,"*børn*"))</f>
        <v>0</v>
      </c>
      <c r="X78" s="52">
        <f>SUM(SUMIFS('2028'!$N$3:$N$500,'2028'!$B$3:$B$500,$B78,'2028'!$D$3:$D$500,"*",'2028'!$G$3:$G$500,{"*alle*";"*Opsøgende*"},'2028'!$E$3:$E$500,"*ja*"),SUMIFS('2028'!$N$3:$N$500,'2028'!$B$3:$B$500,$B78,'2028'!$D$3:$D$500,"*",'2028'!$G$3:$G$500,{"*alle*";"*Opsøgende*"},'2028'!$E$3:$E$500,"*nej*",'2028'!$H$3:$H$500,"*ja*"),SUMIFS('2028'!$N$3:$N$500,'2028'!$B$3:$B$500,$B78,'2028'!$D$3:$D$500,"*",'2028'!$G$3:$G$500,"*børn*"))</f>
        <v>0</v>
      </c>
    </row>
    <row r="79" spans="2:24" x14ac:dyDescent="0.2">
      <c r="B79" s="91" t="s">
        <v>58</v>
      </c>
      <c r="C79" s="52">
        <f>SUM(COUNTIFS('2018'!$B$3:$B$500,$B79,'2018'!$D$3:$D$500,"*",'2018'!$G$3:$G$500,{"*alle*";"*Opsøgende*"},'2018'!$E$3:$E$500,"*ja*"),COUNTIFS('2018'!$B$3:$B$500,$B79,'2018'!$D$3:$D$500,"*",'2018'!$G$3:$G$500,{"*alle*";"*Opsøgende*"},'2018'!$E$3:$E$500,"*nej*",'2018'!$H$3:$H$500,"*ja*"),COUNTIFS('2018'!$B$3:$B$500,$B79,'2018'!$D$3:$D$500,"*",'2018'!$G$3:$G$500,"*børn*"))</f>
        <v>0</v>
      </c>
      <c r="D79" s="52">
        <f>SUM(SUMIFS('2018'!$N$3:$N$500,'2018'!$B$3:$B$500,$B79,'2018'!$D$3:$D$500,"*",'2018'!$G$3:$G$500,{"*alle*";"*Opsøgende*"},'2018'!$E$3:$E$500,"*ja*"),SUMIFS('2018'!$N$3:$N$500,'2018'!$B$3:$B$500,$B79,'2018'!$D$3:$D$500,"*",'2018'!$G$3:$G$500,{"*alle*";"*Opsøgende*"},'2018'!$E$3:$E$500,"*nej*",'2018'!$H$3:$H$500,"*ja*"),SUMIFS('2018'!$N$3:$N$500,'2018'!$B$3:$B$500,$B79,'2018'!$D$3:$D$500,"*",'2018'!$G$3:$G$500,"*børn*"))</f>
        <v>0</v>
      </c>
      <c r="E79" s="52">
        <f>SUM(COUNTIFS('2019'!$B$3:$B$500,$B79,'2019'!$D$3:$D$500,"*",'2019'!$G$3:$G$500,{"*alle*";"*Opsøgende*"},'2019'!$E$3:$E$500,"*ja*"),COUNTIFS('2019'!$B$3:$B$500,$B79,'2019'!$D$3:$D$500,"*",'2019'!$G$3:$G$500,{"*alle*";"*Opsøgende*"},'2019'!$E$3:$E$500,"*nej*",'2019'!$H$3:$H$500,"*ja*"),COUNTIFS('2019'!$B$3:$B$500,$B79,'2019'!$D$3:$D$500,"*",'2019'!$G$3:$G$500,"*børn*"))</f>
        <v>0</v>
      </c>
      <c r="F79" s="52">
        <f>SUM(SUMIFS('2019'!$N$3:$N$500,'2019'!$B$3:$B$500,$B79,'2019'!$D$3:$D$500,"*",'2019'!$G$3:$G$500,{"*alle*";"*Opsøgende*"},'2019'!$E$3:$E$500,"*ja*"),SUMIFS('2019'!$N$3:$N$500,'2019'!$B$3:$B$500,$B79,'2019'!$D$3:$D$500,"*",'2019'!$G$3:$G$500,{"*alle*";"*Opsøgende*"},'2019'!$E$3:$E$500,"*nej*",'2019'!$H$3:$H$500,"*ja*"),SUMIFS('2019'!$N$3:$N$500,'2019'!$B$3:$B$500,$B79,'2019'!$D$3:$D$500,"*",'2019'!$G$3:$G$500,"*børn*"))</f>
        <v>0</v>
      </c>
      <c r="G79" s="52">
        <f>SUM(COUNTIFS('2020'!$B$3:$B$500,$B79,'2020'!$D$3:$D$500,"*",'2020'!$G$3:$G$500,{"*alle*";"*Opsøgende*"},'2020'!$E$3:$E$500,"*ja*"),COUNTIFS('2020'!$B$3:$B$500,$B79,'2020'!$D$3:$D$500,"*",'2020'!$G$3:$G$500,{"*alle*";"*Opsøgende*"},'2020'!$E$3:$E$500,"*nej*",'2020'!$H$3:$H$500,"*ja*"),COUNTIFS('2020'!$B$3:$B$500,$B79,'2020'!$D$3:$D$500,"*",'2020'!$G$3:$G$500,"*børn*"))</f>
        <v>0</v>
      </c>
      <c r="H79" s="52">
        <f>SUM(SUMIFS('2020'!$N$3:$N$500,'2020'!$B$3:$B$500,$B79,'2020'!$D$3:$D$500,"*",'2020'!$G$3:$G$500,{"*alle*";"*Opsøgende*"},'2020'!$E$3:$E$500,"*ja*"),SUMIFS('2020'!$N$3:$N$500,'2020'!$B$3:$B$500,$B79,'2020'!$D$3:$D$500,"*",'2020'!$G$3:$G$500,{"*alle*";"*Opsøgende*"},'2020'!$E$3:$E$500,"*nej*",'2020'!$H$3:$H$500,"*ja*"),SUMIFS('2020'!$N$3:$N$500,'2020'!$B$3:$B$500,$B79,'2020'!$D$3:$D$500,"*",'2020'!$G$3:$G$500,"*børn*"))</f>
        <v>0</v>
      </c>
      <c r="I79" s="52">
        <f>SUM(COUNTIFS('2021'!$B$3:$B$500,$B79,'2021'!$D$3:$D$500,"*",'2021'!$G$3:$G$500,{"*alle*";"*Opsøgende*"},'2021'!$E$3:$E$500,"*ja*"),COUNTIFS('2021'!$B$3:$B$500,$B79,'2021'!$D$3:$D$500,"*",'2021'!$G$3:$G$500,{"*alle*";"*Opsøgende*"},'2021'!$E$3:$E$500,"*nej*",'2021'!$H$3:$H$500,"*ja*"),COUNTIFS('2021'!$B$3:$B$500,$B79,'2021'!$D$3:$D$500,"*",'2021'!$G$3:$G$500,"*børn*"))</f>
        <v>0</v>
      </c>
      <c r="J79" s="52">
        <f>SUM(SUMIFS('2021'!$N$3:$N$500,'2021'!$B$3:$B$500,$B79,'2021'!$D$3:$D$500,"*",'2021'!$G$3:$G$500,{"*alle*";"*Opsøgende*"},'2021'!$E$3:$E$500,"*ja*"),SUMIFS('2021'!$N$3:$N$500,'2021'!$B$3:$B$500,$B79,'2021'!$D$3:$D$500,"*",'2021'!$G$3:$G$500,{"*alle*";"*Opsøgende*"},'2021'!$E$3:$E$500,"*nej*",'2021'!$H$3:$H$500,"*ja*"),SUMIFS('2021'!$N$3:$N$500,'2021'!$B$3:$B$500,$B79,'2021'!$D$3:$D$500,"*",'2021'!$G$3:$G$500,"*børn*"))</f>
        <v>0</v>
      </c>
      <c r="K79" s="52">
        <f>SUM(COUNTIFS('2022'!$B$3:$B$500,$B79,'2022'!$D$3:$D$500,"*",'2022'!$G$3:$G$500,{"*alle*";"*Opsøgende*"},'2022'!$E$3:$E$500,"*ja*"),COUNTIFS('2022'!$B$3:$B$500,$B79,'2022'!$D$3:$D$500,"*",'2022'!$G$3:$G$500,{"*alle*";"*Opsøgende*"},'2022'!$E$3:$E$500,"*nej*",'2022'!$H$3:$H$500,"*ja*"),COUNTIFS('2022'!$B$3:$B$500,$B79,'2022'!$D$3:$D$500,"*",'2022'!$G$3:$G$500,"*børn*"))</f>
        <v>0</v>
      </c>
      <c r="L79" s="52">
        <f>SUM(SUMIFS('2022'!$N$3:$N$500,'2022'!$B$3:$B$500,$B79,'2022'!$D$3:$D$500,"*",'2022'!$G$3:$G$500,{"*alle*";"*Opsøgende*"},'2022'!$E$3:$E$500,"*ja*"),SUMIFS('2022'!$N$3:$N$500,'2022'!$B$3:$B$500,$B79,'2022'!$D$3:$D$500,"*",'2022'!$G$3:$G$500,{"*alle*";"*Opsøgende*"},'2022'!$E$3:$E$500,"*nej*",'2022'!$H$3:$H$500,"*ja*"),SUMIFS('2022'!$N$3:$N$500,'2022'!$B$3:$B$500,$B79,'2022'!$D$3:$D$500,"*",'2022'!$G$3:$G$500,"*børn*"))</f>
        <v>0</v>
      </c>
      <c r="M79" s="52">
        <f>SUM(COUNTIFS('2023'!$B$3:$B$500,$B79,'2023'!$D$3:$D$500,"*",'2023'!$G$3:$G$500,{"*alle*";"*Opsøgende*"},'2023'!$E$3:$E$500,"*ja*"),COUNTIFS('2023'!$B$3:$B$500,$B79,'2023'!$D$3:$D$500,"*",'2023'!$G$3:$G$500,{"*alle*";"*Opsøgende*"},'2023'!$E$3:$E$500,"*nej*",'2023'!$H$3:$H$500,"*ja*"),COUNTIFS('2023'!$B$3:$B$500,$B79,'2023'!$D$3:$D$500,"*",'2023'!$G$3:$G$500,"*børn*"))</f>
        <v>0</v>
      </c>
      <c r="N79" s="52">
        <f>SUM(SUMIFS('2023'!$N$3:$N$500,'2023'!$B$3:$B$500,$B79,'2023'!$D$3:$D$500,"*",'2023'!$G$3:$G$500,{"*alle*";"*Opsøgende*"},'2023'!$E$3:$E$500,"*ja*"),SUMIFS('2023'!$N$3:$N$500,'2023'!$B$3:$B$500,$B79,'2023'!$D$3:$D$500,"*",'2023'!$G$3:$G$500,{"*alle*";"*Opsøgende*"},'2023'!$E$3:$E$500,"*nej*",'2023'!$H$3:$H$500,"*ja*"),SUMIFS('2023'!$N$3:$N$500,'2023'!$B$3:$B$500,$B79,'2023'!$D$3:$D$500,"*",'2023'!$G$3:$G$500,"*børn*"))</f>
        <v>0</v>
      </c>
      <c r="O79" s="52">
        <f>SUM(COUNTIFS('2024'!$B$3:$B$500,$B79,'2024'!$D$3:$D$500,"*",'2024'!$G$3:$G$500,{"*alle*";"*Opsøgende*"},'2024'!$E$3:$E$500,"*ja*"),COUNTIFS('2024'!$B$3:$B$500,$B79,'2024'!$D$3:$D$500,"*",'2024'!$G$3:$G$500,{"*alle*";"*Opsøgende*"},'2024'!$E$3:$E$500,"*nej*",'2024'!$H$3:$H$500,"*ja*"),COUNTIFS('2024'!$B$3:$B$500,$B79,'2024'!$D$3:$D$500,"*",'2024'!$G$3:$G$500,"*børn*"))</f>
        <v>0</v>
      </c>
      <c r="P79" s="52">
        <f>SUM(SUMIFS('2024'!$N$3:$N$500,'2024'!$B$3:$B$500,$B79,'2024'!$D$3:$D$500,"*",'2024'!$G$3:$G$500,{"*alle*";"*Opsøgende*"},'2024'!$E$3:$E$500,"*ja*"),SUMIFS('2024'!$N$3:$N$500,'2024'!$B$3:$B$500,$B79,'2024'!$D$3:$D$500,"*",'2024'!$G$3:$G$500,{"*alle*";"*Opsøgende*"},'2024'!$E$3:$E$500,"*nej*",'2024'!$H$3:$H$500,"*ja*"),SUMIFS('2024'!$N$3:$N$500,'2024'!$B$3:$B$500,$B79,'2024'!$D$3:$D$500,"*",'2024'!$G$3:$G$500,"*børn*"))</f>
        <v>0</v>
      </c>
      <c r="Q79" s="52">
        <f>SUM(COUNTIFS('2025'!$B$3:$B$500,$B79,'2025'!$D$3:$D$500,"*",'2025'!$G$3:$G$500,{"*alle*";"*Opsøgende*"},'2025'!$E$3:$E$500,"*ja*"),COUNTIFS('2025'!$B$3:$B$500,$B79,'2025'!$D$3:$D$500,"*",'2025'!$G$3:$G$500,{"*alle*";"*Opsøgende*"},'2025'!$E$3:$E$500,"*nej*",'2025'!$H$3:$H$500,"*ja*"),COUNTIFS('2025'!$B$3:$B$500,$B79,'2025'!$D$3:$D$500,"*",'2025'!$G$3:$G$500,"*børn*"))</f>
        <v>0</v>
      </c>
      <c r="R79" s="52">
        <f>SUM(SUMIFS('2025'!$N$3:$N$500,'2025'!$B$3:$B$500,$B79,'2025'!$D$3:$D$500,"*",'2025'!$G$3:$G$500,{"*alle*";"*Opsøgende*"},'2025'!$E$3:$E$500,"*ja*"),SUMIFS('2025'!$N$3:$N$500,'2025'!$B$3:$B$500,$B79,'2025'!$D$3:$D$500,"*",'2025'!$G$3:$G$500,{"*alle*";"*Opsøgende*"},'2025'!$E$3:$E$500,"*nej*",'2025'!$H$3:$H$500,"*ja*"),SUMIFS('2025'!$N$3:$N$500,'2025'!$B$3:$B$500,$B79,'2025'!$D$3:$D$500,"*",'2025'!$G$3:$G$500,"*børn*"))</f>
        <v>0</v>
      </c>
      <c r="S79" s="52">
        <f>SUM(COUNTIFS('2026'!$B$3:$B$500,$B79,'2026'!$D$3:$D$500,"*",'2026'!$G$3:$G$500,{"*alle*";"*Opsøgende*"},'2026'!$E$3:$E$500,"*ja*"),COUNTIFS('2026'!$B$3:$B$500,$B79,'2026'!$D$3:$D$500,"*",'2026'!$G$3:$G$500,{"*alle*";"*Opsøgende*"},'2026'!$E$3:$E$500,"*nej*",'2026'!$H$3:$H$500,"*ja*"),COUNTIFS('2026'!$B$3:$B$500,$B79,'2026'!$D$3:$D$500,"*",'2026'!$G$3:$G$500,"*børn*"))</f>
        <v>0</v>
      </c>
      <c r="T79" s="52">
        <f>SUM(SUMIFS('2026'!$N$3:$N$500,'2026'!$B$3:$B$500,$B79,'2026'!$D$3:$D$500,"*",'2026'!$G$3:$G$500,{"*alle*";"*Opsøgende*"},'2026'!$E$3:$E$500,"*ja*"),SUMIFS('2026'!$N$3:$N$500,'2026'!$B$3:$B$500,$B79,'2026'!$D$3:$D$500,"*",'2026'!$G$3:$G$500,{"*alle*";"*Opsøgende*"},'2026'!$E$3:$E$500,"*nej*",'2026'!$H$3:$H$500,"*ja*"),SUMIFS('2026'!$N$3:$N$500,'2026'!$B$3:$B$500,$B79,'2026'!$D$3:$D$500,"*",'2026'!$G$3:$G$500,"*børn*"))</f>
        <v>0</v>
      </c>
      <c r="U79" s="52">
        <f>SUM(COUNTIFS('2027'!$B$3:$B$500,$B79,'2027'!$D$3:$D$500,"*",'2027'!$G$3:$G$500,{"*alle*";"*Opsøgende*"},'2027'!$E$3:$E$500,"*ja*"),COUNTIFS('2027'!$B$3:$B$500,$B79,'2027'!$D$3:$D$500,"*",'2027'!$G$3:$G$500,{"*alle*";"*Opsøgende*"},'2027'!$E$3:$E$500,"*nej*",'2027'!$H$3:$H$500,"*ja*"),COUNTIFS('2027'!$B$3:$B$500,$B79,'2027'!$D$3:$D$500,"*",'2027'!$G$3:$G$500,"*børn*"))</f>
        <v>0</v>
      </c>
      <c r="V79" s="52">
        <f>SUM(SUMIFS('2027'!$N$3:$N$500,'2027'!$B$3:$B$500,$B79,'2027'!$D$3:$D$500,"*",'2027'!$G$3:$G$500,{"*alle*";"*Opsøgende*"},'2027'!$E$3:$E$500,"*ja*"),SUMIFS('2027'!$N$3:$N$500,'2027'!$B$3:$B$500,$B79,'2027'!$D$3:$D$500,"*",'2027'!$G$3:$G$500,{"*alle*";"*Opsøgende*"},'2027'!$E$3:$E$500,"*nej*",'2027'!$H$3:$H$500,"*ja*"),SUMIFS('2027'!$N$3:$N$500,'2027'!$B$3:$B$500,$B79,'2027'!$D$3:$D$500,"*",'2027'!$G$3:$G$500,"*børn*"))</f>
        <v>0</v>
      </c>
      <c r="W79" s="52">
        <f>SUM(COUNTIFS('2028'!$B$3:$B$500,$B79,'2028'!$D$3:$D$500,"*",'2028'!$G$3:$G$500,{"*alle*";"*Opsøgende*"},'2028'!$E$3:$E$500,"*ja*"),COUNTIFS('2028'!$B$3:$B$500,$B79,'2028'!$D$3:$D$500,"*",'2028'!$G$3:$G$500,{"*alle*";"*Opsøgende*"},'2028'!$E$3:$E$500,"*nej*",'2028'!$H$3:$H$500,"*ja*"),COUNTIFS('2028'!$B$3:$B$500,$B79,'2028'!$D$3:$D$500,"*",'2028'!$G$3:$G$500,"*børn*"))</f>
        <v>0</v>
      </c>
      <c r="X79" s="52">
        <f>SUM(SUMIFS('2028'!$N$3:$N$500,'2028'!$B$3:$B$500,$B79,'2028'!$D$3:$D$500,"*",'2028'!$G$3:$G$500,{"*alle*";"*Opsøgende*"},'2028'!$E$3:$E$500,"*ja*"),SUMIFS('2028'!$N$3:$N$500,'2028'!$B$3:$B$500,$B79,'2028'!$D$3:$D$500,"*",'2028'!$G$3:$G$500,{"*alle*";"*Opsøgende*"},'2028'!$E$3:$E$500,"*nej*",'2028'!$H$3:$H$500,"*ja*"),SUMIFS('2028'!$N$3:$N$500,'2028'!$B$3:$B$500,$B79,'2028'!$D$3:$D$500,"*",'2028'!$G$3:$G$500,"*børn*"))</f>
        <v>0</v>
      </c>
    </row>
    <row r="80" spans="2:24" x14ac:dyDescent="0.2">
      <c r="B80" s="91" t="s">
        <v>39</v>
      </c>
      <c r="C80" s="52">
        <f>SUM(COUNTIFS('2018'!$B$3:$B$500,$B80,'2018'!$D$3:$D$500,"*",'2018'!$G$3:$G$500,{"*alle*";"*Opsøgende*"},'2018'!$E$3:$E$500,"*ja*"),COUNTIFS('2018'!$B$3:$B$500,$B80,'2018'!$D$3:$D$500,"*",'2018'!$G$3:$G$500,{"*alle*";"*Opsøgende*"},'2018'!$E$3:$E$500,"*nej*",'2018'!$H$3:$H$500,"*ja*"),COUNTIFS('2018'!$B$3:$B$500,$B80,'2018'!$D$3:$D$500,"*",'2018'!$G$3:$G$500,"*børn*"))</f>
        <v>0</v>
      </c>
      <c r="D80" s="52">
        <f>SUM(SUMIFS('2018'!$N$3:$N$500,'2018'!$B$3:$B$500,$B80,'2018'!$D$3:$D$500,"*",'2018'!$G$3:$G$500,{"*alle*";"*Opsøgende*"},'2018'!$E$3:$E$500,"*ja*"),SUMIFS('2018'!$N$3:$N$500,'2018'!$B$3:$B$500,$B80,'2018'!$D$3:$D$500,"*",'2018'!$G$3:$G$500,{"*alle*";"*Opsøgende*"},'2018'!$E$3:$E$500,"*nej*",'2018'!$H$3:$H$500,"*ja*"),SUMIFS('2018'!$N$3:$N$500,'2018'!$B$3:$B$500,$B80,'2018'!$D$3:$D$500,"*",'2018'!$G$3:$G$500,"*børn*"))</f>
        <v>0</v>
      </c>
      <c r="E80" s="52">
        <f>SUM(COUNTIFS('2019'!$B$3:$B$500,$B80,'2019'!$D$3:$D$500,"*",'2019'!$G$3:$G$500,{"*alle*";"*Opsøgende*"},'2019'!$E$3:$E$500,"*ja*"),COUNTIFS('2019'!$B$3:$B$500,$B80,'2019'!$D$3:$D$500,"*",'2019'!$G$3:$G$500,{"*alle*";"*Opsøgende*"},'2019'!$E$3:$E$500,"*nej*",'2019'!$H$3:$H$500,"*ja*"),COUNTIFS('2019'!$B$3:$B$500,$B80,'2019'!$D$3:$D$500,"*",'2019'!$G$3:$G$500,"*børn*"))</f>
        <v>0</v>
      </c>
      <c r="F80" s="52">
        <f>SUM(SUMIFS('2019'!$N$3:$N$500,'2019'!$B$3:$B$500,$B80,'2019'!$D$3:$D$500,"*",'2019'!$G$3:$G$500,{"*alle*";"*Opsøgende*"},'2019'!$E$3:$E$500,"*ja*"),SUMIFS('2019'!$N$3:$N$500,'2019'!$B$3:$B$500,$B80,'2019'!$D$3:$D$500,"*",'2019'!$G$3:$G$500,{"*alle*";"*Opsøgende*"},'2019'!$E$3:$E$500,"*nej*",'2019'!$H$3:$H$500,"*ja*"),SUMIFS('2019'!$N$3:$N$500,'2019'!$B$3:$B$500,$B80,'2019'!$D$3:$D$500,"*",'2019'!$G$3:$G$500,"*børn*"))</f>
        <v>0</v>
      </c>
      <c r="G80" s="52">
        <f>SUM(COUNTIFS('2020'!$B$3:$B$500,$B80,'2020'!$D$3:$D$500,"*",'2020'!$G$3:$G$500,{"*alle*";"*Opsøgende*"},'2020'!$E$3:$E$500,"*ja*"),COUNTIFS('2020'!$B$3:$B$500,$B80,'2020'!$D$3:$D$500,"*",'2020'!$G$3:$G$500,{"*alle*";"*Opsøgende*"},'2020'!$E$3:$E$500,"*nej*",'2020'!$H$3:$H$500,"*ja*"),COUNTIFS('2020'!$B$3:$B$500,$B80,'2020'!$D$3:$D$500,"*",'2020'!$G$3:$G$500,"*børn*"))</f>
        <v>0</v>
      </c>
      <c r="H80" s="52">
        <f>SUM(SUMIFS('2020'!$N$3:$N$500,'2020'!$B$3:$B$500,$B80,'2020'!$D$3:$D$500,"*",'2020'!$G$3:$G$500,{"*alle*";"*Opsøgende*"},'2020'!$E$3:$E$500,"*ja*"),SUMIFS('2020'!$N$3:$N$500,'2020'!$B$3:$B$500,$B80,'2020'!$D$3:$D$500,"*",'2020'!$G$3:$G$500,{"*alle*";"*Opsøgende*"},'2020'!$E$3:$E$500,"*nej*",'2020'!$H$3:$H$500,"*ja*"),SUMIFS('2020'!$N$3:$N$500,'2020'!$B$3:$B$500,$B80,'2020'!$D$3:$D$500,"*",'2020'!$G$3:$G$500,"*børn*"))</f>
        <v>0</v>
      </c>
      <c r="I80" s="52">
        <f>SUM(COUNTIFS('2021'!$B$3:$B$500,$B80,'2021'!$D$3:$D$500,"*",'2021'!$G$3:$G$500,{"*alle*";"*Opsøgende*"},'2021'!$E$3:$E$500,"*ja*"),COUNTIFS('2021'!$B$3:$B$500,$B80,'2021'!$D$3:$D$500,"*",'2021'!$G$3:$G$500,{"*alle*";"*Opsøgende*"},'2021'!$E$3:$E$500,"*nej*",'2021'!$H$3:$H$500,"*ja*"),COUNTIFS('2021'!$B$3:$B$500,$B80,'2021'!$D$3:$D$500,"*",'2021'!$G$3:$G$500,"*børn*"))</f>
        <v>0</v>
      </c>
      <c r="J80" s="52">
        <f>SUM(SUMIFS('2021'!$N$3:$N$500,'2021'!$B$3:$B$500,$B80,'2021'!$D$3:$D$500,"*",'2021'!$G$3:$G$500,{"*alle*";"*Opsøgende*"},'2021'!$E$3:$E$500,"*ja*"),SUMIFS('2021'!$N$3:$N$500,'2021'!$B$3:$B$500,$B80,'2021'!$D$3:$D$500,"*",'2021'!$G$3:$G$500,{"*alle*";"*Opsøgende*"},'2021'!$E$3:$E$500,"*nej*",'2021'!$H$3:$H$500,"*ja*"),SUMIFS('2021'!$N$3:$N$500,'2021'!$B$3:$B$500,$B80,'2021'!$D$3:$D$500,"*",'2021'!$G$3:$G$500,"*børn*"))</f>
        <v>0</v>
      </c>
      <c r="K80" s="52">
        <f>SUM(COUNTIFS('2022'!$B$3:$B$500,$B80,'2022'!$D$3:$D$500,"*",'2022'!$G$3:$G$500,{"*alle*";"*Opsøgende*"},'2022'!$E$3:$E$500,"*ja*"),COUNTIFS('2022'!$B$3:$B$500,$B80,'2022'!$D$3:$D$500,"*",'2022'!$G$3:$G$500,{"*alle*";"*Opsøgende*"},'2022'!$E$3:$E$500,"*nej*",'2022'!$H$3:$H$500,"*ja*"),COUNTIFS('2022'!$B$3:$B$500,$B80,'2022'!$D$3:$D$500,"*",'2022'!$G$3:$G$500,"*børn*"))</f>
        <v>0</v>
      </c>
      <c r="L80" s="52">
        <f>SUM(SUMIFS('2022'!$N$3:$N$500,'2022'!$B$3:$B$500,$B80,'2022'!$D$3:$D$500,"*",'2022'!$G$3:$G$500,{"*alle*";"*Opsøgende*"},'2022'!$E$3:$E$500,"*ja*"),SUMIFS('2022'!$N$3:$N$500,'2022'!$B$3:$B$500,$B80,'2022'!$D$3:$D$500,"*",'2022'!$G$3:$G$500,{"*alle*";"*Opsøgende*"},'2022'!$E$3:$E$500,"*nej*",'2022'!$H$3:$H$500,"*ja*"),SUMIFS('2022'!$N$3:$N$500,'2022'!$B$3:$B$500,$B80,'2022'!$D$3:$D$500,"*",'2022'!$G$3:$G$500,"*børn*"))</f>
        <v>0</v>
      </c>
      <c r="M80" s="52">
        <f>SUM(COUNTIFS('2023'!$B$3:$B$500,$B80,'2023'!$D$3:$D$500,"*",'2023'!$G$3:$G$500,{"*alle*";"*Opsøgende*"},'2023'!$E$3:$E$500,"*ja*"),COUNTIFS('2023'!$B$3:$B$500,$B80,'2023'!$D$3:$D$500,"*",'2023'!$G$3:$G$500,{"*alle*";"*Opsøgende*"},'2023'!$E$3:$E$500,"*nej*",'2023'!$H$3:$H$500,"*ja*"),COUNTIFS('2023'!$B$3:$B$500,$B80,'2023'!$D$3:$D$500,"*",'2023'!$G$3:$G$500,"*børn*"))</f>
        <v>0</v>
      </c>
      <c r="N80" s="52">
        <f>SUM(SUMIFS('2023'!$N$3:$N$500,'2023'!$B$3:$B$500,$B80,'2023'!$D$3:$D$500,"*",'2023'!$G$3:$G$500,{"*alle*";"*Opsøgende*"},'2023'!$E$3:$E$500,"*ja*"),SUMIFS('2023'!$N$3:$N$500,'2023'!$B$3:$B$500,$B80,'2023'!$D$3:$D$500,"*",'2023'!$G$3:$G$500,{"*alle*";"*Opsøgende*"},'2023'!$E$3:$E$500,"*nej*",'2023'!$H$3:$H$500,"*ja*"),SUMIFS('2023'!$N$3:$N$500,'2023'!$B$3:$B$500,$B80,'2023'!$D$3:$D$500,"*",'2023'!$G$3:$G$500,"*børn*"))</f>
        <v>0</v>
      </c>
      <c r="O80" s="52">
        <f>SUM(COUNTIFS('2024'!$B$3:$B$500,$B80,'2024'!$D$3:$D$500,"*",'2024'!$G$3:$G$500,{"*alle*";"*Opsøgende*"},'2024'!$E$3:$E$500,"*ja*"),COUNTIFS('2024'!$B$3:$B$500,$B80,'2024'!$D$3:$D$500,"*",'2024'!$G$3:$G$500,{"*alle*";"*Opsøgende*"},'2024'!$E$3:$E$500,"*nej*",'2024'!$H$3:$H$500,"*ja*"),COUNTIFS('2024'!$B$3:$B$500,$B80,'2024'!$D$3:$D$500,"*",'2024'!$G$3:$G$500,"*børn*"))</f>
        <v>0</v>
      </c>
      <c r="P80" s="52">
        <f>SUM(SUMIFS('2024'!$N$3:$N$500,'2024'!$B$3:$B$500,$B80,'2024'!$D$3:$D$500,"*",'2024'!$G$3:$G$500,{"*alle*";"*Opsøgende*"},'2024'!$E$3:$E$500,"*ja*"),SUMIFS('2024'!$N$3:$N$500,'2024'!$B$3:$B$500,$B80,'2024'!$D$3:$D$500,"*",'2024'!$G$3:$G$500,{"*alle*";"*Opsøgende*"},'2024'!$E$3:$E$500,"*nej*",'2024'!$H$3:$H$500,"*ja*"),SUMIFS('2024'!$N$3:$N$500,'2024'!$B$3:$B$500,$B80,'2024'!$D$3:$D$500,"*",'2024'!$G$3:$G$500,"*børn*"))</f>
        <v>0</v>
      </c>
      <c r="Q80" s="52">
        <f>SUM(COUNTIFS('2025'!$B$3:$B$500,$B80,'2025'!$D$3:$D$500,"*",'2025'!$G$3:$G$500,{"*alle*";"*Opsøgende*"},'2025'!$E$3:$E$500,"*ja*"),COUNTIFS('2025'!$B$3:$B$500,$B80,'2025'!$D$3:$D$500,"*",'2025'!$G$3:$G$500,{"*alle*";"*Opsøgende*"},'2025'!$E$3:$E$500,"*nej*",'2025'!$H$3:$H$500,"*ja*"),COUNTIFS('2025'!$B$3:$B$500,$B80,'2025'!$D$3:$D$500,"*",'2025'!$G$3:$G$500,"*børn*"))</f>
        <v>0</v>
      </c>
      <c r="R80" s="52">
        <f>SUM(SUMIFS('2025'!$N$3:$N$500,'2025'!$B$3:$B$500,$B80,'2025'!$D$3:$D$500,"*",'2025'!$G$3:$G$500,{"*alle*";"*Opsøgende*"},'2025'!$E$3:$E$500,"*ja*"),SUMIFS('2025'!$N$3:$N$500,'2025'!$B$3:$B$500,$B80,'2025'!$D$3:$D$500,"*",'2025'!$G$3:$G$500,{"*alle*";"*Opsøgende*"},'2025'!$E$3:$E$500,"*nej*",'2025'!$H$3:$H$500,"*ja*"),SUMIFS('2025'!$N$3:$N$500,'2025'!$B$3:$B$500,$B80,'2025'!$D$3:$D$500,"*",'2025'!$G$3:$G$500,"*børn*"))</f>
        <v>0</v>
      </c>
      <c r="S80" s="52">
        <f>SUM(COUNTIFS('2026'!$B$3:$B$500,$B80,'2026'!$D$3:$D$500,"*",'2026'!$G$3:$G$500,{"*alle*";"*Opsøgende*"},'2026'!$E$3:$E$500,"*ja*"),COUNTIFS('2026'!$B$3:$B$500,$B80,'2026'!$D$3:$D$500,"*",'2026'!$G$3:$G$500,{"*alle*";"*Opsøgende*"},'2026'!$E$3:$E$500,"*nej*",'2026'!$H$3:$H$500,"*ja*"),COUNTIFS('2026'!$B$3:$B$500,$B80,'2026'!$D$3:$D$500,"*",'2026'!$G$3:$G$500,"*børn*"))</f>
        <v>0</v>
      </c>
      <c r="T80" s="52">
        <f>SUM(SUMIFS('2026'!$N$3:$N$500,'2026'!$B$3:$B$500,$B80,'2026'!$D$3:$D$500,"*",'2026'!$G$3:$G$500,{"*alle*";"*Opsøgende*"},'2026'!$E$3:$E$500,"*ja*"),SUMIFS('2026'!$N$3:$N$500,'2026'!$B$3:$B$500,$B80,'2026'!$D$3:$D$500,"*",'2026'!$G$3:$G$500,{"*alle*";"*Opsøgende*"},'2026'!$E$3:$E$500,"*nej*",'2026'!$H$3:$H$500,"*ja*"),SUMIFS('2026'!$N$3:$N$500,'2026'!$B$3:$B$500,$B80,'2026'!$D$3:$D$500,"*",'2026'!$G$3:$G$500,"*børn*"))</f>
        <v>0</v>
      </c>
      <c r="U80" s="52">
        <f>SUM(COUNTIFS('2027'!$B$3:$B$500,$B80,'2027'!$D$3:$D$500,"*",'2027'!$G$3:$G$500,{"*alle*";"*Opsøgende*"},'2027'!$E$3:$E$500,"*ja*"),COUNTIFS('2027'!$B$3:$B$500,$B80,'2027'!$D$3:$D$500,"*",'2027'!$G$3:$G$500,{"*alle*";"*Opsøgende*"},'2027'!$E$3:$E$500,"*nej*",'2027'!$H$3:$H$500,"*ja*"),COUNTIFS('2027'!$B$3:$B$500,$B80,'2027'!$D$3:$D$500,"*",'2027'!$G$3:$G$500,"*børn*"))</f>
        <v>0</v>
      </c>
      <c r="V80" s="52">
        <f>SUM(SUMIFS('2027'!$N$3:$N$500,'2027'!$B$3:$B$500,$B80,'2027'!$D$3:$D$500,"*",'2027'!$G$3:$G$500,{"*alle*";"*Opsøgende*"},'2027'!$E$3:$E$500,"*ja*"),SUMIFS('2027'!$N$3:$N$500,'2027'!$B$3:$B$500,$B80,'2027'!$D$3:$D$500,"*",'2027'!$G$3:$G$500,{"*alle*";"*Opsøgende*"},'2027'!$E$3:$E$500,"*nej*",'2027'!$H$3:$H$500,"*ja*"),SUMIFS('2027'!$N$3:$N$500,'2027'!$B$3:$B$500,$B80,'2027'!$D$3:$D$500,"*",'2027'!$G$3:$G$500,"*børn*"))</f>
        <v>0</v>
      </c>
      <c r="W80" s="52">
        <f>SUM(COUNTIFS('2028'!$B$3:$B$500,$B80,'2028'!$D$3:$D$500,"*",'2028'!$G$3:$G$500,{"*alle*";"*Opsøgende*"},'2028'!$E$3:$E$500,"*ja*"),COUNTIFS('2028'!$B$3:$B$500,$B80,'2028'!$D$3:$D$500,"*",'2028'!$G$3:$G$500,{"*alle*";"*Opsøgende*"},'2028'!$E$3:$E$500,"*nej*",'2028'!$H$3:$H$500,"*ja*"),COUNTIFS('2028'!$B$3:$B$500,$B80,'2028'!$D$3:$D$500,"*",'2028'!$G$3:$G$500,"*børn*"))</f>
        <v>0</v>
      </c>
      <c r="X80" s="52">
        <f>SUM(SUMIFS('2028'!$N$3:$N$500,'2028'!$B$3:$B$500,$B80,'2028'!$D$3:$D$500,"*",'2028'!$G$3:$G$500,{"*alle*";"*Opsøgende*"},'2028'!$E$3:$E$500,"*ja*"),SUMIFS('2028'!$N$3:$N$500,'2028'!$B$3:$B$500,$B80,'2028'!$D$3:$D$500,"*",'2028'!$G$3:$G$500,{"*alle*";"*Opsøgende*"},'2028'!$E$3:$E$500,"*nej*",'2028'!$H$3:$H$500,"*ja*"),SUMIFS('2028'!$N$3:$N$500,'2028'!$B$3:$B$500,$B80,'2028'!$D$3:$D$500,"*",'2028'!$G$3:$G$500,"*børn*"))</f>
        <v>0</v>
      </c>
    </row>
    <row r="81" spans="2:24" x14ac:dyDescent="0.2">
      <c r="B81" s="91" t="s">
        <v>84</v>
      </c>
      <c r="C81" s="52">
        <f>SUM(COUNTIFS('2018'!$B$3:$B$500,$B81,'2018'!$D$3:$D$500,"*",'2018'!$G$3:$G$500,{"*alle*";"*Opsøgende*"},'2018'!$E$3:$E$500,"*ja*"),COUNTIFS('2018'!$B$3:$B$500,$B81,'2018'!$D$3:$D$500,"*",'2018'!$G$3:$G$500,{"*alle*";"*Opsøgende*"},'2018'!$E$3:$E$500,"*nej*",'2018'!$H$3:$H$500,"*ja*"),COUNTIFS('2018'!$B$3:$B$500,$B81,'2018'!$D$3:$D$500,"*",'2018'!$G$3:$G$500,"*børn*"))</f>
        <v>0</v>
      </c>
      <c r="D81" s="52">
        <f>SUM(SUMIFS('2018'!$N$3:$N$500,'2018'!$B$3:$B$500,$B81,'2018'!$D$3:$D$500,"*",'2018'!$G$3:$G$500,{"*alle*";"*Opsøgende*"},'2018'!$E$3:$E$500,"*ja*"),SUMIFS('2018'!$N$3:$N$500,'2018'!$B$3:$B$500,$B81,'2018'!$D$3:$D$500,"*",'2018'!$G$3:$G$500,{"*alle*";"*Opsøgende*"},'2018'!$E$3:$E$500,"*nej*",'2018'!$H$3:$H$500,"*ja*"),SUMIFS('2018'!$N$3:$N$500,'2018'!$B$3:$B$500,$B81,'2018'!$D$3:$D$500,"*",'2018'!$G$3:$G$500,"*børn*"))</f>
        <v>0</v>
      </c>
      <c r="E81" s="52">
        <f>SUM(COUNTIFS('2019'!$B$3:$B$500,$B81,'2019'!$D$3:$D$500,"*",'2019'!$G$3:$G$500,{"*alle*";"*Opsøgende*"},'2019'!$E$3:$E$500,"*ja*"),COUNTIFS('2019'!$B$3:$B$500,$B81,'2019'!$D$3:$D$500,"*",'2019'!$G$3:$G$500,{"*alle*";"*Opsøgende*"},'2019'!$E$3:$E$500,"*nej*",'2019'!$H$3:$H$500,"*ja*"),COUNTIFS('2019'!$B$3:$B$500,$B81,'2019'!$D$3:$D$500,"*",'2019'!$G$3:$G$500,"*børn*"))</f>
        <v>0</v>
      </c>
      <c r="F81" s="52">
        <f>SUM(SUMIFS('2019'!$N$3:$N$500,'2019'!$B$3:$B$500,$B81,'2019'!$D$3:$D$500,"*",'2019'!$G$3:$G$500,{"*alle*";"*Opsøgende*"},'2019'!$E$3:$E$500,"*ja*"),SUMIFS('2019'!$N$3:$N$500,'2019'!$B$3:$B$500,$B81,'2019'!$D$3:$D$500,"*",'2019'!$G$3:$G$500,{"*alle*";"*Opsøgende*"},'2019'!$E$3:$E$500,"*nej*",'2019'!$H$3:$H$500,"*ja*"),SUMIFS('2019'!$N$3:$N$500,'2019'!$B$3:$B$500,$B81,'2019'!$D$3:$D$500,"*",'2019'!$G$3:$G$500,"*børn*"))</f>
        <v>0</v>
      </c>
      <c r="G81" s="52">
        <f>SUM(COUNTIFS('2020'!$B$3:$B$500,$B81,'2020'!$D$3:$D$500,"*",'2020'!$G$3:$G$500,{"*alle*";"*Opsøgende*"},'2020'!$E$3:$E$500,"*ja*"),COUNTIFS('2020'!$B$3:$B$500,$B81,'2020'!$D$3:$D$500,"*",'2020'!$G$3:$G$500,{"*alle*";"*Opsøgende*"},'2020'!$E$3:$E$500,"*nej*",'2020'!$H$3:$H$500,"*ja*"),COUNTIFS('2020'!$B$3:$B$500,$B81,'2020'!$D$3:$D$500,"*",'2020'!$G$3:$G$500,"*børn*"))</f>
        <v>0</v>
      </c>
      <c r="H81" s="52">
        <f>SUM(SUMIFS('2020'!$N$3:$N$500,'2020'!$B$3:$B$500,$B81,'2020'!$D$3:$D$500,"*",'2020'!$G$3:$G$500,{"*alle*";"*Opsøgende*"},'2020'!$E$3:$E$500,"*ja*"),SUMIFS('2020'!$N$3:$N$500,'2020'!$B$3:$B$500,$B81,'2020'!$D$3:$D$500,"*",'2020'!$G$3:$G$500,{"*alle*";"*Opsøgende*"},'2020'!$E$3:$E$500,"*nej*",'2020'!$H$3:$H$500,"*ja*"),SUMIFS('2020'!$N$3:$N$500,'2020'!$B$3:$B$500,$B81,'2020'!$D$3:$D$500,"*",'2020'!$G$3:$G$500,"*børn*"))</f>
        <v>0</v>
      </c>
      <c r="I81" s="52">
        <f>SUM(COUNTIFS('2021'!$B$3:$B$500,$B81,'2021'!$D$3:$D$500,"*",'2021'!$G$3:$G$500,{"*alle*";"*Opsøgende*"},'2021'!$E$3:$E$500,"*ja*"),COUNTIFS('2021'!$B$3:$B$500,$B81,'2021'!$D$3:$D$500,"*",'2021'!$G$3:$G$500,{"*alle*";"*Opsøgende*"},'2021'!$E$3:$E$500,"*nej*",'2021'!$H$3:$H$500,"*ja*"),COUNTIFS('2021'!$B$3:$B$500,$B81,'2021'!$D$3:$D$500,"*",'2021'!$G$3:$G$500,"*børn*"))</f>
        <v>0</v>
      </c>
      <c r="J81" s="52">
        <f>SUM(SUMIFS('2021'!$N$3:$N$500,'2021'!$B$3:$B$500,$B81,'2021'!$D$3:$D$500,"*",'2021'!$G$3:$G$500,{"*alle*";"*Opsøgende*"},'2021'!$E$3:$E$500,"*ja*"),SUMIFS('2021'!$N$3:$N$500,'2021'!$B$3:$B$500,$B81,'2021'!$D$3:$D$500,"*",'2021'!$G$3:$G$500,{"*alle*";"*Opsøgende*"},'2021'!$E$3:$E$500,"*nej*",'2021'!$H$3:$H$500,"*ja*"),SUMIFS('2021'!$N$3:$N$500,'2021'!$B$3:$B$500,$B81,'2021'!$D$3:$D$500,"*",'2021'!$G$3:$G$500,"*børn*"))</f>
        <v>0</v>
      </c>
      <c r="K81" s="52">
        <f>SUM(COUNTIFS('2022'!$B$3:$B$500,$B81,'2022'!$D$3:$D$500,"*",'2022'!$G$3:$G$500,{"*alle*";"*Opsøgende*"},'2022'!$E$3:$E$500,"*ja*"),COUNTIFS('2022'!$B$3:$B$500,$B81,'2022'!$D$3:$D$500,"*",'2022'!$G$3:$G$500,{"*alle*";"*Opsøgende*"},'2022'!$E$3:$E$500,"*nej*",'2022'!$H$3:$H$500,"*ja*"),COUNTIFS('2022'!$B$3:$B$500,$B81,'2022'!$D$3:$D$500,"*",'2022'!$G$3:$G$500,"*børn*"))</f>
        <v>0</v>
      </c>
      <c r="L81" s="52">
        <f>SUM(SUMIFS('2022'!$N$3:$N$500,'2022'!$B$3:$B$500,$B81,'2022'!$D$3:$D$500,"*",'2022'!$G$3:$G$500,{"*alle*";"*Opsøgende*"},'2022'!$E$3:$E$500,"*ja*"),SUMIFS('2022'!$N$3:$N$500,'2022'!$B$3:$B$500,$B81,'2022'!$D$3:$D$500,"*",'2022'!$G$3:$G$500,{"*alle*";"*Opsøgende*"},'2022'!$E$3:$E$500,"*nej*",'2022'!$H$3:$H$500,"*ja*"),SUMIFS('2022'!$N$3:$N$500,'2022'!$B$3:$B$500,$B81,'2022'!$D$3:$D$500,"*",'2022'!$G$3:$G$500,"*børn*"))</f>
        <v>0</v>
      </c>
      <c r="M81" s="52">
        <f>SUM(COUNTIFS('2023'!$B$3:$B$500,$B81,'2023'!$D$3:$D$500,"*",'2023'!$G$3:$G$500,{"*alle*";"*Opsøgende*"},'2023'!$E$3:$E$500,"*ja*"),COUNTIFS('2023'!$B$3:$B$500,$B81,'2023'!$D$3:$D$500,"*",'2023'!$G$3:$G$500,{"*alle*";"*Opsøgende*"},'2023'!$E$3:$E$500,"*nej*",'2023'!$H$3:$H$500,"*ja*"),COUNTIFS('2023'!$B$3:$B$500,$B81,'2023'!$D$3:$D$500,"*",'2023'!$G$3:$G$500,"*børn*"))</f>
        <v>0</v>
      </c>
      <c r="N81" s="52">
        <f>SUM(SUMIFS('2023'!$N$3:$N$500,'2023'!$B$3:$B$500,$B81,'2023'!$D$3:$D$500,"*",'2023'!$G$3:$G$500,{"*alle*";"*Opsøgende*"},'2023'!$E$3:$E$500,"*ja*"),SUMIFS('2023'!$N$3:$N$500,'2023'!$B$3:$B$500,$B81,'2023'!$D$3:$D$500,"*",'2023'!$G$3:$G$500,{"*alle*";"*Opsøgende*"},'2023'!$E$3:$E$500,"*nej*",'2023'!$H$3:$H$500,"*ja*"),SUMIFS('2023'!$N$3:$N$500,'2023'!$B$3:$B$500,$B81,'2023'!$D$3:$D$500,"*",'2023'!$G$3:$G$500,"*børn*"))</f>
        <v>0</v>
      </c>
      <c r="O81" s="52">
        <f>SUM(COUNTIFS('2024'!$B$3:$B$500,$B81,'2024'!$D$3:$D$500,"*",'2024'!$G$3:$G$500,{"*alle*";"*Opsøgende*"},'2024'!$E$3:$E$500,"*ja*"),COUNTIFS('2024'!$B$3:$B$500,$B81,'2024'!$D$3:$D$500,"*",'2024'!$G$3:$G$500,{"*alle*";"*Opsøgende*"},'2024'!$E$3:$E$500,"*nej*",'2024'!$H$3:$H$500,"*ja*"),COUNTIFS('2024'!$B$3:$B$500,$B81,'2024'!$D$3:$D$500,"*",'2024'!$G$3:$G$500,"*børn*"))</f>
        <v>0</v>
      </c>
      <c r="P81" s="52">
        <f>SUM(SUMIFS('2024'!$N$3:$N$500,'2024'!$B$3:$B$500,$B81,'2024'!$D$3:$D$500,"*",'2024'!$G$3:$G$500,{"*alle*";"*Opsøgende*"},'2024'!$E$3:$E$500,"*ja*"),SUMIFS('2024'!$N$3:$N$500,'2024'!$B$3:$B$500,$B81,'2024'!$D$3:$D$500,"*",'2024'!$G$3:$G$500,{"*alle*";"*Opsøgende*"},'2024'!$E$3:$E$500,"*nej*",'2024'!$H$3:$H$500,"*ja*"),SUMIFS('2024'!$N$3:$N$500,'2024'!$B$3:$B$500,$B81,'2024'!$D$3:$D$500,"*",'2024'!$G$3:$G$500,"*børn*"))</f>
        <v>0</v>
      </c>
      <c r="Q81" s="52">
        <f>SUM(COUNTIFS('2025'!$B$3:$B$500,$B81,'2025'!$D$3:$D$500,"*",'2025'!$G$3:$G$500,{"*alle*";"*Opsøgende*"},'2025'!$E$3:$E$500,"*ja*"),COUNTIFS('2025'!$B$3:$B$500,$B81,'2025'!$D$3:$D$500,"*",'2025'!$G$3:$G$500,{"*alle*";"*Opsøgende*"},'2025'!$E$3:$E$500,"*nej*",'2025'!$H$3:$H$500,"*ja*"),COUNTIFS('2025'!$B$3:$B$500,$B81,'2025'!$D$3:$D$500,"*",'2025'!$G$3:$G$500,"*børn*"))</f>
        <v>0</v>
      </c>
      <c r="R81" s="52">
        <f>SUM(SUMIFS('2025'!$N$3:$N$500,'2025'!$B$3:$B$500,$B81,'2025'!$D$3:$D$500,"*",'2025'!$G$3:$G$500,{"*alle*";"*Opsøgende*"},'2025'!$E$3:$E$500,"*ja*"),SUMIFS('2025'!$N$3:$N$500,'2025'!$B$3:$B$500,$B81,'2025'!$D$3:$D$500,"*",'2025'!$G$3:$G$500,{"*alle*";"*Opsøgende*"},'2025'!$E$3:$E$500,"*nej*",'2025'!$H$3:$H$500,"*ja*"),SUMIFS('2025'!$N$3:$N$500,'2025'!$B$3:$B$500,$B81,'2025'!$D$3:$D$500,"*",'2025'!$G$3:$G$500,"*børn*"))</f>
        <v>0</v>
      </c>
      <c r="S81" s="52">
        <f>SUM(COUNTIFS('2026'!$B$3:$B$500,$B81,'2026'!$D$3:$D$500,"*",'2026'!$G$3:$G$500,{"*alle*";"*Opsøgende*"},'2026'!$E$3:$E$500,"*ja*"),COUNTIFS('2026'!$B$3:$B$500,$B81,'2026'!$D$3:$D$500,"*",'2026'!$G$3:$G$500,{"*alle*";"*Opsøgende*"},'2026'!$E$3:$E$500,"*nej*",'2026'!$H$3:$H$500,"*ja*"),COUNTIFS('2026'!$B$3:$B$500,$B81,'2026'!$D$3:$D$500,"*",'2026'!$G$3:$G$500,"*børn*"))</f>
        <v>0</v>
      </c>
      <c r="T81" s="52">
        <f>SUM(SUMIFS('2026'!$N$3:$N$500,'2026'!$B$3:$B$500,$B81,'2026'!$D$3:$D$500,"*",'2026'!$G$3:$G$500,{"*alle*";"*Opsøgende*"},'2026'!$E$3:$E$500,"*ja*"),SUMIFS('2026'!$N$3:$N$500,'2026'!$B$3:$B$500,$B81,'2026'!$D$3:$D$500,"*",'2026'!$G$3:$G$500,{"*alle*";"*Opsøgende*"},'2026'!$E$3:$E$500,"*nej*",'2026'!$H$3:$H$500,"*ja*"),SUMIFS('2026'!$N$3:$N$500,'2026'!$B$3:$B$500,$B81,'2026'!$D$3:$D$500,"*",'2026'!$G$3:$G$500,"*børn*"))</f>
        <v>0</v>
      </c>
      <c r="U81" s="52">
        <f>SUM(COUNTIFS('2027'!$B$3:$B$500,$B81,'2027'!$D$3:$D$500,"*",'2027'!$G$3:$G$500,{"*alle*";"*Opsøgende*"},'2027'!$E$3:$E$500,"*ja*"),COUNTIFS('2027'!$B$3:$B$500,$B81,'2027'!$D$3:$D$500,"*",'2027'!$G$3:$G$500,{"*alle*";"*Opsøgende*"},'2027'!$E$3:$E$500,"*nej*",'2027'!$H$3:$H$500,"*ja*"),COUNTIFS('2027'!$B$3:$B$500,$B81,'2027'!$D$3:$D$500,"*",'2027'!$G$3:$G$500,"*børn*"))</f>
        <v>0</v>
      </c>
      <c r="V81" s="52">
        <f>SUM(SUMIFS('2027'!$N$3:$N$500,'2027'!$B$3:$B$500,$B81,'2027'!$D$3:$D$500,"*",'2027'!$G$3:$G$500,{"*alle*";"*Opsøgende*"},'2027'!$E$3:$E$500,"*ja*"),SUMIFS('2027'!$N$3:$N$500,'2027'!$B$3:$B$500,$B81,'2027'!$D$3:$D$500,"*",'2027'!$G$3:$G$500,{"*alle*";"*Opsøgende*"},'2027'!$E$3:$E$500,"*nej*",'2027'!$H$3:$H$500,"*ja*"),SUMIFS('2027'!$N$3:$N$500,'2027'!$B$3:$B$500,$B81,'2027'!$D$3:$D$500,"*",'2027'!$G$3:$G$500,"*børn*"))</f>
        <v>0</v>
      </c>
      <c r="W81" s="52">
        <f>SUM(COUNTIFS('2028'!$B$3:$B$500,$B81,'2028'!$D$3:$D$500,"*",'2028'!$G$3:$G$500,{"*alle*";"*Opsøgende*"},'2028'!$E$3:$E$500,"*ja*"),COUNTIFS('2028'!$B$3:$B$500,$B81,'2028'!$D$3:$D$500,"*",'2028'!$G$3:$G$500,{"*alle*";"*Opsøgende*"},'2028'!$E$3:$E$500,"*nej*",'2028'!$H$3:$H$500,"*ja*"),COUNTIFS('2028'!$B$3:$B$500,$B81,'2028'!$D$3:$D$500,"*",'2028'!$G$3:$G$500,"*børn*"))</f>
        <v>0</v>
      </c>
      <c r="X81" s="52">
        <f>SUM(SUMIFS('2028'!$N$3:$N$500,'2028'!$B$3:$B$500,$B81,'2028'!$D$3:$D$500,"*",'2028'!$G$3:$G$500,{"*alle*";"*Opsøgende*"},'2028'!$E$3:$E$500,"*ja*"),SUMIFS('2028'!$N$3:$N$500,'2028'!$B$3:$B$500,$B81,'2028'!$D$3:$D$500,"*",'2028'!$G$3:$G$500,{"*alle*";"*Opsøgende*"},'2028'!$E$3:$E$500,"*nej*",'2028'!$H$3:$H$500,"*ja*"),SUMIFS('2028'!$N$3:$N$500,'2028'!$B$3:$B$500,$B81,'2028'!$D$3:$D$500,"*",'2028'!$G$3:$G$500,"*børn*"))</f>
        <v>0</v>
      </c>
    </row>
    <row r="82" spans="2:24" x14ac:dyDescent="0.2">
      <c r="B82" s="91" t="s">
        <v>99</v>
      </c>
      <c r="C82" s="52">
        <f>SUM(COUNTIFS('2018'!$B$3:$B$500,$B82,'2018'!$D$3:$D$500,"*",'2018'!$G$3:$G$500,{"*alle*";"*Opsøgende*"},'2018'!$E$3:$E$500,"*ja*"),COUNTIFS('2018'!$B$3:$B$500,$B82,'2018'!$D$3:$D$500,"*",'2018'!$G$3:$G$500,{"*alle*";"*Opsøgende*"},'2018'!$E$3:$E$500,"*nej*",'2018'!$H$3:$H$500,"*ja*"),COUNTIFS('2018'!$B$3:$B$500,$B82,'2018'!$D$3:$D$500,"*",'2018'!$G$3:$G$500,"*børn*"))</f>
        <v>0</v>
      </c>
      <c r="D82" s="52">
        <f>SUM(SUMIFS('2018'!$N$3:$N$500,'2018'!$B$3:$B$500,$B82,'2018'!$D$3:$D$500,"*",'2018'!$G$3:$G$500,{"*alle*";"*Opsøgende*"},'2018'!$E$3:$E$500,"*ja*"),SUMIFS('2018'!$N$3:$N$500,'2018'!$B$3:$B$500,$B82,'2018'!$D$3:$D$500,"*",'2018'!$G$3:$G$500,{"*alle*";"*Opsøgende*"},'2018'!$E$3:$E$500,"*nej*",'2018'!$H$3:$H$500,"*ja*"),SUMIFS('2018'!$N$3:$N$500,'2018'!$B$3:$B$500,$B82,'2018'!$D$3:$D$500,"*",'2018'!$G$3:$G$500,"*børn*"))</f>
        <v>0</v>
      </c>
      <c r="E82" s="52">
        <f>SUM(COUNTIFS('2019'!$B$3:$B$500,$B82,'2019'!$D$3:$D$500,"*",'2019'!$G$3:$G$500,{"*alle*";"*Opsøgende*"},'2019'!$E$3:$E$500,"*ja*"),COUNTIFS('2019'!$B$3:$B$500,$B82,'2019'!$D$3:$D$500,"*",'2019'!$G$3:$G$500,{"*alle*";"*Opsøgende*"},'2019'!$E$3:$E$500,"*nej*",'2019'!$H$3:$H$500,"*ja*"),COUNTIFS('2019'!$B$3:$B$500,$B82,'2019'!$D$3:$D$500,"*",'2019'!$G$3:$G$500,"*børn*"))</f>
        <v>0</v>
      </c>
      <c r="F82" s="52">
        <f>SUM(SUMIFS('2019'!$N$3:$N$500,'2019'!$B$3:$B$500,$B82,'2019'!$D$3:$D$500,"*",'2019'!$G$3:$G$500,{"*alle*";"*Opsøgende*"},'2019'!$E$3:$E$500,"*ja*"),SUMIFS('2019'!$N$3:$N$500,'2019'!$B$3:$B$500,$B82,'2019'!$D$3:$D$500,"*",'2019'!$G$3:$G$500,{"*alle*";"*Opsøgende*"},'2019'!$E$3:$E$500,"*nej*",'2019'!$H$3:$H$500,"*ja*"),SUMIFS('2019'!$N$3:$N$500,'2019'!$B$3:$B$500,$B82,'2019'!$D$3:$D$500,"*",'2019'!$G$3:$G$500,"*børn*"))</f>
        <v>0</v>
      </c>
      <c r="G82" s="52">
        <f>SUM(COUNTIFS('2020'!$B$3:$B$500,$B82,'2020'!$D$3:$D$500,"*",'2020'!$G$3:$G$500,{"*alle*";"*Opsøgende*"},'2020'!$E$3:$E$500,"*ja*"),COUNTIFS('2020'!$B$3:$B$500,$B82,'2020'!$D$3:$D$500,"*",'2020'!$G$3:$G$500,{"*alle*";"*Opsøgende*"},'2020'!$E$3:$E$500,"*nej*",'2020'!$H$3:$H$500,"*ja*"),COUNTIFS('2020'!$B$3:$B$500,$B82,'2020'!$D$3:$D$500,"*",'2020'!$G$3:$G$500,"*børn*"))</f>
        <v>0</v>
      </c>
      <c r="H82" s="52">
        <f>SUM(SUMIFS('2020'!$N$3:$N$500,'2020'!$B$3:$B$500,$B82,'2020'!$D$3:$D$500,"*",'2020'!$G$3:$G$500,{"*alle*";"*Opsøgende*"},'2020'!$E$3:$E$500,"*ja*"),SUMIFS('2020'!$N$3:$N$500,'2020'!$B$3:$B$500,$B82,'2020'!$D$3:$D$500,"*",'2020'!$G$3:$G$500,{"*alle*";"*Opsøgende*"},'2020'!$E$3:$E$500,"*nej*",'2020'!$H$3:$H$500,"*ja*"),SUMIFS('2020'!$N$3:$N$500,'2020'!$B$3:$B$500,$B82,'2020'!$D$3:$D$500,"*",'2020'!$G$3:$G$500,"*børn*"))</f>
        <v>0</v>
      </c>
      <c r="I82" s="52">
        <f>SUM(COUNTIFS('2021'!$B$3:$B$500,$B82,'2021'!$D$3:$D$500,"*",'2021'!$G$3:$G$500,{"*alle*";"*Opsøgende*"},'2021'!$E$3:$E$500,"*ja*"),COUNTIFS('2021'!$B$3:$B$500,$B82,'2021'!$D$3:$D$500,"*",'2021'!$G$3:$G$500,{"*alle*";"*Opsøgende*"},'2021'!$E$3:$E$500,"*nej*",'2021'!$H$3:$H$500,"*ja*"),COUNTIFS('2021'!$B$3:$B$500,$B82,'2021'!$D$3:$D$500,"*",'2021'!$G$3:$G$500,"*børn*"))</f>
        <v>0</v>
      </c>
      <c r="J82" s="52">
        <f>SUM(SUMIFS('2021'!$N$3:$N$500,'2021'!$B$3:$B$500,$B82,'2021'!$D$3:$D$500,"*",'2021'!$G$3:$G$500,{"*alle*";"*Opsøgende*"},'2021'!$E$3:$E$500,"*ja*"),SUMIFS('2021'!$N$3:$N$500,'2021'!$B$3:$B$500,$B82,'2021'!$D$3:$D$500,"*",'2021'!$G$3:$G$500,{"*alle*";"*Opsøgende*"},'2021'!$E$3:$E$500,"*nej*",'2021'!$H$3:$H$500,"*ja*"),SUMIFS('2021'!$N$3:$N$500,'2021'!$B$3:$B$500,$B82,'2021'!$D$3:$D$500,"*",'2021'!$G$3:$G$500,"*børn*"))</f>
        <v>0</v>
      </c>
      <c r="K82" s="52">
        <f>SUM(COUNTIFS('2022'!$B$3:$B$500,$B82,'2022'!$D$3:$D$500,"*",'2022'!$G$3:$G$500,{"*alle*";"*Opsøgende*"},'2022'!$E$3:$E$500,"*ja*"),COUNTIFS('2022'!$B$3:$B$500,$B82,'2022'!$D$3:$D$500,"*",'2022'!$G$3:$G$500,{"*alle*";"*Opsøgende*"},'2022'!$E$3:$E$500,"*nej*",'2022'!$H$3:$H$500,"*ja*"),COUNTIFS('2022'!$B$3:$B$500,$B82,'2022'!$D$3:$D$500,"*",'2022'!$G$3:$G$500,"*børn*"))</f>
        <v>0</v>
      </c>
      <c r="L82" s="52">
        <f>SUM(SUMIFS('2022'!$N$3:$N$500,'2022'!$B$3:$B$500,$B82,'2022'!$D$3:$D$500,"*",'2022'!$G$3:$G$500,{"*alle*";"*Opsøgende*"},'2022'!$E$3:$E$500,"*ja*"),SUMIFS('2022'!$N$3:$N$500,'2022'!$B$3:$B$500,$B82,'2022'!$D$3:$D$500,"*",'2022'!$G$3:$G$500,{"*alle*";"*Opsøgende*"},'2022'!$E$3:$E$500,"*nej*",'2022'!$H$3:$H$500,"*ja*"),SUMIFS('2022'!$N$3:$N$500,'2022'!$B$3:$B$500,$B82,'2022'!$D$3:$D$500,"*",'2022'!$G$3:$G$500,"*børn*"))</f>
        <v>0</v>
      </c>
      <c r="M82" s="52">
        <f>SUM(COUNTIFS('2023'!$B$3:$B$500,$B82,'2023'!$D$3:$D$500,"*",'2023'!$G$3:$G$500,{"*alle*";"*Opsøgende*"},'2023'!$E$3:$E$500,"*ja*"),COUNTIFS('2023'!$B$3:$B$500,$B82,'2023'!$D$3:$D$500,"*",'2023'!$G$3:$G$500,{"*alle*";"*Opsøgende*"},'2023'!$E$3:$E$500,"*nej*",'2023'!$H$3:$H$500,"*ja*"),COUNTIFS('2023'!$B$3:$B$500,$B82,'2023'!$D$3:$D$500,"*",'2023'!$G$3:$G$500,"*børn*"))</f>
        <v>0</v>
      </c>
      <c r="N82" s="52">
        <f>SUM(SUMIFS('2023'!$N$3:$N$500,'2023'!$B$3:$B$500,$B82,'2023'!$D$3:$D$500,"*",'2023'!$G$3:$G$500,{"*alle*";"*Opsøgende*"},'2023'!$E$3:$E$500,"*ja*"),SUMIFS('2023'!$N$3:$N$500,'2023'!$B$3:$B$500,$B82,'2023'!$D$3:$D$500,"*",'2023'!$G$3:$G$500,{"*alle*";"*Opsøgende*"},'2023'!$E$3:$E$500,"*nej*",'2023'!$H$3:$H$500,"*ja*"),SUMIFS('2023'!$N$3:$N$500,'2023'!$B$3:$B$500,$B82,'2023'!$D$3:$D$500,"*",'2023'!$G$3:$G$500,"*børn*"))</f>
        <v>0</v>
      </c>
      <c r="O82" s="52">
        <f>SUM(COUNTIFS('2024'!$B$3:$B$500,$B82,'2024'!$D$3:$D$500,"*",'2024'!$G$3:$G$500,{"*alle*";"*Opsøgende*"},'2024'!$E$3:$E$500,"*ja*"),COUNTIFS('2024'!$B$3:$B$500,$B82,'2024'!$D$3:$D$500,"*",'2024'!$G$3:$G$500,{"*alle*";"*Opsøgende*"},'2024'!$E$3:$E$500,"*nej*",'2024'!$H$3:$H$500,"*ja*"),COUNTIFS('2024'!$B$3:$B$500,$B82,'2024'!$D$3:$D$500,"*",'2024'!$G$3:$G$500,"*børn*"))</f>
        <v>0</v>
      </c>
      <c r="P82" s="52">
        <f>SUM(SUMIFS('2024'!$N$3:$N$500,'2024'!$B$3:$B$500,$B82,'2024'!$D$3:$D$500,"*",'2024'!$G$3:$G$500,{"*alle*";"*Opsøgende*"},'2024'!$E$3:$E$500,"*ja*"),SUMIFS('2024'!$N$3:$N$500,'2024'!$B$3:$B$500,$B82,'2024'!$D$3:$D$500,"*",'2024'!$G$3:$G$500,{"*alle*";"*Opsøgende*"},'2024'!$E$3:$E$500,"*nej*",'2024'!$H$3:$H$500,"*ja*"),SUMIFS('2024'!$N$3:$N$500,'2024'!$B$3:$B$500,$B82,'2024'!$D$3:$D$500,"*",'2024'!$G$3:$G$500,"*børn*"))</f>
        <v>0</v>
      </c>
      <c r="Q82" s="52">
        <f>SUM(COUNTIFS('2025'!$B$3:$B$500,$B82,'2025'!$D$3:$D$500,"*",'2025'!$G$3:$G$500,{"*alle*";"*Opsøgende*"},'2025'!$E$3:$E$500,"*ja*"),COUNTIFS('2025'!$B$3:$B$500,$B82,'2025'!$D$3:$D$500,"*",'2025'!$G$3:$G$500,{"*alle*";"*Opsøgende*"},'2025'!$E$3:$E$500,"*nej*",'2025'!$H$3:$H$500,"*ja*"),COUNTIFS('2025'!$B$3:$B$500,$B82,'2025'!$D$3:$D$500,"*",'2025'!$G$3:$G$500,"*børn*"))</f>
        <v>0</v>
      </c>
      <c r="R82" s="52">
        <f>SUM(SUMIFS('2025'!$N$3:$N$500,'2025'!$B$3:$B$500,$B82,'2025'!$D$3:$D$500,"*",'2025'!$G$3:$G$500,{"*alle*";"*Opsøgende*"},'2025'!$E$3:$E$500,"*ja*"),SUMIFS('2025'!$N$3:$N$500,'2025'!$B$3:$B$500,$B82,'2025'!$D$3:$D$500,"*",'2025'!$G$3:$G$500,{"*alle*";"*Opsøgende*"},'2025'!$E$3:$E$500,"*nej*",'2025'!$H$3:$H$500,"*ja*"),SUMIFS('2025'!$N$3:$N$500,'2025'!$B$3:$B$500,$B82,'2025'!$D$3:$D$500,"*",'2025'!$G$3:$G$500,"*børn*"))</f>
        <v>0</v>
      </c>
      <c r="S82" s="52">
        <f>SUM(COUNTIFS('2026'!$B$3:$B$500,$B82,'2026'!$D$3:$D$500,"*",'2026'!$G$3:$G$500,{"*alle*";"*Opsøgende*"},'2026'!$E$3:$E$500,"*ja*"),COUNTIFS('2026'!$B$3:$B$500,$B82,'2026'!$D$3:$D$500,"*",'2026'!$G$3:$G$500,{"*alle*";"*Opsøgende*"},'2026'!$E$3:$E$500,"*nej*",'2026'!$H$3:$H$500,"*ja*"),COUNTIFS('2026'!$B$3:$B$500,$B82,'2026'!$D$3:$D$500,"*",'2026'!$G$3:$G$500,"*børn*"))</f>
        <v>0</v>
      </c>
      <c r="T82" s="52">
        <f>SUM(SUMIFS('2026'!$N$3:$N$500,'2026'!$B$3:$B$500,$B82,'2026'!$D$3:$D$500,"*",'2026'!$G$3:$G$500,{"*alle*";"*Opsøgende*"},'2026'!$E$3:$E$500,"*ja*"),SUMIFS('2026'!$N$3:$N$500,'2026'!$B$3:$B$500,$B82,'2026'!$D$3:$D$500,"*",'2026'!$G$3:$G$500,{"*alle*";"*Opsøgende*"},'2026'!$E$3:$E$500,"*nej*",'2026'!$H$3:$H$500,"*ja*"),SUMIFS('2026'!$N$3:$N$500,'2026'!$B$3:$B$500,$B82,'2026'!$D$3:$D$500,"*",'2026'!$G$3:$G$500,"*børn*"))</f>
        <v>0</v>
      </c>
      <c r="U82" s="52">
        <f>SUM(COUNTIFS('2027'!$B$3:$B$500,$B82,'2027'!$D$3:$D$500,"*",'2027'!$G$3:$G$500,{"*alle*";"*Opsøgende*"},'2027'!$E$3:$E$500,"*ja*"),COUNTIFS('2027'!$B$3:$B$500,$B82,'2027'!$D$3:$D$500,"*",'2027'!$G$3:$G$500,{"*alle*";"*Opsøgende*"},'2027'!$E$3:$E$500,"*nej*",'2027'!$H$3:$H$500,"*ja*"),COUNTIFS('2027'!$B$3:$B$500,$B82,'2027'!$D$3:$D$500,"*",'2027'!$G$3:$G$500,"*børn*"))</f>
        <v>0</v>
      </c>
      <c r="V82" s="52">
        <f>SUM(SUMIFS('2027'!$N$3:$N$500,'2027'!$B$3:$B$500,$B82,'2027'!$D$3:$D$500,"*",'2027'!$G$3:$G$500,{"*alle*";"*Opsøgende*"},'2027'!$E$3:$E$500,"*ja*"),SUMIFS('2027'!$N$3:$N$500,'2027'!$B$3:$B$500,$B82,'2027'!$D$3:$D$500,"*",'2027'!$G$3:$G$500,{"*alle*";"*Opsøgende*"},'2027'!$E$3:$E$500,"*nej*",'2027'!$H$3:$H$500,"*ja*"),SUMIFS('2027'!$N$3:$N$500,'2027'!$B$3:$B$500,$B82,'2027'!$D$3:$D$500,"*",'2027'!$G$3:$G$500,"*børn*"))</f>
        <v>0</v>
      </c>
      <c r="W82" s="52">
        <f>SUM(COUNTIFS('2028'!$B$3:$B$500,$B82,'2028'!$D$3:$D$500,"*",'2028'!$G$3:$G$500,{"*alle*";"*Opsøgende*"},'2028'!$E$3:$E$500,"*ja*"),COUNTIFS('2028'!$B$3:$B$500,$B82,'2028'!$D$3:$D$500,"*",'2028'!$G$3:$G$500,{"*alle*";"*Opsøgende*"},'2028'!$E$3:$E$500,"*nej*",'2028'!$H$3:$H$500,"*ja*"),COUNTIFS('2028'!$B$3:$B$500,$B82,'2028'!$D$3:$D$500,"*",'2028'!$G$3:$G$500,"*børn*"))</f>
        <v>0</v>
      </c>
      <c r="X82" s="52">
        <f>SUM(SUMIFS('2028'!$N$3:$N$500,'2028'!$B$3:$B$500,$B82,'2028'!$D$3:$D$500,"*",'2028'!$G$3:$G$500,{"*alle*";"*Opsøgende*"},'2028'!$E$3:$E$500,"*ja*"),SUMIFS('2028'!$N$3:$N$500,'2028'!$B$3:$B$500,$B82,'2028'!$D$3:$D$500,"*",'2028'!$G$3:$G$500,{"*alle*";"*Opsøgende*"},'2028'!$E$3:$E$500,"*nej*",'2028'!$H$3:$H$500,"*ja*"),SUMIFS('2028'!$N$3:$N$500,'2028'!$B$3:$B$500,$B82,'2028'!$D$3:$D$500,"*",'2028'!$G$3:$G$500,"*børn*"))</f>
        <v>0</v>
      </c>
    </row>
    <row r="83" spans="2:24" x14ac:dyDescent="0.2">
      <c r="B83" s="91" t="s">
        <v>89</v>
      </c>
      <c r="C83" s="52">
        <f>SUM(COUNTIFS('2018'!$B$3:$B$500,$B83,'2018'!$D$3:$D$500,"*",'2018'!$G$3:$G$500,{"*alle*";"*Opsøgende*"},'2018'!$E$3:$E$500,"*ja*"),COUNTIFS('2018'!$B$3:$B$500,$B83,'2018'!$D$3:$D$500,"*",'2018'!$G$3:$G$500,{"*alle*";"*Opsøgende*"},'2018'!$E$3:$E$500,"*nej*",'2018'!$H$3:$H$500,"*ja*"),COUNTIFS('2018'!$B$3:$B$500,$B83,'2018'!$D$3:$D$500,"*",'2018'!$G$3:$G$500,"*børn*"))</f>
        <v>0</v>
      </c>
      <c r="D83" s="52">
        <f>SUM(SUMIFS('2018'!$N$3:$N$500,'2018'!$B$3:$B$500,$B83,'2018'!$D$3:$D$500,"*",'2018'!$G$3:$G$500,{"*alle*";"*Opsøgende*"},'2018'!$E$3:$E$500,"*ja*"),SUMIFS('2018'!$N$3:$N$500,'2018'!$B$3:$B$500,$B83,'2018'!$D$3:$D$500,"*",'2018'!$G$3:$G$500,{"*alle*";"*Opsøgende*"},'2018'!$E$3:$E$500,"*nej*",'2018'!$H$3:$H$500,"*ja*"),SUMIFS('2018'!$N$3:$N$500,'2018'!$B$3:$B$500,$B83,'2018'!$D$3:$D$500,"*",'2018'!$G$3:$G$500,"*børn*"))</f>
        <v>0</v>
      </c>
      <c r="E83" s="52">
        <f>SUM(COUNTIFS('2019'!$B$3:$B$500,$B83,'2019'!$D$3:$D$500,"*",'2019'!$G$3:$G$500,{"*alle*";"*Opsøgende*"},'2019'!$E$3:$E$500,"*ja*"),COUNTIFS('2019'!$B$3:$B$500,$B83,'2019'!$D$3:$D$500,"*",'2019'!$G$3:$G$500,{"*alle*";"*Opsøgende*"},'2019'!$E$3:$E$500,"*nej*",'2019'!$H$3:$H$500,"*ja*"),COUNTIFS('2019'!$B$3:$B$500,$B83,'2019'!$D$3:$D$500,"*",'2019'!$G$3:$G$500,"*børn*"))</f>
        <v>0</v>
      </c>
      <c r="F83" s="52">
        <f>SUM(SUMIFS('2019'!$N$3:$N$500,'2019'!$B$3:$B$500,$B83,'2019'!$D$3:$D$500,"*",'2019'!$G$3:$G$500,{"*alle*";"*Opsøgende*"},'2019'!$E$3:$E$500,"*ja*"),SUMIFS('2019'!$N$3:$N$500,'2019'!$B$3:$B$500,$B83,'2019'!$D$3:$D$500,"*",'2019'!$G$3:$G$500,{"*alle*";"*Opsøgende*"},'2019'!$E$3:$E$500,"*nej*",'2019'!$H$3:$H$500,"*ja*"),SUMIFS('2019'!$N$3:$N$500,'2019'!$B$3:$B$500,$B83,'2019'!$D$3:$D$500,"*",'2019'!$G$3:$G$500,"*børn*"))</f>
        <v>0</v>
      </c>
      <c r="G83" s="52">
        <f>SUM(COUNTIFS('2020'!$B$3:$B$500,$B83,'2020'!$D$3:$D$500,"*",'2020'!$G$3:$G$500,{"*alle*";"*Opsøgende*"},'2020'!$E$3:$E$500,"*ja*"),COUNTIFS('2020'!$B$3:$B$500,$B83,'2020'!$D$3:$D$500,"*",'2020'!$G$3:$G$500,{"*alle*";"*Opsøgende*"},'2020'!$E$3:$E$500,"*nej*",'2020'!$H$3:$H$500,"*ja*"),COUNTIFS('2020'!$B$3:$B$500,$B83,'2020'!$D$3:$D$500,"*",'2020'!$G$3:$G$500,"*børn*"))</f>
        <v>0</v>
      </c>
      <c r="H83" s="52">
        <f>SUM(SUMIFS('2020'!$N$3:$N$500,'2020'!$B$3:$B$500,$B83,'2020'!$D$3:$D$500,"*",'2020'!$G$3:$G$500,{"*alle*";"*Opsøgende*"},'2020'!$E$3:$E$500,"*ja*"),SUMIFS('2020'!$N$3:$N$500,'2020'!$B$3:$B$500,$B83,'2020'!$D$3:$D$500,"*",'2020'!$G$3:$G$500,{"*alle*";"*Opsøgende*"},'2020'!$E$3:$E$500,"*nej*",'2020'!$H$3:$H$500,"*ja*"),SUMIFS('2020'!$N$3:$N$500,'2020'!$B$3:$B$500,$B83,'2020'!$D$3:$D$500,"*",'2020'!$G$3:$G$500,"*børn*"))</f>
        <v>0</v>
      </c>
      <c r="I83" s="52">
        <f>SUM(COUNTIFS('2021'!$B$3:$B$500,$B83,'2021'!$D$3:$D$500,"*",'2021'!$G$3:$G$500,{"*alle*";"*Opsøgende*"},'2021'!$E$3:$E$500,"*ja*"),COUNTIFS('2021'!$B$3:$B$500,$B83,'2021'!$D$3:$D$500,"*",'2021'!$G$3:$G$500,{"*alle*";"*Opsøgende*"},'2021'!$E$3:$E$500,"*nej*",'2021'!$H$3:$H$500,"*ja*"),COUNTIFS('2021'!$B$3:$B$500,$B83,'2021'!$D$3:$D$500,"*",'2021'!$G$3:$G$500,"*børn*"))</f>
        <v>0</v>
      </c>
      <c r="J83" s="52">
        <f>SUM(SUMIFS('2021'!$N$3:$N$500,'2021'!$B$3:$B$500,$B83,'2021'!$D$3:$D$500,"*",'2021'!$G$3:$G$500,{"*alle*";"*Opsøgende*"},'2021'!$E$3:$E$500,"*ja*"),SUMIFS('2021'!$N$3:$N$500,'2021'!$B$3:$B$500,$B83,'2021'!$D$3:$D$500,"*",'2021'!$G$3:$G$500,{"*alle*";"*Opsøgende*"},'2021'!$E$3:$E$500,"*nej*",'2021'!$H$3:$H$500,"*ja*"),SUMIFS('2021'!$N$3:$N$500,'2021'!$B$3:$B$500,$B83,'2021'!$D$3:$D$500,"*",'2021'!$G$3:$G$500,"*børn*"))</f>
        <v>0</v>
      </c>
      <c r="K83" s="52">
        <f>SUM(COUNTIFS('2022'!$B$3:$B$500,$B83,'2022'!$D$3:$D$500,"*",'2022'!$G$3:$G$500,{"*alle*";"*Opsøgende*"},'2022'!$E$3:$E$500,"*ja*"),COUNTIFS('2022'!$B$3:$B$500,$B83,'2022'!$D$3:$D$500,"*",'2022'!$G$3:$G$500,{"*alle*";"*Opsøgende*"},'2022'!$E$3:$E$500,"*nej*",'2022'!$H$3:$H$500,"*ja*"),COUNTIFS('2022'!$B$3:$B$500,$B83,'2022'!$D$3:$D$500,"*",'2022'!$G$3:$G$500,"*børn*"))</f>
        <v>0</v>
      </c>
      <c r="L83" s="52">
        <f>SUM(SUMIFS('2022'!$N$3:$N$500,'2022'!$B$3:$B$500,$B83,'2022'!$D$3:$D$500,"*",'2022'!$G$3:$G$500,{"*alle*";"*Opsøgende*"},'2022'!$E$3:$E$500,"*ja*"),SUMIFS('2022'!$N$3:$N$500,'2022'!$B$3:$B$500,$B83,'2022'!$D$3:$D$500,"*",'2022'!$G$3:$G$500,{"*alle*";"*Opsøgende*"},'2022'!$E$3:$E$500,"*nej*",'2022'!$H$3:$H$500,"*ja*"),SUMIFS('2022'!$N$3:$N$500,'2022'!$B$3:$B$500,$B83,'2022'!$D$3:$D$500,"*",'2022'!$G$3:$G$500,"*børn*"))</f>
        <v>0</v>
      </c>
      <c r="M83" s="52">
        <f>SUM(COUNTIFS('2023'!$B$3:$B$500,$B83,'2023'!$D$3:$D$500,"*",'2023'!$G$3:$G$500,{"*alle*";"*Opsøgende*"},'2023'!$E$3:$E$500,"*ja*"),COUNTIFS('2023'!$B$3:$B$500,$B83,'2023'!$D$3:$D$500,"*",'2023'!$G$3:$G$500,{"*alle*";"*Opsøgende*"},'2023'!$E$3:$E$500,"*nej*",'2023'!$H$3:$H$500,"*ja*"),COUNTIFS('2023'!$B$3:$B$500,$B83,'2023'!$D$3:$D$500,"*",'2023'!$G$3:$G$500,"*børn*"))</f>
        <v>0</v>
      </c>
      <c r="N83" s="52">
        <f>SUM(SUMIFS('2023'!$N$3:$N$500,'2023'!$B$3:$B$500,$B83,'2023'!$D$3:$D$500,"*",'2023'!$G$3:$G$500,{"*alle*";"*Opsøgende*"},'2023'!$E$3:$E$500,"*ja*"),SUMIFS('2023'!$N$3:$N$500,'2023'!$B$3:$B$500,$B83,'2023'!$D$3:$D$500,"*",'2023'!$G$3:$G$500,{"*alle*";"*Opsøgende*"},'2023'!$E$3:$E$500,"*nej*",'2023'!$H$3:$H$500,"*ja*"),SUMIFS('2023'!$N$3:$N$500,'2023'!$B$3:$B$500,$B83,'2023'!$D$3:$D$500,"*",'2023'!$G$3:$G$500,"*børn*"))</f>
        <v>0</v>
      </c>
      <c r="O83" s="52">
        <f>SUM(COUNTIFS('2024'!$B$3:$B$500,$B83,'2024'!$D$3:$D$500,"*",'2024'!$G$3:$G$500,{"*alle*";"*Opsøgende*"},'2024'!$E$3:$E$500,"*ja*"),COUNTIFS('2024'!$B$3:$B$500,$B83,'2024'!$D$3:$D$500,"*",'2024'!$G$3:$G$500,{"*alle*";"*Opsøgende*"},'2024'!$E$3:$E$500,"*nej*",'2024'!$H$3:$H$500,"*ja*"),COUNTIFS('2024'!$B$3:$B$500,$B83,'2024'!$D$3:$D$500,"*",'2024'!$G$3:$G$500,"*børn*"))</f>
        <v>0</v>
      </c>
      <c r="P83" s="52">
        <f>SUM(SUMIFS('2024'!$N$3:$N$500,'2024'!$B$3:$B$500,$B83,'2024'!$D$3:$D$500,"*",'2024'!$G$3:$G$500,{"*alle*";"*Opsøgende*"},'2024'!$E$3:$E$500,"*ja*"),SUMIFS('2024'!$N$3:$N$500,'2024'!$B$3:$B$500,$B83,'2024'!$D$3:$D$500,"*",'2024'!$G$3:$G$500,{"*alle*";"*Opsøgende*"},'2024'!$E$3:$E$500,"*nej*",'2024'!$H$3:$H$500,"*ja*"),SUMIFS('2024'!$N$3:$N$500,'2024'!$B$3:$B$500,$B83,'2024'!$D$3:$D$500,"*",'2024'!$G$3:$G$500,"*børn*"))</f>
        <v>0</v>
      </c>
      <c r="Q83" s="52">
        <f>SUM(COUNTIFS('2025'!$B$3:$B$500,$B83,'2025'!$D$3:$D$500,"*",'2025'!$G$3:$G$500,{"*alle*";"*Opsøgende*"},'2025'!$E$3:$E$500,"*ja*"),COUNTIFS('2025'!$B$3:$B$500,$B83,'2025'!$D$3:$D$500,"*",'2025'!$G$3:$G$500,{"*alle*";"*Opsøgende*"},'2025'!$E$3:$E$500,"*nej*",'2025'!$H$3:$H$500,"*ja*"),COUNTIFS('2025'!$B$3:$B$500,$B83,'2025'!$D$3:$D$500,"*",'2025'!$G$3:$G$500,"*børn*"))</f>
        <v>0</v>
      </c>
      <c r="R83" s="52">
        <f>SUM(SUMIFS('2025'!$N$3:$N$500,'2025'!$B$3:$B$500,$B83,'2025'!$D$3:$D$500,"*",'2025'!$G$3:$G$500,{"*alle*";"*Opsøgende*"},'2025'!$E$3:$E$500,"*ja*"),SUMIFS('2025'!$N$3:$N$500,'2025'!$B$3:$B$500,$B83,'2025'!$D$3:$D$500,"*",'2025'!$G$3:$G$500,{"*alle*";"*Opsøgende*"},'2025'!$E$3:$E$500,"*nej*",'2025'!$H$3:$H$500,"*ja*"),SUMIFS('2025'!$N$3:$N$500,'2025'!$B$3:$B$500,$B83,'2025'!$D$3:$D$500,"*",'2025'!$G$3:$G$500,"*børn*"))</f>
        <v>0</v>
      </c>
      <c r="S83" s="52">
        <f>SUM(COUNTIFS('2026'!$B$3:$B$500,$B83,'2026'!$D$3:$D$500,"*",'2026'!$G$3:$G$500,{"*alle*";"*Opsøgende*"},'2026'!$E$3:$E$500,"*ja*"),COUNTIFS('2026'!$B$3:$B$500,$B83,'2026'!$D$3:$D$500,"*",'2026'!$G$3:$G$500,{"*alle*";"*Opsøgende*"},'2026'!$E$3:$E$500,"*nej*",'2026'!$H$3:$H$500,"*ja*"),COUNTIFS('2026'!$B$3:$B$500,$B83,'2026'!$D$3:$D$500,"*",'2026'!$G$3:$G$500,"*børn*"))</f>
        <v>0</v>
      </c>
      <c r="T83" s="52">
        <f>SUM(SUMIFS('2026'!$N$3:$N$500,'2026'!$B$3:$B$500,$B83,'2026'!$D$3:$D$500,"*",'2026'!$G$3:$G$500,{"*alle*";"*Opsøgende*"},'2026'!$E$3:$E$500,"*ja*"),SUMIFS('2026'!$N$3:$N$500,'2026'!$B$3:$B$500,$B83,'2026'!$D$3:$D$500,"*",'2026'!$G$3:$G$500,{"*alle*";"*Opsøgende*"},'2026'!$E$3:$E$500,"*nej*",'2026'!$H$3:$H$500,"*ja*"),SUMIFS('2026'!$N$3:$N$500,'2026'!$B$3:$B$500,$B83,'2026'!$D$3:$D$500,"*",'2026'!$G$3:$G$500,"*børn*"))</f>
        <v>0</v>
      </c>
      <c r="U83" s="52">
        <f>SUM(COUNTIFS('2027'!$B$3:$B$500,$B83,'2027'!$D$3:$D$500,"*",'2027'!$G$3:$G$500,{"*alle*";"*Opsøgende*"},'2027'!$E$3:$E$500,"*ja*"),COUNTIFS('2027'!$B$3:$B$500,$B83,'2027'!$D$3:$D$500,"*",'2027'!$G$3:$G$500,{"*alle*";"*Opsøgende*"},'2027'!$E$3:$E$500,"*nej*",'2027'!$H$3:$H$500,"*ja*"),COUNTIFS('2027'!$B$3:$B$500,$B83,'2027'!$D$3:$D$500,"*",'2027'!$G$3:$G$500,"*børn*"))</f>
        <v>0</v>
      </c>
      <c r="V83" s="52">
        <f>SUM(SUMIFS('2027'!$N$3:$N$500,'2027'!$B$3:$B$500,$B83,'2027'!$D$3:$D$500,"*",'2027'!$G$3:$G$500,{"*alle*";"*Opsøgende*"},'2027'!$E$3:$E$500,"*ja*"),SUMIFS('2027'!$N$3:$N$500,'2027'!$B$3:$B$500,$B83,'2027'!$D$3:$D$500,"*",'2027'!$G$3:$G$500,{"*alle*";"*Opsøgende*"},'2027'!$E$3:$E$500,"*nej*",'2027'!$H$3:$H$500,"*ja*"),SUMIFS('2027'!$N$3:$N$500,'2027'!$B$3:$B$500,$B83,'2027'!$D$3:$D$500,"*",'2027'!$G$3:$G$500,"*børn*"))</f>
        <v>0</v>
      </c>
      <c r="W83" s="52">
        <f>SUM(COUNTIFS('2028'!$B$3:$B$500,$B83,'2028'!$D$3:$D$500,"*",'2028'!$G$3:$G$500,{"*alle*";"*Opsøgende*"},'2028'!$E$3:$E$500,"*ja*"),COUNTIFS('2028'!$B$3:$B$500,$B83,'2028'!$D$3:$D$500,"*",'2028'!$G$3:$G$500,{"*alle*";"*Opsøgende*"},'2028'!$E$3:$E$500,"*nej*",'2028'!$H$3:$H$500,"*ja*"),COUNTIFS('2028'!$B$3:$B$500,$B83,'2028'!$D$3:$D$500,"*",'2028'!$G$3:$G$500,"*børn*"))</f>
        <v>0</v>
      </c>
      <c r="X83" s="52">
        <f>SUM(SUMIFS('2028'!$N$3:$N$500,'2028'!$B$3:$B$500,$B83,'2028'!$D$3:$D$500,"*",'2028'!$G$3:$G$500,{"*alle*";"*Opsøgende*"},'2028'!$E$3:$E$500,"*ja*"),SUMIFS('2028'!$N$3:$N$500,'2028'!$B$3:$B$500,$B83,'2028'!$D$3:$D$500,"*",'2028'!$G$3:$G$500,{"*alle*";"*Opsøgende*"},'2028'!$E$3:$E$500,"*nej*",'2028'!$H$3:$H$500,"*ja*"),SUMIFS('2028'!$N$3:$N$500,'2028'!$B$3:$B$500,$B83,'2028'!$D$3:$D$500,"*",'2028'!$G$3:$G$500,"*børn*"))</f>
        <v>0</v>
      </c>
    </row>
    <row r="84" spans="2:24" x14ac:dyDescent="0.2">
      <c r="B84" s="91" t="s">
        <v>43</v>
      </c>
      <c r="C84" s="52">
        <f>SUM(COUNTIFS('2018'!$B$3:$B$500,$B84,'2018'!$D$3:$D$500,"*",'2018'!$G$3:$G$500,{"*alle*";"*Opsøgende*"},'2018'!$E$3:$E$500,"*ja*"),COUNTIFS('2018'!$B$3:$B$500,$B84,'2018'!$D$3:$D$500,"*",'2018'!$G$3:$G$500,{"*alle*";"*Opsøgende*"},'2018'!$E$3:$E$500,"*nej*",'2018'!$H$3:$H$500,"*ja*"),COUNTIFS('2018'!$B$3:$B$500,$B84,'2018'!$D$3:$D$500,"*",'2018'!$G$3:$G$500,"*børn*"))</f>
        <v>0</v>
      </c>
      <c r="D84" s="52">
        <f>SUM(SUMIFS('2018'!$N$3:$N$500,'2018'!$B$3:$B$500,$B84,'2018'!$D$3:$D$500,"*",'2018'!$G$3:$G$500,{"*alle*";"*Opsøgende*"},'2018'!$E$3:$E$500,"*ja*"),SUMIFS('2018'!$N$3:$N$500,'2018'!$B$3:$B$500,$B84,'2018'!$D$3:$D$500,"*",'2018'!$G$3:$G$500,{"*alle*";"*Opsøgende*"},'2018'!$E$3:$E$500,"*nej*",'2018'!$H$3:$H$500,"*ja*"),SUMIFS('2018'!$N$3:$N$500,'2018'!$B$3:$B$500,$B84,'2018'!$D$3:$D$500,"*",'2018'!$G$3:$G$500,"*børn*"))</f>
        <v>0</v>
      </c>
      <c r="E84" s="52">
        <f>SUM(COUNTIFS('2019'!$B$3:$B$500,$B84,'2019'!$D$3:$D$500,"*",'2019'!$G$3:$G$500,{"*alle*";"*Opsøgende*"},'2019'!$E$3:$E$500,"*ja*"),COUNTIFS('2019'!$B$3:$B$500,$B84,'2019'!$D$3:$D$500,"*",'2019'!$G$3:$G$500,{"*alle*";"*Opsøgende*"},'2019'!$E$3:$E$500,"*nej*",'2019'!$H$3:$H$500,"*ja*"),COUNTIFS('2019'!$B$3:$B$500,$B84,'2019'!$D$3:$D$500,"*",'2019'!$G$3:$G$500,"*børn*"))</f>
        <v>0</v>
      </c>
      <c r="F84" s="52">
        <f>SUM(SUMIFS('2019'!$N$3:$N$500,'2019'!$B$3:$B$500,$B84,'2019'!$D$3:$D$500,"*",'2019'!$G$3:$G$500,{"*alle*";"*Opsøgende*"},'2019'!$E$3:$E$500,"*ja*"),SUMIFS('2019'!$N$3:$N$500,'2019'!$B$3:$B$500,$B84,'2019'!$D$3:$D$500,"*",'2019'!$G$3:$G$500,{"*alle*";"*Opsøgende*"},'2019'!$E$3:$E$500,"*nej*",'2019'!$H$3:$H$500,"*ja*"),SUMIFS('2019'!$N$3:$N$500,'2019'!$B$3:$B$500,$B84,'2019'!$D$3:$D$500,"*",'2019'!$G$3:$G$500,"*børn*"))</f>
        <v>0</v>
      </c>
      <c r="G84" s="52">
        <f>SUM(COUNTIFS('2020'!$B$3:$B$500,$B84,'2020'!$D$3:$D$500,"*",'2020'!$G$3:$G$500,{"*alle*";"*Opsøgende*"},'2020'!$E$3:$E$500,"*ja*"),COUNTIFS('2020'!$B$3:$B$500,$B84,'2020'!$D$3:$D$500,"*",'2020'!$G$3:$G$500,{"*alle*";"*Opsøgende*"},'2020'!$E$3:$E$500,"*nej*",'2020'!$H$3:$H$500,"*ja*"),COUNTIFS('2020'!$B$3:$B$500,$B84,'2020'!$D$3:$D$500,"*",'2020'!$G$3:$G$500,"*børn*"))</f>
        <v>0</v>
      </c>
      <c r="H84" s="52">
        <f>SUM(SUMIFS('2020'!$N$3:$N$500,'2020'!$B$3:$B$500,$B84,'2020'!$D$3:$D$500,"*",'2020'!$G$3:$G$500,{"*alle*";"*Opsøgende*"},'2020'!$E$3:$E$500,"*ja*"),SUMIFS('2020'!$N$3:$N$500,'2020'!$B$3:$B$500,$B84,'2020'!$D$3:$D$500,"*",'2020'!$G$3:$G$500,{"*alle*";"*Opsøgende*"},'2020'!$E$3:$E$500,"*nej*",'2020'!$H$3:$H$500,"*ja*"),SUMIFS('2020'!$N$3:$N$500,'2020'!$B$3:$B$500,$B84,'2020'!$D$3:$D$500,"*",'2020'!$G$3:$G$500,"*børn*"))</f>
        <v>0</v>
      </c>
      <c r="I84" s="52">
        <f>SUM(COUNTIFS('2021'!$B$3:$B$500,$B84,'2021'!$D$3:$D$500,"*",'2021'!$G$3:$G$500,{"*alle*";"*Opsøgende*"},'2021'!$E$3:$E$500,"*ja*"),COUNTIFS('2021'!$B$3:$B$500,$B84,'2021'!$D$3:$D$500,"*",'2021'!$G$3:$G$500,{"*alle*";"*Opsøgende*"},'2021'!$E$3:$E$500,"*nej*",'2021'!$H$3:$H$500,"*ja*"),COUNTIFS('2021'!$B$3:$B$500,$B84,'2021'!$D$3:$D$500,"*",'2021'!$G$3:$G$500,"*børn*"))</f>
        <v>0</v>
      </c>
      <c r="J84" s="52">
        <f>SUM(SUMIFS('2021'!$N$3:$N$500,'2021'!$B$3:$B$500,$B84,'2021'!$D$3:$D$500,"*",'2021'!$G$3:$G$500,{"*alle*";"*Opsøgende*"},'2021'!$E$3:$E$500,"*ja*"),SUMIFS('2021'!$N$3:$N$500,'2021'!$B$3:$B$500,$B84,'2021'!$D$3:$D$500,"*",'2021'!$G$3:$G$500,{"*alle*";"*Opsøgende*"},'2021'!$E$3:$E$500,"*nej*",'2021'!$H$3:$H$500,"*ja*"),SUMIFS('2021'!$N$3:$N$500,'2021'!$B$3:$B$500,$B84,'2021'!$D$3:$D$500,"*",'2021'!$G$3:$G$500,"*børn*"))</f>
        <v>0</v>
      </c>
      <c r="K84" s="52">
        <f>SUM(COUNTIFS('2022'!$B$3:$B$500,$B84,'2022'!$D$3:$D$500,"*",'2022'!$G$3:$G$500,{"*alle*";"*Opsøgende*"},'2022'!$E$3:$E$500,"*ja*"),COUNTIFS('2022'!$B$3:$B$500,$B84,'2022'!$D$3:$D$500,"*",'2022'!$G$3:$G$500,{"*alle*";"*Opsøgende*"},'2022'!$E$3:$E$500,"*nej*",'2022'!$H$3:$H$500,"*ja*"),COUNTIFS('2022'!$B$3:$B$500,$B84,'2022'!$D$3:$D$500,"*",'2022'!$G$3:$G$500,"*børn*"))</f>
        <v>0</v>
      </c>
      <c r="L84" s="52">
        <f>SUM(SUMIFS('2022'!$N$3:$N$500,'2022'!$B$3:$B$500,$B84,'2022'!$D$3:$D$500,"*",'2022'!$G$3:$G$500,{"*alle*";"*Opsøgende*"},'2022'!$E$3:$E$500,"*ja*"),SUMIFS('2022'!$N$3:$N$500,'2022'!$B$3:$B$500,$B84,'2022'!$D$3:$D$500,"*",'2022'!$G$3:$G$500,{"*alle*";"*Opsøgende*"},'2022'!$E$3:$E$500,"*nej*",'2022'!$H$3:$H$500,"*ja*"),SUMIFS('2022'!$N$3:$N$500,'2022'!$B$3:$B$500,$B84,'2022'!$D$3:$D$500,"*",'2022'!$G$3:$G$500,"*børn*"))</f>
        <v>0</v>
      </c>
      <c r="M84" s="52">
        <f>SUM(COUNTIFS('2023'!$B$3:$B$500,$B84,'2023'!$D$3:$D$500,"*",'2023'!$G$3:$G$500,{"*alle*";"*Opsøgende*"},'2023'!$E$3:$E$500,"*ja*"),COUNTIFS('2023'!$B$3:$B$500,$B84,'2023'!$D$3:$D$500,"*",'2023'!$G$3:$G$500,{"*alle*";"*Opsøgende*"},'2023'!$E$3:$E$500,"*nej*",'2023'!$H$3:$H$500,"*ja*"),COUNTIFS('2023'!$B$3:$B$500,$B84,'2023'!$D$3:$D$500,"*",'2023'!$G$3:$G$500,"*børn*"))</f>
        <v>0</v>
      </c>
      <c r="N84" s="52">
        <f>SUM(SUMIFS('2023'!$N$3:$N$500,'2023'!$B$3:$B$500,$B84,'2023'!$D$3:$D$500,"*",'2023'!$G$3:$G$500,{"*alle*";"*Opsøgende*"},'2023'!$E$3:$E$500,"*ja*"),SUMIFS('2023'!$N$3:$N$500,'2023'!$B$3:$B$500,$B84,'2023'!$D$3:$D$500,"*",'2023'!$G$3:$G$500,{"*alle*";"*Opsøgende*"},'2023'!$E$3:$E$500,"*nej*",'2023'!$H$3:$H$500,"*ja*"),SUMIFS('2023'!$N$3:$N$500,'2023'!$B$3:$B$500,$B84,'2023'!$D$3:$D$500,"*",'2023'!$G$3:$G$500,"*børn*"))</f>
        <v>0</v>
      </c>
      <c r="O84" s="52">
        <f>SUM(COUNTIFS('2024'!$B$3:$B$500,$B84,'2024'!$D$3:$D$500,"*",'2024'!$G$3:$G$500,{"*alle*";"*Opsøgende*"},'2024'!$E$3:$E$500,"*ja*"),COUNTIFS('2024'!$B$3:$B$500,$B84,'2024'!$D$3:$D$500,"*",'2024'!$G$3:$G$500,{"*alle*";"*Opsøgende*"},'2024'!$E$3:$E$500,"*nej*",'2024'!$H$3:$H$500,"*ja*"),COUNTIFS('2024'!$B$3:$B$500,$B84,'2024'!$D$3:$D$500,"*",'2024'!$G$3:$G$500,"*børn*"))</f>
        <v>0</v>
      </c>
      <c r="P84" s="52">
        <f>SUM(SUMIFS('2024'!$N$3:$N$500,'2024'!$B$3:$B$500,$B84,'2024'!$D$3:$D$500,"*",'2024'!$G$3:$G$500,{"*alle*";"*Opsøgende*"},'2024'!$E$3:$E$500,"*ja*"),SUMIFS('2024'!$N$3:$N$500,'2024'!$B$3:$B$500,$B84,'2024'!$D$3:$D$500,"*",'2024'!$G$3:$G$500,{"*alle*";"*Opsøgende*"},'2024'!$E$3:$E$500,"*nej*",'2024'!$H$3:$H$500,"*ja*"),SUMIFS('2024'!$N$3:$N$500,'2024'!$B$3:$B$500,$B84,'2024'!$D$3:$D$500,"*",'2024'!$G$3:$G$500,"*børn*"))</f>
        <v>0</v>
      </c>
      <c r="Q84" s="52">
        <f>SUM(COUNTIFS('2025'!$B$3:$B$500,$B84,'2025'!$D$3:$D$500,"*",'2025'!$G$3:$G$500,{"*alle*";"*Opsøgende*"},'2025'!$E$3:$E$500,"*ja*"),COUNTIFS('2025'!$B$3:$B$500,$B84,'2025'!$D$3:$D$500,"*",'2025'!$G$3:$G$500,{"*alle*";"*Opsøgende*"},'2025'!$E$3:$E$500,"*nej*",'2025'!$H$3:$H$500,"*ja*"),COUNTIFS('2025'!$B$3:$B$500,$B84,'2025'!$D$3:$D$500,"*",'2025'!$G$3:$G$500,"*børn*"))</f>
        <v>0</v>
      </c>
      <c r="R84" s="52">
        <f>SUM(SUMIFS('2025'!$N$3:$N$500,'2025'!$B$3:$B$500,$B84,'2025'!$D$3:$D$500,"*",'2025'!$G$3:$G$500,{"*alle*";"*Opsøgende*"},'2025'!$E$3:$E$500,"*ja*"),SUMIFS('2025'!$N$3:$N$500,'2025'!$B$3:$B$500,$B84,'2025'!$D$3:$D$500,"*",'2025'!$G$3:$G$500,{"*alle*";"*Opsøgende*"},'2025'!$E$3:$E$500,"*nej*",'2025'!$H$3:$H$500,"*ja*"),SUMIFS('2025'!$N$3:$N$500,'2025'!$B$3:$B$500,$B84,'2025'!$D$3:$D$500,"*",'2025'!$G$3:$G$500,"*børn*"))</f>
        <v>0</v>
      </c>
      <c r="S84" s="52">
        <f>SUM(COUNTIFS('2026'!$B$3:$B$500,$B84,'2026'!$D$3:$D$500,"*",'2026'!$G$3:$G$500,{"*alle*";"*Opsøgende*"},'2026'!$E$3:$E$500,"*ja*"),COUNTIFS('2026'!$B$3:$B$500,$B84,'2026'!$D$3:$D$500,"*",'2026'!$G$3:$G$500,{"*alle*";"*Opsøgende*"},'2026'!$E$3:$E$500,"*nej*",'2026'!$H$3:$H$500,"*ja*"),COUNTIFS('2026'!$B$3:$B$500,$B84,'2026'!$D$3:$D$500,"*",'2026'!$G$3:$G$500,"*børn*"))</f>
        <v>0</v>
      </c>
      <c r="T84" s="52">
        <f>SUM(SUMIFS('2026'!$N$3:$N$500,'2026'!$B$3:$B$500,$B84,'2026'!$D$3:$D$500,"*",'2026'!$G$3:$G$500,{"*alle*";"*Opsøgende*"},'2026'!$E$3:$E$500,"*ja*"),SUMIFS('2026'!$N$3:$N$500,'2026'!$B$3:$B$500,$B84,'2026'!$D$3:$D$500,"*",'2026'!$G$3:$G$500,{"*alle*";"*Opsøgende*"},'2026'!$E$3:$E$500,"*nej*",'2026'!$H$3:$H$500,"*ja*"),SUMIFS('2026'!$N$3:$N$500,'2026'!$B$3:$B$500,$B84,'2026'!$D$3:$D$500,"*",'2026'!$G$3:$G$500,"*børn*"))</f>
        <v>0</v>
      </c>
      <c r="U84" s="52">
        <f>SUM(COUNTIFS('2027'!$B$3:$B$500,$B84,'2027'!$D$3:$D$500,"*",'2027'!$G$3:$G$500,{"*alle*";"*Opsøgende*"},'2027'!$E$3:$E$500,"*ja*"),COUNTIFS('2027'!$B$3:$B$500,$B84,'2027'!$D$3:$D$500,"*",'2027'!$G$3:$G$500,{"*alle*";"*Opsøgende*"},'2027'!$E$3:$E$500,"*nej*",'2027'!$H$3:$H$500,"*ja*"),COUNTIFS('2027'!$B$3:$B$500,$B84,'2027'!$D$3:$D$500,"*",'2027'!$G$3:$G$500,"*børn*"))</f>
        <v>0</v>
      </c>
      <c r="V84" s="52">
        <f>SUM(SUMIFS('2027'!$N$3:$N$500,'2027'!$B$3:$B$500,$B84,'2027'!$D$3:$D$500,"*",'2027'!$G$3:$G$500,{"*alle*";"*Opsøgende*"},'2027'!$E$3:$E$500,"*ja*"),SUMIFS('2027'!$N$3:$N$500,'2027'!$B$3:$B$500,$B84,'2027'!$D$3:$D$500,"*",'2027'!$G$3:$G$500,{"*alle*";"*Opsøgende*"},'2027'!$E$3:$E$500,"*nej*",'2027'!$H$3:$H$500,"*ja*"),SUMIFS('2027'!$N$3:$N$500,'2027'!$B$3:$B$500,$B84,'2027'!$D$3:$D$500,"*",'2027'!$G$3:$G$500,"*børn*"))</f>
        <v>0</v>
      </c>
      <c r="W84" s="52">
        <f>SUM(COUNTIFS('2028'!$B$3:$B$500,$B84,'2028'!$D$3:$D$500,"*",'2028'!$G$3:$G$500,{"*alle*";"*Opsøgende*"},'2028'!$E$3:$E$500,"*ja*"),COUNTIFS('2028'!$B$3:$B$500,$B84,'2028'!$D$3:$D$500,"*",'2028'!$G$3:$G$500,{"*alle*";"*Opsøgende*"},'2028'!$E$3:$E$500,"*nej*",'2028'!$H$3:$H$500,"*ja*"),COUNTIFS('2028'!$B$3:$B$500,$B84,'2028'!$D$3:$D$500,"*",'2028'!$G$3:$G$500,"*børn*"))</f>
        <v>0</v>
      </c>
      <c r="X84" s="52">
        <f>SUM(SUMIFS('2028'!$N$3:$N$500,'2028'!$B$3:$B$500,$B84,'2028'!$D$3:$D$500,"*",'2028'!$G$3:$G$500,{"*alle*";"*Opsøgende*"},'2028'!$E$3:$E$500,"*ja*"),SUMIFS('2028'!$N$3:$N$500,'2028'!$B$3:$B$500,$B84,'2028'!$D$3:$D$500,"*",'2028'!$G$3:$G$500,{"*alle*";"*Opsøgende*"},'2028'!$E$3:$E$500,"*nej*",'2028'!$H$3:$H$500,"*ja*"),SUMIFS('2028'!$N$3:$N$500,'2028'!$B$3:$B$500,$B84,'2028'!$D$3:$D$500,"*",'2028'!$G$3:$G$500,"*børn*"))</f>
        <v>0</v>
      </c>
    </row>
    <row r="85" spans="2:24" x14ac:dyDescent="0.2">
      <c r="B85" s="91" t="s">
        <v>36</v>
      </c>
      <c r="C85" s="52">
        <f>SUM(COUNTIFS('2018'!$B$3:$B$500,$B85,'2018'!$D$3:$D$500,"*",'2018'!$G$3:$G$500,{"*alle*";"*Opsøgende*"},'2018'!$E$3:$E$500,"*ja*"),COUNTIFS('2018'!$B$3:$B$500,$B85,'2018'!$D$3:$D$500,"*",'2018'!$G$3:$G$500,{"*alle*";"*Opsøgende*"},'2018'!$E$3:$E$500,"*nej*",'2018'!$H$3:$H$500,"*ja*"),COUNTIFS('2018'!$B$3:$B$500,$B85,'2018'!$D$3:$D$500,"*",'2018'!$G$3:$G$500,"*børn*"))</f>
        <v>0</v>
      </c>
      <c r="D85" s="52">
        <f>SUM(SUMIFS('2018'!$N$3:$N$500,'2018'!$B$3:$B$500,$B85,'2018'!$D$3:$D$500,"*",'2018'!$G$3:$G$500,{"*alle*";"*Opsøgende*"},'2018'!$E$3:$E$500,"*ja*"),SUMIFS('2018'!$N$3:$N$500,'2018'!$B$3:$B$500,$B85,'2018'!$D$3:$D$500,"*",'2018'!$G$3:$G$500,{"*alle*";"*Opsøgende*"},'2018'!$E$3:$E$500,"*nej*",'2018'!$H$3:$H$500,"*ja*"),SUMIFS('2018'!$N$3:$N$500,'2018'!$B$3:$B$500,$B85,'2018'!$D$3:$D$500,"*",'2018'!$G$3:$G$500,"*børn*"))</f>
        <v>0</v>
      </c>
      <c r="E85" s="52">
        <f>SUM(COUNTIFS('2019'!$B$3:$B$500,$B85,'2019'!$D$3:$D$500,"*",'2019'!$G$3:$G$500,{"*alle*";"*Opsøgende*"},'2019'!$E$3:$E$500,"*ja*"),COUNTIFS('2019'!$B$3:$B$500,$B85,'2019'!$D$3:$D$500,"*",'2019'!$G$3:$G$500,{"*alle*";"*Opsøgende*"},'2019'!$E$3:$E$500,"*nej*",'2019'!$H$3:$H$500,"*ja*"),COUNTIFS('2019'!$B$3:$B$500,$B85,'2019'!$D$3:$D$500,"*",'2019'!$G$3:$G$500,"*børn*"))</f>
        <v>0</v>
      </c>
      <c r="F85" s="52">
        <f>SUM(SUMIFS('2019'!$N$3:$N$500,'2019'!$B$3:$B$500,$B85,'2019'!$D$3:$D$500,"*",'2019'!$G$3:$G$500,{"*alle*";"*Opsøgende*"},'2019'!$E$3:$E$500,"*ja*"),SUMIFS('2019'!$N$3:$N$500,'2019'!$B$3:$B$500,$B85,'2019'!$D$3:$D$500,"*",'2019'!$G$3:$G$500,{"*alle*";"*Opsøgende*"},'2019'!$E$3:$E$500,"*nej*",'2019'!$H$3:$H$500,"*ja*"),SUMIFS('2019'!$N$3:$N$500,'2019'!$B$3:$B$500,$B85,'2019'!$D$3:$D$500,"*",'2019'!$G$3:$G$500,"*børn*"))</f>
        <v>0</v>
      </c>
      <c r="G85" s="52">
        <f>SUM(COUNTIFS('2020'!$B$3:$B$500,$B85,'2020'!$D$3:$D$500,"*",'2020'!$G$3:$G$500,{"*alle*";"*Opsøgende*"},'2020'!$E$3:$E$500,"*ja*"),COUNTIFS('2020'!$B$3:$B$500,$B85,'2020'!$D$3:$D$500,"*",'2020'!$G$3:$G$500,{"*alle*";"*Opsøgende*"},'2020'!$E$3:$E$500,"*nej*",'2020'!$H$3:$H$500,"*ja*"),COUNTIFS('2020'!$B$3:$B$500,$B85,'2020'!$D$3:$D$500,"*",'2020'!$G$3:$G$500,"*børn*"))</f>
        <v>0</v>
      </c>
      <c r="H85" s="52">
        <f>SUM(SUMIFS('2020'!$N$3:$N$500,'2020'!$B$3:$B$500,$B85,'2020'!$D$3:$D$500,"*",'2020'!$G$3:$G$500,{"*alle*";"*Opsøgende*"},'2020'!$E$3:$E$500,"*ja*"),SUMIFS('2020'!$N$3:$N$500,'2020'!$B$3:$B$500,$B85,'2020'!$D$3:$D$500,"*",'2020'!$G$3:$G$500,{"*alle*";"*Opsøgende*"},'2020'!$E$3:$E$500,"*nej*",'2020'!$H$3:$H$500,"*ja*"),SUMIFS('2020'!$N$3:$N$500,'2020'!$B$3:$B$500,$B85,'2020'!$D$3:$D$500,"*",'2020'!$G$3:$G$500,"*børn*"))</f>
        <v>0</v>
      </c>
      <c r="I85" s="52">
        <f>SUM(COUNTIFS('2021'!$B$3:$B$500,$B85,'2021'!$D$3:$D$500,"*",'2021'!$G$3:$G$500,{"*alle*";"*Opsøgende*"},'2021'!$E$3:$E$500,"*ja*"),COUNTIFS('2021'!$B$3:$B$500,$B85,'2021'!$D$3:$D$500,"*",'2021'!$G$3:$G$500,{"*alle*";"*Opsøgende*"},'2021'!$E$3:$E$500,"*nej*",'2021'!$H$3:$H$500,"*ja*"),COUNTIFS('2021'!$B$3:$B$500,$B85,'2021'!$D$3:$D$500,"*",'2021'!$G$3:$G$500,"*børn*"))</f>
        <v>0</v>
      </c>
      <c r="J85" s="52">
        <f>SUM(SUMIFS('2021'!$N$3:$N$500,'2021'!$B$3:$B$500,$B85,'2021'!$D$3:$D$500,"*",'2021'!$G$3:$G$500,{"*alle*";"*Opsøgende*"},'2021'!$E$3:$E$500,"*ja*"),SUMIFS('2021'!$N$3:$N$500,'2021'!$B$3:$B$500,$B85,'2021'!$D$3:$D$500,"*",'2021'!$G$3:$G$500,{"*alle*";"*Opsøgende*"},'2021'!$E$3:$E$500,"*nej*",'2021'!$H$3:$H$500,"*ja*"),SUMIFS('2021'!$N$3:$N$500,'2021'!$B$3:$B$500,$B85,'2021'!$D$3:$D$500,"*",'2021'!$G$3:$G$500,"*børn*"))</f>
        <v>0</v>
      </c>
      <c r="K85" s="52">
        <f>SUM(COUNTIFS('2022'!$B$3:$B$500,$B85,'2022'!$D$3:$D$500,"*",'2022'!$G$3:$G$500,{"*alle*";"*Opsøgende*"},'2022'!$E$3:$E$500,"*ja*"),COUNTIFS('2022'!$B$3:$B$500,$B85,'2022'!$D$3:$D$500,"*",'2022'!$G$3:$G$500,{"*alle*";"*Opsøgende*"},'2022'!$E$3:$E$500,"*nej*",'2022'!$H$3:$H$500,"*ja*"),COUNTIFS('2022'!$B$3:$B$500,$B85,'2022'!$D$3:$D$500,"*",'2022'!$G$3:$G$500,"*børn*"))</f>
        <v>0</v>
      </c>
      <c r="L85" s="52">
        <f>SUM(SUMIFS('2022'!$N$3:$N$500,'2022'!$B$3:$B$500,$B85,'2022'!$D$3:$D$500,"*",'2022'!$G$3:$G$500,{"*alle*";"*Opsøgende*"},'2022'!$E$3:$E$500,"*ja*"),SUMIFS('2022'!$N$3:$N$500,'2022'!$B$3:$B$500,$B85,'2022'!$D$3:$D$500,"*",'2022'!$G$3:$G$500,{"*alle*";"*Opsøgende*"},'2022'!$E$3:$E$500,"*nej*",'2022'!$H$3:$H$500,"*ja*"),SUMIFS('2022'!$N$3:$N$500,'2022'!$B$3:$B$500,$B85,'2022'!$D$3:$D$500,"*",'2022'!$G$3:$G$500,"*børn*"))</f>
        <v>0</v>
      </c>
      <c r="M85" s="52">
        <f>SUM(COUNTIFS('2023'!$B$3:$B$500,$B85,'2023'!$D$3:$D$500,"*",'2023'!$G$3:$G$500,{"*alle*";"*Opsøgende*"},'2023'!$E$3:$E$500,"*ja*"),COUNTIFS('2023'!$B$3:$B$500,$B85,'2023'!$D$3:$D$500,"*",'2023'!$G$3:$G$500,{"*alle*";"*Opsøgende*"},'2023'!$E$3:$E$500,"*nej*",'2023'!$H$3:$H$500,"*ja*"),COUNTIFS('2023'!$B$3:$B$500,$B85,'2023'!$D$3:$D$500,"*",'2023'!$G$3:$G$500,"*børn*"))</f>
        <v>0</v>
      </c>
      <c r="N85" s="52">
        <f>SUM(SUMIFS('2023'!$N$3:$N$500,'2023'!$B$3:$B$500,$B85,'2023'!$D$3:$D$500,"*",'2023'!$G$3:$G$500,{"*alle*";"*Opsøgende*"},'2023'!$E$3:$E$500,"*ja*"),SUMIFS('2023'!$N$3:$N$500,'2023'!$B$3:$B$500,$B85,'2023'!$D$3:$D$500,"*",'2023'!$G$3:$G$500,{"*alle*";"*Opsøgende*"},'2023'!$E$3:$E$500,"*nej*",'2023'!$H$3:$H$500,"*ja*"),SUMIFS('2023'!$N$3:$N$500,'2023'!$B$3:$B$500,$B85,'2023'!$D$3:$D$500,"*",'2023'!$G$3:$G$500,"*børn*"))</f>
        <v>0</v>
      </c>
      <c r="O85" s="52">
        <f>SUM(COUNTIFS('2024'!$B$3:$B$500,$B85,'2024'!$D$3:$D$500,"*",'2024'!$G$3:$G$500,{"*alle*";"*Opsøgende*"},'2024'!$E$3:$E$500,"*ja*"),COUNTIFS('2024'!$B$3:$B$500,$B85,'2024'!$D$3:$D$500,"*",'2024'!$G$3:$G$500,{"*alle*";"*Opsøgende*"},'2024'!$E$3:$E$500,"*nej*",'2024'!$H$3:$H$500,"*ja*"),COUNTIFS('2024'!$B$3:$B$500,$B85,'2024'!$D$3:$D$500,"*",'2024'!$G$3:$G$500,"*børn*"))</f>
        <v>0</v>
      </c>
      <c r="P85" s="52">
        <f>SUM(SUMIFS('2024'!$N$3:$N$500,'2024'!$B$3:$B$500,$B85,'2024'!$D$3:$D$500,"*",'2024'!$G$3:$G$500,{"*alle*";"*Opsøgende*"},'2024'!$E$3:$E$500,"*ja*"),SUMIFS('2024'!$N$3:$N$500,'2024'!$B$3:$B$500,$B85,'2024'!$D$3:$D$500,"*",'2024'!$G$3:$G$500,{"*alle*";"*Opsøgende*"},'2024'!$E$3:$E$500,"*nej*",'2024'!$H$3:$H$500,"*ja*"),SUMIFS('2024'!$N$3:$N$500,'2024'!$B$3:$B$500,$B85,'2024'!$D$3:$D$500,"*",'2024'!$G$3:$G$500,"*børn*"))</f>
        <v>0</v>
      </c>
      <c r="Q85" s="52">
        <f>SUM(COUNTIFS('2025'!$B$3:$B$500,$B85,'2025'!$D$3:$D$500,"*",'2025'!$G$3:$G$500,{"*alle*";"*Opsøgende*"},'2025'!$E$3:$E$500,"*ja*"),COUNTIFS('2025'!$B$3:$B$500,$B85,'2025'!$D$3:$D$500,"*",'2025'!$G$3:$G$500,{"*alle*";"*Opsøgende*"},'2025'!$E$3:$E$500,"*nej*",'2025'!$H$3:$H$500,"*ja*"),COUNTIFS('2025'!$B$3:$B$500,$B85,'2025'!$D$3:$D$500,"*",'2025'!$G$3:$G$500,"*børn*"))</f>
        <v>0</v>
      </c>
      <c r="R85" s="52">
        <f>SUM(SUMIFS('2025'!$N$3:$N$500,'2025'!$B$3:$B$500,$B85,'2025'!$D$3:$D$500,"*",'2025'!$G$3:$G$500,{"*alle*";"*Opsøgende*"},'2025'!$E$3:$E$500,"*ja*"),SUMIFS('2025'!$N$3:$N$500,'2025'!$B$3:$B$500,$B85,'2025'!$D$3:$D$500,"*",'2025'!$G$3:$G$500,{"*alle*";"*Opsøgende*"},'2025'!$E$3:$E$500,"*nej*",'2025'!$H$3:$H$500,"*ja*"),SUMIFS('2025'!$N$3:$N$500,'2025'!$B$3:$B$500,$B85,'2025'!$D$3:$D$500,"*",'2025'!$G$3:$G$500,"*børn*"))</f>
        <v>0</v>
      </c>
      <c r="S85" s="52">
        <f>SUM(COUNTIFS('2026'!$B$3:$B$500,$B85,'2026'!$D$3:$D$500,"*",'2026'!$G$3:$G$500,{"*alle*";"*Opsøgende*"},'2026'!$E$3:$E$500,"*ja*"),COUNTIFS('2026'!$B$3:$B$500,$B85,'2026'!$D$3:$D$500,"*",'2026'!$G$3:$G$500,{"*alle*";"*Opsøgende*"},'2026'!$E$3:$E$500,"*nej*",'2026'!$H$3:$H$500,"*ja*"),COUNTIFS('2026'!$B$3:$B$500,$B85,'2026'!$D$3:$D$500,"*",'2026'!$G$3:$G$500,"*børn*"))</f>
        <v>0</v>
      </c>
      <c r="T85" s="52">
        <f>SUM(SUMIFS('2026'!$N$3:$N$500,'2026'!$B$3:$B$500,$B85,'2026'!$D$3:$D$500,"*",'2026'!$G$3:$G$500,{"*alle*";"*Opsøgende*"},'2026'!$E$3:$E$500,"*ja*"),SUMIFS('2026'!$N$3:$N$500,'2026'!$B$3:$B$500,$B85,'2026'!$D$3:$D$500,"*",'2026'!$G$3:$G$500,{"*alle*";"*Opsøgende*"},'2026'!$E$3:$E$500,"*nej*",'2026'!$H$3:$H$500,"*ja*"),SUMIFS('2026'!$N$3:$N$500,'2026'!$B$3:$B$500,$B85,'2026'!$D$3:$D$500,"*",'2026'!$G$3:$G$500,"*børn*"))</f>
        <v>0</v>
      </c>
      <c r="U85" s="52">
        <f>SUM(COUNTIFS('2027'!$B$3:$B$500,$B85,'2027'!$D$3:$D$500,"*",'2027'!$G$3:$G$500,{"*alle*";"*Opsøgende*"},'2027'!$E$3:$E$500,"*ja*"),COUNTIFS('2027'!$B$3:$B$500,$B85,'2027'!$D$3:$D$500,"*",'2027'!$G$3:$G$500,{"*alle*";"*Opsøgende*"},'2027'!$E$3:$E$500,"*nej*",'2027'!$H$3:$H$500,"*ja*"),COUNTIFS('2027'!$B$3:$B$500,$B85,'2027'!$D$3:$D$500,"*",'2027'!$G$3:$G$500,"*børn*"))</f>
        <v>0</v>
      </c>
      <c r="V85" s="52">
        <f>SUM(SUMIFS('2027'!$N$3:$N$500,'2027'!$B$3:$B$500,$B85,'2027'!$D$3:$D$500,"*",'2027'!$G$3:$G$500,{"*alle*";"*Opsøgende*"},'2027'!$E$3:$E$500,"*ja*"),SUMIFS('2027'!$N$3:$N$500,'2027'!$B$3:$B$500,$B85,'2027'!$D$3:$D$500,"*",'2027'!$G$3:$G$500,{"*alle*";"*Opsøgende*"},'2027'!$E$3:$E$500,"*nej*",'2027'!$H$3:$H$500,"*ja*"),SUMIFS('2027'!$N$3:$N$500,'2027'!$B$3:$B$500,$B85,'2027'!$D$3:$D$500,"*",'2027'!$G$3:$G$500,"*børn*"))</f>
        <v>0</v>
      </c>
      <c r="W85" s="52">
        <f>SUM(COUNTIFS('2028'!$B$3:$B$500,$B85,'2028'!$D$3:$D$500,"*",'2028'!$G$3:$G$500,{"*alle*";"*Opsøgende*"},'2028'!$E$3:$E$500,"*ja*"),COUNTIFS('2028'!$B$3:$B$500,$B85,'2028'!$D$3:$D$500,"*",'2028'!$G$3:$G$500,{"*alle*";"*Opsøgende*"},'2028'!$E$3:$E$500,"*nej*",'2028'!$H$3:$H$500,"*ja*"),COUNTIFS('2028'!$B$3:$B$500,$B85,'2028'!$D$3:$D$500,"*",'2028'!$G$3:$G$500,"*børn*"))</f>
        <v>0</v>
      </c>
      <c r="X85" s="52">
        <f>SUM(SUMIFS('2028'!$N$3:$N$500,'2028'!$B$3:$B$500,$B85,'2028'!$D$3:$D$500,"*",'2028'!$G$3:$G$500,{"*alle*";"*Opsøgende*"},'2028'!$E$3:$E$500,"*ja*"),SUMIFS('2028'!$N$3:$N$500,'2028'!$B$3:$B$500,$B85,'2028'!$D$3:$D$500,"*",'2028'!$G$3:$G$500,{"*alle*";"*Opsøgende*"},'2028'!$E$3:$E$500,"*nej*",'2028'!$H$3:$H$500,"*ja*"),SUMIFS('2028'!$N$3:$N$500,'2028'!$B$3:$B$500,$B85,'2028'!$D$3:$D$500,"*",'2028'!$G$3:$G$500,"*børn*"))</f>
        <v>0</v>
      </c>
    </row>
    <row r="86" spans="2:24" x14ac:dyDescent="0.2">
      <c r="B86" s="91" t="s">
        <v>30</v>
      </c>
      <c r="C86" s="52">
        <f>SUM(COUNTIFS('2018'!$B$3:$B$500,$B86,'2018'!$D$3:$D$500,"*",'2018'!$G$3:$G$500,{"*alle*";"*Opsøgende*"},'2018'!$E$3:$E$500,"*ja*"),COUNTIFS('2018'!$B$3:$B$500,$B86,'2018'!$D$3:$D$500,"*",'2018'!$G$3:$G$500,{"*alle*";"*Opsøgende*"},'2018'!$E$3:$E$500,"*nej*",'2018'!$H$3:$H$500,"*ja*"),COUNTIFS('2018'!$B$3:$B$500,$B86,'2018'!$D$3:$D$500,"*",'2018'!$G$3:$G$500,"*børn*"))</f>
        <v>0</v>
      </c>
      <c r="D86" s="52">
        <f>SUM(SUMIFS('2018'!$N$3:$N$500,'2018'!$B$3:$B$500,$B86,'2018'!$D$3:$D$500,"*",'2018'!$G$3:$G$500,{"*alle*";"*Opsøgende*"},'2018'!$E$3:$E$500,"*ja*"),SUMIFS('2018'!$N$3:$N$500,'2018'!$B$3:$B$500,$B86,'2018'!$D$3:$D$500,"*",'2018'!$G$3:$G$500,{"*alle*";"*Opsøgende*"},'2018'!$E$3:$E$500,"*nej*",'2018'!$H$3:$H$500,"*ja*"),SUMIFS('2018'!$N$3:$N$500,'2018'!$B$3:$B$500,$B86,'2018'!$D$3:$D$500,"*",'2018'!$G$3:$G$500,"*børn*"))</f>
        <v>0</v>
      </c>
      <c r="E86" s="52">
        <f>SUM(COUNTIFS('2019'!$B$3:$B$500,$B86,'2019'!$D$3:$D$500,"*",'2019'!$G$3:$G$500,{"*alle*";"*Opsøgende*"},'2019'!$E$3:$E$500,"*ja*"),COUNTIFS('2019'!$B$3:$B$500,$B86,'2019'!$D$3:$D$500,"*",'2019'!$G$3:$G$500,{"*alle*";"*Opsøgende*"},'2019'!$E$3:$E$500,"*nej*",'2019'!$H$3:$H$500,"*ja*"),COUNTIFS('2019'!$B$3:$B$500,$B86,'2019'!$D$3:$D$500,"*",'2019'!$G$3:$G$500,"*børn*"))</f>
        <v>0</v>
      </c>
      <c r="F86" s="52">
        <f>SUM(SUMIFS('2019'!$N$3:$N$500,'2019'!$B$3:$B$500,$B86,'2019'!$D$3:$D$500,"*",'2019'!$G$3:$G$500,{"*alle*";"*Opsøgende*"},'2019'!$E$3:$E$500,"*ja*"),SUMIFS('2019'!$N$3:$N$500,'2019'!$B$3:$B$500,$B86,'2019'!$D$3:$D$500,"*",'2019'!$G$3:$G$500,{"*alle*";"*Opsøgende*"},'2019'!$E$3:$E$500,"*nej*",'2019'!$H$3:$H$500,"*ja*"),SUMIFS('2019'!$N$3:$N$500,'2019'!$B$3:$B$500,$B86,'2019'!$D$3:$D$500,"*",'2019'!$G$3:$G$500,"*børn*"))</f>
        <v>0</v>
      </c>
      <c r="G86" s="52">
        <f>SUM(COUNTIFS('2020'!$B$3:$B$500,$B86,'2020'!$D$3:$D$500,"*",'2020'!$G$3:$G$500,{"*alle*";"*Opsøgende*"},'2020'!$E$3:$E$500,"*ja*"),COUNTIFS('2020'!$B$3:$B$500,$B86,'2020'!$D$3:$D$500,"*",'2020'!$G$3:$G$500,{"*alle*";"*Opsøgende*"},'2020'!$E$3:$E$500,"*nej*",'2020'!$H$3:$H$500,"*ja*"),COUNTIFS('2020'!$B$3:$B$500,$B86,'2020'!$D$3:$D$500,"*",'2020'!$G$3:$G$500,"*børn*"))</f>
        <v>0</v>
      </c>
      <c r="H86" s="52">
        <f>SUM(SUMIFS('2020'!$N$3:$N$500,'2020'!$B$3:$B$500,$B86,'2020'!$D$3:$D$500,"*",'2020'!$G$3:$G$500,{"*alle*";"*Opsøgende*"},'2020'!$E$3:$E$500,"*ja*"),SUMIFS('2020'!$N$3:$N$500,'2020'!$B$3:$B$500,$B86,'2020'!$D$3:$D$500,"*",'2020'!$G$3:$G$500,{"*alle*";"*Opsøgende*"},'2020'!$E$3:$E$500,"*nej*",'2020'!$H$3:$H$500,"*ja*"),SUMIFS('2020'!$N$3:$N$500,'2020'!$B$3:$B$500,$B86,'2020'!$D$3:$D$500,"*",'2020'!$G$3:$G$500,"*børn*"))</f>
        <v>0</v>
      </c>
      <c r="I86" s="52">
        <f>SUM(COUNTIFS('2021'!$B$3:$B$500,$B86,'2021'!$D$3:$D$500,"*",'2021'!$G$3:$G$500,{"*alle*";"*Opsøgende*"},'2021'!$E$3:$E$500,"*ja*"),COUNTIFS('2021'!$B$3:$B$500,$B86,'2021'!$D$3:$D$500,"*",'2021'!$G$3:$G$500,{"*alle*";"*Opsøgende*"},'2021'!$E$3:$E$500,"*nej*",'2021'!$H$3:$H$500,"*ja*"),COUNTIFS('2021'!$B$3:$B$500,$B86,'2021'!$D$3:$D$500,"*",'2021'!$G$3:$G$500,"*børn*"))</f>
        <v>0</v>
      </c>
      <c r="J86" s="52">
        <f>SUM(SUMIFS('2021'!$N$3:$N$500,'2021'!$B$3:$B$500,$B86,'2021'!$D$3:$D$500,"*",'2021'!$G$3:$G$500,{"*alle*";"*Opsøgende*"},'2021'!$E$3:$E$500,"*ja*"),SUMIFS('2021'!$N$3:$N$500,'2021'!$B$3:$B$500,$B86,'2021'!$D$3:$D$500,"*",'2021'!$G$3:$G$500,{"*alle*";"*Opsøgende*"},'2021'!$E$3:$E$500,"*nej*",'2021'!$H$3:$H$500,"*ja*"),SUMIFS('2021'!$N$3:$N$500,'2021'!$B$3:$B$500,$B86,'2021'!$D$3:$D$500,"*",'2021'!$G$3:$G$500,"*børn*"))</f>
        <v>0</v>
      </c>
      <c r="K86" s="52">
        <f>SUM(COUNTIFS('2022'!$B$3:$B$500,$B86,'2022'!$D$3:$D$500,"*",'2022'!$G$3:$G$500,{"*alle*";"*Opsøgende*"},'2022'!$E$3:$E$500,"*ja*"),COUNTIFS('2022'!$B$3:$B$500,$B86,'2022'!$D$3:$D$500,"*",'2022'!$G$3:$G$500,{"*alle*";"*Opsøgende*"},'2022'!$E$3:$E$500,"*nej*",'2022'!$H$3:$H$500,"*ja*"),COUNTIFS('2022'!$B$3:$B$500,$B86,'2022'!$D$3:$D$500,"*",'2022'!$G$3:$G$500,"*børn*"))</f>
        <v>0</v>
      </c>
      <c r="L86" s="52">
        <f>SUM(SUMIFS('2022'!$N$3:$N$500,'2022'!$B$3:$B$500,$B86,'2022'!$D$3:$D$500,"*",'2022'!$G$3:$G$500,{"*alle*";"*Opsøgende*"},'2022'!$E$3:$E$500,"*ja*"),SUMIFS('2022'!$N$3:$N$500,'2022'!$B$3:$B$500,$B86,'2022'!$D$3:$D$500,"*",'2022'!$G$3:$G$500,{"*alle*";"*Opsøgende*"},'2022'!$E$3:$E$500,"*nej*",'2022'!$H$3:$H$500,"*ja*"),SUMIFS('2022'!$N$3:$N$500,'2022'!$B$3:$B$500,$B86,'2022'!$D$3:$D$500,"*",'2022'!$G$3:$G$500,"*børn*"))</f>
        <v>0</v>
      </c>
      <c r="M86" s="52">
        <f>SUM(COUNTIFS('2023'!$B$3:$B$500,$B86,'2023'!$D$3:$D$500,"*",'2023'!$G$3:$G$500,{"*alle*";"*Opsøgende*"},'2023'!$E$3:$E$500,"*ja*"),COUNTIFS('2023'!$B$3:$B$500,$B86,'2023'!$D$3:$D$500,"*",'2023'!$G$3:$G$500,{"*alle*";"*Opsøgende*"},'2023'!$E$3:$E$500,"*nej*",'2023'!$H$3:$H$500,"*ja*"),COUNTIFS('2023'!$B$3:$B$500,$B86,'2023'!$D$3:$D$500,"*",'2023'!$G$3:$G$500,"*børn*"))</f>
        <v>0</v>
      </c>
      <c r="N86" s="52">
        <f>SUM(SUMIFS('2023'!$N$3:$N$500,'2023'!$B$3:$B$500,$B86,'2023'!$D$3:$D$500,"*",'2023'!$G$3:$G$500,{"*alle*";"*Opsøgende*"},'2023'!$E$3:$E$500,"*ja*"),SUMIFS('2023'!$N$3:$N$500,'2023'!$B$3:$B$500,$B86,'2023'!$D$3:$D$500,"*",'2023'!$G$3:$G$500,{"*alle*";"*Opsøgende*"},'2023'!$E$3:$E$500,"*nej*",'2023'!$H$3:$H$500,"*ja*"),SUMIFS('2023'!$N$3:$N$500,'2023'!$B$3:$B$500,$B86,'2023'!$D$3:$D$500,"*",'2023'!$G$3:$G$500,"*børn*"))</f>
        <v>0</v>
      </c>
      <c r="O86" s="52">
        <f>SUM(COUNTIFS('2024'!$B$3:$B$500,$B86,'2024'!$D$3:$D$500,"*",'2024'!$G$3:$G$500,{"*alle*";"*Opsøgende*"},'2024'!$E$3:$E$500,"*ja*"),COUNTIFS('2024'!$B$3:$B$500,$B86,'2024'!$D$3:$D$500,"*",'2024'!$G$3:$G$500,{"*alle*";"*Opsøgende*"},'2024'!$E$3:$E$500,"*nej*",'2024'!$H$3:$H$500,"*ja*"),COUNTIFS('2024'!$B$3:$B$500,$B86,'2024'!$D$3:$D$500,"*",'2024'!$G$3:$G$500,"*børn*"))</f>
        <v>0</v>
      </c>
      <c r="P86" s="52">
        <f>SUM(SUMIFS('2024'!$N$3:$N$500,'2024'!$B$3:$B$500,$B86,'2024'!$D$3:$D$500,"*",'2024'!$G$3:$G$500,{"*alle*";"*Opsøgende*"},'2024'!$E$3:$E$500,"*ja*"),SUMIFS('2024'!$N$3:$N$500,'2024'!$B$3:$B$500,$B86,'2024'!$D$3:$D$500,"*",'2024'!$G$3:$G$500,{"*alle*";"*Opsøgende*"},'2024'!$E$3:$E$500,"*nej*",'2024'!$H$3:$H$500,"*ja*"),SUMIFS('2024'!$N$3:$N$500,'2024'!$B$3:$B$500,$B86,'2024'!$D$3:$D$500,"*",'2024'!$G$3:$G$500,"*børn*"))</f>
        <v>0</v>
      </c>
      <c r="Q86" s="52">
        <f>SUM(COUNTIFS('2025'!$B$3:$B$500,$B86,'2025'!$D$3:$D$500,"*",'2025'!$G$3:$G$500,{"*alle*";"*Opsøgende*"},'2025'!$E$3:$E$500,"*ja*"),COUNTIFS('2025'!$B$3:$B$500,$B86,'2025'!$D$3:$D$500,"*",'2025'!$G$3:$G$500,{"*alle*";"*Opsøgende*"},'2025'!$E$3:$E$500,"*nej*",'2025'!$H$3:$H$500,"*ja*"),COUNTIFS('2025'!$B$3:$B$500,$B86,'2025'!$D$3:$D$500,"*",'2025'!$G$3:$G$500,"*børn*"))</f>
        <v>0</v>
      </c>
      <c r="R86" s="52">
        <f>SUM(SUMIFS('2025'!$N$3:$N$500,'2025'!$B$3:$B$500,$B86,'2025'!$D$3:$D$500,"*",'2025'!$G$3:$G$500,{"*alle*";"*Opsøgende*"},'2025'!$E$3:$E$500,"*ja*"),SUMIFS('2025'!$N$3:$N$500,'2025'!$B$3:$B$500,$B86,'2025'!$D$3:$D$500,"*",'2025'!$G$3:$G$500,{"*alle*";"*Opsøgende*"},'2025'!$E$3:$E$500,"*nej*",'2025'!$H$3:$H$500,"*ja*"),SUMIFS('2025'!$N$3:$N$500,'2025'!$B$3:$B$500,$B86,'2025'!$D$3:$D$500,"*",'2025'!$G$3:$G$500,"*børn*"))</f>
        <v>0</v>
      </c>
      <c r="S86" s="52">
        <f>SUM(COUNTIFS('2026'!$B$3:$B$500,$B86,'2026'!$D$3:$D$500,"*",'2026'!$G$3:$G$500,{"*alle*";"*Opsøgende*"},'2026'!$E$3:$E$500,"*ja*"),COUNTIFS('2026'!$B$3:$B$500,$B86,'2026'!$D$3:$D$500,"*",'2026'!$G$3:$G$500,{"*alle*";"*Opsøgende*"},'2026'!$E$3:$E$500,"*nej*",'2026'!$H$3:$H$500,"*ja*"),COUNTIFS('2026'!$B$3:$B$500,$B86,'2026'!$D$3:$D$500,"*",'2026'!$G$3:$G$500,"*børn*"))</f>
        <v>0</v>
      </c>
      <c r="T86" s="52">
        <f>SUM(SUMIFS('2026'!$N$3:$N$500,'2026'!$B$3:$B$500,$B86,'2026'!$D$3:$D$500,"*",'2026'!$G$3:$G$500,{"*alle*";"*Opsøgende*"},'2026'!$E$3:$E$500,"*ja*"),SUMIFS('2026'!$N$3:$N$500,'2026'!$B$3:$B$500,$B86,'2026'!$D$3:$D$500,"*",'2026'!$G$3:$G$500,{"*alle*";"*Opsøgende*"},'2026'!$E$3:$E$500,"*nej*",'2026'!$H$3:$H$500,"*ja*"),SUMIFS('2026'!$N$3:$N$500,'2026'!$B$3:$B$500,$B86,'2026'!$D$3:$D$500,"*",'2026'!$G$3:$G$500,"*børn*"))</f>
        <v>0</v>
      </c>
      <c r="U86" s="52">
        <f>SUM(COUNTIFS('2027'!$B$3:$B$500,$B86,'2027'!$D$3:$D$500,"*",'2027'!$G$3:$G$500,{"*alle*";"*Opsøgende*"},'2027'!$E$3:$E$500,"*ja*"),COUNTIFS('2027'!$B$3:$B$500,$B86,'2027'!$D$3:$D$500,"*",'2027'!$G$3:$G$500,{"*alle*";"*Opsøgende*"},'2027'!$E$3:$E$500,"*nej*",'2027'!$H$3:$H$500,"*ja*"),COUNTIFS('2027'!$B$3:$B$500,$B86,'2027'!$D$3:$D$500,"*",'2027'!$G$3:$G$500,"*børn*"))</f>
        <v>0</v>
      </c>
      <c r="V86" s="52">
        <f>SUM(SUMIFS('2027'!$N$3:$N$500,'2027'!$B$3:$B$500,$B86,'2027'!$D$3:$D$500,"*",'2027'!$G$3:$G$500,{"*alle*";"*Opsøgende*"},'2027'!$E$3:$E$500,"*ja*"),SUMIFS('2027'!$N$3:$N$500,'2027'!$B$3:$B$500,$B86,'2027'!$D$3:$D$500,"*",'2027'!$G$3:$G$500,{"*alle*";"*Opsøgende*"},'2027'!$E$3:$E$500,"*nej*",'2027'!$H$3:$H$500,"*ja*"),SUMIFS('2027'!$N$3:$N$500,'2027'!$B$3:$B$500,$B86,'2027'!$D$3:$D$500,"*",'2027'!$G$3:$G$500,"*børn*"))</f>
        <v>0</v>
      </c>
      <c r="W86" s="52">
        <f>SUM(COUNTIFS('2028'!$B$3:$B$500,$B86,'2028'!$D$3:$D$500,"*",'2028'!$G$3:$G$500,{"*alle*";"*Opsøgende*"},'2028'!$E$3:$E$500,"*ja*"),COUNTIFS('2028'!$B$3:$B$500,$B86,'2028'!$D$3:$D$500,"*",'2028'!$G$3:$G$500,{"*alle*";"*Opsøgende*"},'2028'!$E$3:$E$500,"*nej*",'2028'!$H$3:$H$500,"*ja*"),COUNTIFS('2028'!$B$3:$B$500,$B86,'2028'!$D$3:$D$500,"*",'2028'!$G$3:$G$500,"*børn*"))</f>
        <v>0</v>
      </c>
      <c r="X86" s="52">
        <f>SUM(SUMIFS('2028'!$N$3:$N$500,'2028'!$B$3:$B$500,$B86,'2028'!$D$3:$D$500,"*",'2028'!$G$3:$G$500,{"*alle*";"*Opsøgende*"},'2028'!$E$3:$E$500,"*ja*"),SUMIFS('2028'!$N$3:$N$500,'2028'!$B$3:$B$500,$B86,'2028'!$D$3:$D$500,"*",'2028'!$G$3:$G$500,{"*alle*";"*Opsøgende*"},'2028'!$E$3:$E$500,"*nej*",'2028'!$H$3:$H$500,"*ja*"),SUMIFS('2028'!$N$3:$N$500,'2028'!$B$3:$B$500,$B86,'2028'!$D$3:$D$500,"*",'2028'!$G$3:$G$500,"*børn*"))</f>
        <v>0</v>
      </c>
    </row>
    <row r="87" spans="2:24" x14ac:dyDescent="0.2">
      <c r="B87" s="91" t="s">
        <v>20</v>
      </c>
      <c r="C87" s="52">
        <f>SUM(COUNTIFS('2018'!$B$3:$B$500,$B87,'2018'!$D$3:$D$500,"*",'2018'!$G$3:$G$500,{"*alle*";"*Opsøgende*"},'2018'!$E$3:$E$500,"*ja*"),COUNTIFS('2018'!$B$3:$B$500,$B87,'2018'!$D$3:$D$500,"*",'2018'!$G$3:$G$500,{"*alle*";"*Opsøgende*"},'2018'!$E$3:$E$500,"*nej*",'2018'!$H$3:$H$500,"*ja*"),COUNTIFS('2018'!$B$3:$B$500,$B87,'2018'!$D$3:$D$500,"*",'2018'!$G$3:$G$500,"*børn*"))</f>
        <v>0</v>
      </c>
      <c r="D87" s="52">
        <f>SUM(SUMIFS('2018'!$N$3:$N$500,'2018'!$B$3:$B$500,$B87,'2018'!$D$3:$D$500,"*",'2018'!$G$3:$G$500,{"*alle*";"*Opsøgende*"},'2018'!$E$3:$E$500,"*ja*"),SUMIFS('2018'!$N$3:$N$500,'2018'!$B$3:$B$500,$B87,'2018'!$D$3:$D$500,"*",'2018'!$G$3:$G$500,{"*alle*";"*Opsøgende*"},'2018'!$E$3:$E$500,"*nej*",'2018'!$H$3:$H$500,"*ja*"),SUMIFS('2018'!$N$3:$N$500,'2018'!$B$3:$B$500,$B87,'2018'!$D$3:$D$500,"*",'2018'!$G$3:$G$500,"*børn*"))</f>
        <v>0</v>
      </c>
      <c r="E87" s="52">
        <f>SUM(COUNTIFS('2019'!$B$3:$B$500,$B87,'2019'!$D$3:$D$500,"*",'2019'!$G$3:$G$500,{"*alle*";"*Opsøgende*"},'2019'!$E$3:$E$500,"*ja*"),COUNTIFS('2019'!$B$3:$B$500,$B87,'2019'!$D$3:$D$500,"*",'2019'!$G$3:$G$500,{"*alle*";"*Opsøgende*"},'2019'!$E$3:$E$500,"*nej*",'2019'!$H$3:$H$500,"*ja*"),COUNTIFS('2019'!$B$3:$B$500,$B87,'2019'!$D$3:$D$500,"*",'2019'!$G$3:$G$500,"*børn*"))</f>
        <v>0</v>
      </c>
      <c r="F87" s="52">
        <f>SUM(SUMIFS('2019'!$N$3:$N$500,'2019'!$B$3:$B$500,$B87,'2019'!$D$3:$D$500,"*",'2019'!$G$3:$G$500,{"*alle*";"*Opsøgende*"},'2019'!$E$3:$E$500,"*ja*"),SUMIFS('2019'!$N$3:$N$500,'2019'!$B$3:$B$500,$B87,'2019'!$D$3:$D$500,"*",'2019'!$G$3:$G$500,{"*alle*";"*Opsøgende*"},'2019'!$E$3:$E$500,"*nej*",'2019'!$H$3:$H$500,"*ja*"),SUMIFS('2019'!$N$3:$N$500,'2019'!$B$3:$B$500,$B87,'2019'!$D$3:$D$500,"*",'2019'!$G$3:$G$500,"*børn*"))</f>
        <v>0</v>
      </c>
      <c r="G87" s="52">
        <f>SUM(COUNTIFS('2020'!$B$3:$B$500,$B87,'2020'!$D$3:$D$500,"*",'2020'!$G$3:$G$500,{"*alle*";"*Opsøgende*"},'2020'!$E$3:$E$500,"*ja*"),COUNTIFS('2020'!$B$3:$B$500,$B87,'2020'!$D$3:$D$500,"*",'2020'!$G$3:$G$500,{"*alle*";"*Opsøgende*"},'2020'!$E$3:$E$500,"*nej*",'2020'!$H$3:$H$500,"*ja*"),COUNTIFS('2020'!$B$3:$B$500,$B87,'2020'!$D$3:$D$500,"*",'2020'!$G$3:$G$500,"*børn*"))</f>
        <v>0</v>
      </c>
      <c r="H87" s="52">
        <f>SUM(SUMIFS('2020'!$N$3:$N$500,'2020'!$B$3:$B$500,$B87,'2020'!$D$3:$D$500,"*",'2020'!$G$3:$G$500,{"*alle*";"*Opsøgende*"},'2020'!$E$3:$E$500,"*ja*"),SUMIFS('2020'!$N$3:$N$500,'2020'!$B$3:$B$500,$B87,'2020'!$D$3:$D$500,"*",'2020'!$G$3:$G$500,{"*alle*";"*Opsøgende*"},'2020'!$E$3:$E$500,"*nej*",'2020'!$H$3:$H$500,"*ja*"),SUMIFS('2020'!$N$3:$N$500,'2020'!$B$3:$B$500,$B87,'2020'!$D$3:$D$500,"*",'2020'!$G$3:$G$500,"*børn*"))</f>
        <v>0</v>
      </c>
      <c r="I87" s="52">
        <f>SUM(COUNTIFS('2021'!$B$3:$B$500,$B87,'2021'!$D$3:$D$500,"*",'2021'!$G$3:$G$500,{"*alle*";"*Opsøgende*"},'2021'!$E$3:$E$500,"*ja*"),COUNTIFS('2021'!$B$3:$B$500,$B87,'2021'!$D$3:$D$500,"*",'2021'!$G$3:$G$500,{"*alle*";"*Opsøgende*"},'2021'!$E$3:$E$500,"*nej*",'2021'!$H$3:$H$500,"*ja*"),COUNTIFS('2021'!$B$3:$B$500,$B87,'2021'!$D$3:$D$500,"*",'2021'!$G$3:$G$500,"*børn*"))</f>
        <v>0</v>
      </c>
      <c r="J87" s="52">
        <f>SUM(SUMIFS('2021'!$N$3:$N$500,'2021'!$B$3:$B$500,$B87,'2021'!$D$3:$D$500,"*",'2021'!$G$3:$G$500,{"*alle*";"*Opsøgende*"},'2021'!$E$3:$E$500,"*ja*"),SUMIFS('2021'!$N$3:$N$500,'2021'!$B$3:$B$500,$B87,'2021'!$D$3:$D$500,"*",'2021'!$G$3:$G$500,{"*alle*";"*Opsøgende*"},'2021'!$E$3:$E$500,"*nej*",'2021'!$H$3:$H$500,"*ja*"),SUMIFS('2021'!$N$3:$N$500,'2021'!$B$3:$B$500,$B87,'2021'!$D$3:$D$500,"*",'2021'!$G$3:$G$500,"*børn*"))</f>
        <v>0</v>
      </c>
      <c r="K87" s="52">
        <f>SUM(COUNTIFS('2022'!$B$3:$B$500,$B87,'2022'!$D$3:$D$500,"*",'2022'!$G$3:$G$500,{"*alle*";"*Opsøgende*"},'2022'!$E$3:$E$500,"*ja*"),COUNTIFS('2022'!$B$3:$B$500,$B87,'2022'!$D$3:$D$500,"*",'2022'!$G$3:$G$500,{"*alle*";"*Opsøgende*"},'2022'!$E$3:$E$500,"*nej*",'2022'!$H$3:$H$500,"*ja*"),COUNTIFS('2022'!$B$3:$B$500,$B87,'2022'!$D$3:$D$500,"*",'2022'!$G$3:$G$500,"*børn*"))</f>
        <v>0</v>
      </c>
      <c r="L87" s="52">
        <f>SUM(SUMIFS('2022'!$N$3:$N$500,'2022'!$B$3:$B$500,$B87,'2022'!$D$3:$D$500,"*",'2022'!$G$3:$G$500,{"*alle*";"*Opsøgende*"},'2022'!$E$3:$E$500,"*ja*"),SUMIFS('2022'!$N$3:$N$500,'2022'!$B$3:$B$500,$B87,'2022'!$D$3:$D$500,"*",'2022'!$G$3:$G$500,{"*alle*";"*Opsøgende*"},'2022'!$E$3:$E$500,"*nej*",'2022'!$H$3:$H$500,"*ja*"),SUMIFS('2022'!$N$3:$N$500,'2022'!$B$3:$B$500,$B87,'2022'!$D$3:$D$500,"*",'2022'!$G$3:$G$500,"*børn*"))</f>
        <v>0</v>
      </c>
      <c r="M87" s="52">
        <f>SUM(COUNTIFS('2023'!$B$3:$B$500,$B87,'2023'!$D$3:$D$500,"*",'2023'!$G$3:$G$500,{"*alle*";"*Opsøgende*"},'2023'!$E$3:$E$500,"*ja*"),COUNTIFS('2023'!$B$3:$B$500,$B87,'2023'!$D$3:$D$500,"*",'2023'!$G$3:$G$500,{"*alle*";"*Opsøgende*"},'2023'!$E$3:$E$500,"*nej*",'2023'!$H$3:$H$500,"*ja*"),COUNTIFS('2023'!$B$3:$B$500,$B87,'2023'!$D$3:$D$500,"*",'2023'!$G$3:$G$500,"*børn*"))</f>
        <v>0</v>
      </c>
      <c r="N87" s="52">
        <f>SUM(SUMIFS('2023'!$N$3:$N$500,'2023'!$B$3:$B$500,$B87,'2023'!$D$3:$D$500,"*",'2023'!$G$3:$G$500,{"*alle*";"*Opsøgende*"},'2023'!$E$3:$E$500,"*ja*"),SUMIFS('2023'!$N$3:$N$500,'2023'!$B$3:$B$500,$B87,'2023'!$D$3:$D$500,"*",'2023'!$G$3:$G$500,{"*alle*";"*Opsøgende*"},'2023'!$E$3:$E$500,"*nej*",'2023'!$H$3:$H$500,"*ja*"),SUMIFS('2023'!$N$3:$N$500,'2023'!$B$3:$B$500,$B87,'2023'!$D$3:$D$500,"*",'2023'!$G$3:$G$500,"*børn*"))</f>
        <v>0</v>
      </c>
      <c r="O87" s="52">
        <f>SUM(COUNTIFS('2024'!$B$3:$B$500,$B87,'2024'!$D$3:$D$500,"*",'2024'!$G$3:$G$500,{"*alle*";"*Opsøgende*"},'2024'!$E$3:$E$500,"*ja*"),COUNTIFS('2024'!$B$3:$B$500,$B87,'2024'!$D$3:$D$500,"*",'2024'!$G$3:$G$500,{"*alle*";"*Opsøgende*"},'2024'!$E$3:$E$500,"*nej*",'2024'!$H$3:$H$500,"*ja*"),COUNTIFS('2024'!$B$3:$B$500,$B87,'2024'!$D$3:$D$500,"*",'2024'!$G$3:$G$500,"*børn*"))</f>
        <v>0</v>
      </c>
      <c r="P87" s="52">
        <f>SUM(SUMIFS('2024'!$N$3:$N$500,'2024'!$B$3:$B$500,$B87,'2024'!$D$3:$D$500,"*",'2024'!$G$3:$G$500,{"*alle*";"*Opsøgende*"},'2024'!$E$3:$E$500,"*ja*"),SUMIFS('2024'!$N$3:$N$500,'2024'!$B$3:$B$500,$B87,'2024'!$D$3:$D$500,"*",'2024'!$G$3:$G$500,{"*alle*";"*Opsøgende*"},'2024'!$E$3:$E$500,"*nej*",'2024'!$H$3:$H$500,"*ja*"),SUMIFS('2024'!$N$3:$N$500,'2024'!$B$3:$B$500,$B87,'2024'!$D$3:$D$500,"*",'2024'!$G$3:$G$500,"*børn*"))</f>
        <v>0</v>
      </c>
      <c r="Q87" s="52">
        <f>SUM(COUNTIFS('2025'!$B$3:$B$500,$B87,'2025'!$D$3:$D$500,"*",'2025'!$G$3:$G$500,{"*alle*";"*Opsøgende*"},'2025'!$E$3:$E$500,"*ja*"),COUNTIFS('2025'!$B$3:$B$500,$B87,'2025'!$D$3:$D$500,"*",'2025'!$G$3:$G$500,{"*alle*";"*Opsøgende*"},'2025'!$E$3:$E$500,"*nej*",'2025'!$H$3:$H$500,"*ja*"),COUNTIFS('2025'!$B$3:$B$500,$B87,'2025'!$D$3:$D$500,"*",'2025'!$G$3:$G$500,"*børn*"))</f>
        <v>0</v>
      </c>
      <c r="R87" s="52">
        <f>SUM(SUMIFS('2025'!$N$3:$N$500,'2025'!$B$3:$B$500,$B87,'2025'!$D$3:$D$500,"*",'2025'!$G$3:$G$500,{"*alle*";"*Opsøgende*"},'2025'!$E$3:$E$500,"*ja*"),SUMIFS('2025'!$N$3:$N$500,'2025'!$B$3:$B$500,$B87,'2025'!$D$3:$D$500,"*",'2025'!$G$3:$G$500,{"*alle*";"*Opsøgende*"},'2025'!$E$3:$E$500,"*nej*",'2025'!$H$3:$H$500,"*ja*"),SUMIFS('2025'!$N$3:$N$500,'2025'!$B$3:$B$500,$B87,'2025'!$D$3:$D$500,"*",'2025'!$G$3:$G$500,"*børn*"))</f>
        <v>0</v>
      </c>
      <c r="S87" s="52">
        <f>SUM(COUNTIFS('2026'!$B$3:$B$500,$B87,'2026'!$D$3:$D$500,"*",'2026'!$G$3:$G$500,{"*alle*";"*Opsøgende*"},'2026'!$E$3:$E$500,"*ja*"),COUNTIFS('2026'!$B$3:$B$500,$B87,'2026'!$D$3:$D$500,"*",'2026'!$G$3:$G$500,{"*alle*";"*Opsøgende*"},'2026'!$E$3:$E$500,"*nej*",'2026'!$H$3:$H$500,"*ja*"),COUNTIFS('2026'!$B$3:$B$500,$B87,'2026'!$D$3:$D$500,"*",'2026'!$G$3:$G$500,"*børn*"))</f>
        <v>0</v>
      </c>
      <c r="T87" s="52">
        <f>SUM(SUMIFS('2026'!$N$3:$N$500,'2026'!$B$3:$B$500,$B87,'2026'!$D$3:$D$500,"*",'2026'!$G$3:$G$500,{"*alle*";"*Opsøgende*"},'2026'!$E$3:$E$500,"*ja*"),SUMIFS('2026'!$N$3:$N$500,'2026'!$B$3:$B$500,$B87,'2026'!$D$3:$D$500,"*",'2026'!$G$3:$G$500,{"*alle*";"*Opsøgende*"},'2026'!$E$3:$E$500,"*nej*",'2026'!$H$3:$H$500,"*ja*"),SUMIFS('2026'!$N$3:$N$500,'2026'!$B$3:$B$500,$B87,'2026'!$D$3:$D$500,"*",'2026'!$G$3:$G$500,"*børn*"))</f>
        <v>0</v>
      </c>
      <c r="U87" s="52">
        <f>SUM(COUNTIFS('2027'!$B$3:$B$500,$B87,'2027'!$D$3:$D$500,"*",'2027'!$G$3:$G$500,{"*alle*";"*Opsøgende*"},'2027'!$E$3:$E$500,"*ja*"),COUNTIFS('2027'!$B$3:$B$500,$B87,'2027'!$D$3:$D$500,"*",'2027'!$G$3:$G$500,{"*alle*";"*Opsøgende*"},'2027'!$E$3:$E$500,"*nej*",'2027'!$H$3:$H$500,"*ja*"),COUNTIFS('2027'!$B$3:$B$500,$B87,'2027'!$D$3:$D$500,"*",'2027'!$G$3:$G$500,"*børn*"))</f>
        <v>0</v>
      </c>
      <c r="V87" s="52">
        <f>SUM(SUMIFS('2027'!$N$3:$N$500,'2027'!$B$3:$B$500,$B87,'2027'!$D$3:$D$500,"*",'2027'!$G$3:$G$500,{"*alle*";"*Opsøgende*"},'2027'!$E$3:$E$500,"*ja*"),SUMIFS('2027'!$N$3:$N$500,'2027'!$B$3:$B$500,$B87,'2027'!$D$3:$D$500,"*",'2027'!$G$3:$G$500,{"*alle*";"*Opsøgende*"},'2027'!$E$3:$E$500,"*nej*",'2027'!$H$3:$H$500,"*ja*"),SUMIFS('2027'!$N$3:$N$500,'2027'!$B$3:$B$500,$B87,'2027'!$D$3:$D$500,"*",'2027'!$G$3:$G$500,"*børn*"))</f>
        <v>0</v>
      </c>
      <c r="W87" s="52">
        <f>SUM(COUNTIFS('2028'!$B$3:$B$500,$B87,'2028'!$D$3:$D$500,"*",'2028'!$G$3:$G$500,{"*alle*";"*Opsøgende*"},'2028'!$E$3:$E$500,"*ja*"),COUNTIFS('2028'!$B$3:$B$500,$B87,'2028'!$D$3:$D$500,"*",'2028'!$G$3:$G$500,{"*alle*";"*Opsøgende*"},'2028'!$E$3:$E$500,"*nej*",'2028'!$H$3:$H$500,"*ja*"),COUNTIFS('2028'!$B$3:$B$500,$B87,'2028'!$D$3:$D$500,"*",'2028'!$G$3:$G$500,"*børn*"))</f>
        <v>0</v>
      </c>
      <c r="X87" s="52">
        <f>SUM(SUMIFS('2028'!$N$3:$N$500,'2028'!$B$3:$B$500,$B87,'2028'!$D$3:$D$500,"*",'2028'!$G$3:$G$500,{"*alle*";"*Opsøgende*"},'2028'!$E$3:$E$500,"*ja*"),SUMIFS('2028'!$N$3:$N$500,'2028'!$B$3:$B$500,$B87,'2028'!$D$3:$D$500,"*",'2028'!$G$3:$G$500,{"*alle*";"*Opsøgende*"},'2028'!$E$3:$E$500,"*nej*",'2028'!$H$3:$H$500,"*ja*"),SUMIFS('2028'!$N$3:$N$500,'2028'!$B$3:$B$500,$B87,'2028'!$D$3:$D$500,"*",'2028'!$G$3:$G$500,"*børn*"))</f>
        <v>0</v>
      </c>
    </row>
    <row r="88" spans="2:24" x14ac:dyDescent="0.2">
      <c r="B88" s="91" t="s">
        <v>86</v>
      </c>
      <c r="C88" s="52">
        <f>SUM(COUNTIFS('2018'!$B$3:$B$500,$B88,'2018'!$D$3:$D$500,"*",'2018'!$G$3:$G$500,{"*alle*";"*Opsøgende*"},'2018'!$E$3:$E$500,"*ja*"),COUNTIFS('2018'!$B$3:$B$500,$B88,'2018'!$D$3:$D$500,"*",'2018'!$G$3:$G$500,{"*alle*";"*Opsøgende*"},'2018'!$E$3:$E$500,"*nej*",'2018'!$H$3:$H$500,"*ja*"),COUNTIFS('2018'!$B$3:$B$500,$B88,'2018'!$D$3:$D$500,"*",'2018'!$G$3:$G$500,"*børn*"))</f>
        <v>0</v>
      </c>
      <c r="D88" s="52">
        <f>SUM(SUMIFS('2018'!$N$3:$N$500,'2018'!$B$3:$B$500,$B88,'2018'!$D$3:$D$500,"*",'2018'!$G$3:$G$500,{"*alle*";"*Opsøgende*"},'2018'!$E$3:$E$500,"*ja*"),SUMIFS('2018'!$N$3:$N$500,'2018'!$B$3:$B$500,$B88,'2018'!$D$3:$D$500,"*",'2018'!$G$3:$G$500,{"*alle*";"*Opsøgende*"},'2018'!$E$3:$E$500,"*nej*",'2018'!$H$3:$H$500,"*ja*"),SUMIFS('2018'!$N$3:$N$500,'2018'!$B$3:$B$500,$B88,'2018'!$D$3:$D$500,"*",'2018'!$G$3:$G$500,"*børn*"))</f>
        <v>0</v>
      </c>
      <c r="E88" s="52">
        <f>SUM(COUNTIFS('2019'!$B$3:$B$500,$B88,'2019'!$D$3:$D$500,"*",'2019'!$G$3:$G$500,{"*alle*";"*Opsøgende*"},'2019'!$E$3:$E$500,"*ja*"),COUNTIFS('2019'!$B$3:$B$500,$B88,'2019'!$D$3:$D$500,"*",'2019'!$G$3:$G$500,{"*alle*";"*Opsøgende*"},'2019'!$E$3:$E$500,"*nej*",'2019'!$H$3:$H$500,"*ja*"),COUNTIFS('2019'!$B$3:$B$500,$B88,'2019'!$D$3:$D$500,"*",'2019'!$G$3:$G$500,"*børn*"))</f>
        <v>0</v>
      </c>
      <c r="F88" s="52">
        <f>SUM(SUMIFS('2019'!$N$3:$N$500,'2019'!$B$3:$B$500,$B88,'2019'!$D$3:$D$500,"*",'2019'!$G$3:$G$500,{"*alle*";"*Opsøgende*"},'2019'!$E$3:$E$500,"*ja*"),SUMIFS('2019'!$N$3:$N$500,'2019'!$B$3:$B$500,$B88,'2019'!$D$3:$D$500,"*",'2019'!$G$3:$G$500,{"*alle*";"*Opsøgende*"},'2019'!$E$3:$E$500,"*nej*",'2019'!$H$3:$H$500,"*ja*"),SUMIFS('2019'!$N$3:$N$500,'2019'!$B$3:$B$500,$B88,'2019'!$D$3:$D$500,"*",'2019'!$G$3:$G$500,"*børn*"))</f>
        <v>0</v>
      </c>
      <c r="G88" s="52">
        <f>SUM(COUNTIFS('2020'!$B$3:$B$500,$B88,'2020'!$D$3:$D$500,"*",'2020'!$G$3:$G$500,{"*alle*";"*Opsøgende*"},'2020'!$E$3:$E$500,"*ja*"),COUNTIFS('2020'!$B$3:$B$500,$B88,'2020'!$D$3:$D$500,"*",'2020'!$G$3:$G$500,{"*alle*";"*Opsøgende*"},'2020'!$E$3:$E$500,"*nej*",'2020'!$H$3:$H$500,"*ja*"),COUNTIFS('2020'!$B$3:$B$500,$B88,'2020'!$D$3:$D$500,"*",'2020'!$G$3:$G$500,"*børn*"))</f>
        <v>0</v>
      </c>
      <c r="H88" s="52">
        <f>SUM(SUMIFS('2020'!$N$3:$N$500,'2020'!$B$3:$B$500,$B88,'2020'!$D$3:$D$500,"*",'2020'!$G$3:$G$500,{"*alle*";"*Opsøgende*"},'2020'!$E$3:$E$500,"*ja*"),SUMIFS('2020'!$N$3:$N$500,'2020'!$B$3:$B$500,$B88,'2020'!$D$3:$D$500,"*",'2020'!$G$3:$G$500,{"*alle*";"*Opsøgende*"},'2020'!$E$3:$E$500,"*nej*",'2020'!$H$3:$H$500,"*ja*"),SUMIFS('2020'!$N$3:$N$500,'2020'!$B$3:$B$500,$B88,'2020'!$D$3:$D$500,"*",'2020'!$G$3:$G$500,"*børn*"))</f>
        <v>0</v>
      </c>
      <c r="I88" s="52">
        <f>SUM(COUNTIFS('2021'!$B$3:$B$500,$B88,'2021'!$D$3:$D$500,"*",'2021'!$G$3:$G$500,{"*alle*";"*Opsøgende*"},'2021'!$E$3:$E$500,"*ja*"),COUNTIFS('2021'!$B$3:$B$500,$B88,'2021'!$D$3:$D$500,"*",'2021'!$G$3:$G$500,{"*alle*";"*Opsøgende*"},'2021'!$E$3:$E$500,"*nej*",'2021'!$H$3:$H$500,"*ja*"),COUNTIFS('2021'!$B$3:$B$500,$B88,'2021'!$D$3:$D$500,"*",'2021'!$G$3:$G$500,"*børn*"))</f>
        <v>0</v>
      </c>
      <c r="J88" s="52">
        <f>SUM(SUMIFS('2021'!$N$3:$N$500,'2021'!$B$3:$B$500,$B88,'2021'!$D$3:$D$500,"*",'2021'!$G$3:$G$500,{"*alle*";"*Opsøgende*"},'2021'!$E$3:$E$500,"*ja*"),SUMIFS('2021'!$N$3:$N$500,'2021'!$B$3:$B$500,$B88,'2021'!$D$3:$D$500,"*",'2021'!$G$3:$G$500,{"*alle*";"*Opsøgende*"},'2021'!$E$3:$E$500,"*nej*",'2021'!$H$3:$H$500,"*ja*"),SUMIFS('2021'!$N$3:$N$500,'2021'!$B$3:$B$500,$B88,'2021'!$D$3:$D$500,"*",'2021'!$G$3:$G$500,"*børn*"))</f>
        <v>0</v>
      </c>
      <c r="K88" s="52">
        <f>SUM(COUNTIFS('2022'!$B$3:$B$500,$B88,'2022'!$D$3:$D$500,"*",'2022'!$G$3:$G$500,{"*alle*";"*Opsøgende*"},'2022'!$E$3:$E$500,"*ja*"),COUNTIFS('2022'!$B$3:$B$500,$B88,'2022'!$D$3:$D$500,"*",'2022'!$G$3:$G$500,{"*alle*";"*Opsøgende*"},'2022'!$E$3:$E$500,"*nej*",'2022'!$H$3:$H$500,"*ja*"),COUNTIFS('2022'!$B$3:$B$500,$B88,'2022'!$D$3:$D$500,"*",'2022'!$G$3:$G$500,"*børn*"))</f>
        <v>0</v>
      </c>
      <c r="L88" s="52">
        <f>SUM(SUMIFS('2022'!$N$3:$N$500,'2022'!$B$3:$B$500,$B88,'2022'!$D$3:$D$500,"*",'2022'!$G$3:$G$500,{"*alle*";"*Opsøgende*"},'2022'!$E$3:$E$500,"*ja*"),SUMIFS('2022'!$N$3:$N$500,'2022'!$B$3:$B$500,$B88,'2022'!$D$3:$D$500,"*",'2022'!$G$3:$G$500,{"*alle*";"*Opsøgende*"},'2022'!$E$3:$E$500,"*nej*",'2022'!$H$3:$H$500,"*ja*"),SUMIFS('2022'!$N$3:$N$500,'2022'!$B$3:$B$500,$B88,'2022'!$D$3:$D$500,"*",'2022'!$G$3:$G$500,"*børn*"))</f>
        <v>0</v>
      </c>
      <c r="M88" s="52">
        <f>SUM(COUNTIFS('2023'!$B$3:$B$500,$B88,'2023'!$D$3:$D$500,"*",'2023'!$G$3:$G$500,{"*alle*";"*Opsøgende*"},'2023'!$E$3:$E$500,"*ja*"),COUNTIFS('2023'!$B$3:$B$500,$B88,'2023'!$D$3:$D$500,"*",'2023'!$G$3:$G$500,{"*alle*";"*Opsøgende*"},'2023'!$E$3:$E$500,"*nej*",'2023'!$H$3:$H$500,"*ja*"),COUNTIFS('2023'!$B$3:$B$500,$B88,'2023'!$D$3:$D$500,"*",'2023'!$G$3:$G$500,"*børn*"))</f>
        <v>0</v>
      </c>
      <c r="N88" s="52">
        <f>SUM(SUMIFS('2023'!$N$3:$N$500,'2023'!$B$3:$B$500,$B88,'2023'!$D$3:$D$500,"*",'2023'!$G$3:$G$500,{"*alle*";"*Opsøgende*"},'2023'!$E$3:$E$500,"*ja*"),SUMIFS('2023'!$N$3:$N$500,'2023'!$B$3:$B$500,$B88,'2023'!$D$3:$D$500,"*",'2023'!$G$3:$G$500,{"*alle*";"*Opsøgende*"},'2023'!$E$3:$E$500,"*nej*",'2023'!$H$3:$H$500,"*ja*"),SUMIFS('2023'!$N$3:$N$500,'2023'!$B$3:$B$500,$B88,'2023'!$D$3:$D$500,"*",'2023'!$G$3:$G$500,"*børn*"))</f>
        <v>0</v>
      </c>
      <c r="O88" s="52">
        <f>SUM(COUNTIFS('2024'!$B$3:$B$500,$B88,'2024'!$D$3:$D$500,"*",'2024'!$G$3:$G$500,{"*alle*";"*Opsøgende*"},'2024'!$E$3:$E$500,"*ja*"),COUNTIFS('2024'!$B$3:$B$500,$B88,'2024'!$D$3:$D$500,"*",'2024'!$G$3:$G$500,{"*alle*";"*Opsøgende*"},'2024'!$E$3:$E$500,"*nej*",'2024'!$H$3:$H$500,"*ja*"),COUNTIFS('2024'!$B$3:$B$500,$B88,'2024'!$D$3:$D$500,"*",'2024'!$G$3:$G$500,"*børn*"))</f>
        <v>0</v>
      </c>
      <c r="P88" s="52">
        <f>SUM(SUMIFS('2024'!$N$3:$N$500,'2024'!$B$3:$B$500,$B88,'2024'!$D$3:$D$500,"*",'2024'!$G$3:$G$500,{"*alle*";"*Opsøgende*"},'2024'!$E$3:$E$500,"*ja*"),SUMIFS('2024'!$N$3:$N$500,'2024'!$B$3:$B$500,$B88,'2024'!$D$3:$D$500,"*",'2024'!$G$3:$G$500,{"*alle*";"*Opsøgende*"},'2024'!$E$3:$E$500,"*nej*",'2024'!$H$3:$H$500,"*ja*"),SUMIFS('2024'!$N$3:$N$500,'2024'!$B$3:$B$500,$B88,'2024'!$D$3:$D$500,"*",'2024'!$G$3:$G$500,"*børn*"))</f>
        <v>0</v>
      </c>
      <c r="Q88" s="52">
        <f>SUM(COUNTIFS('2025'!$B$3:$B$500,$B88,'2025'!$D$3:$D$500,"*",'2025'!$G$3:$G$500,{"*alle*";"*Opsøgende*"},'2025'!$E$3:$E$500,"*ja*"),COUNTIFS('2025'!$B$3:$B$500,$B88,'2025'!$D$3:$D$500,"*",'2025'!$G$3:$G$500,{"*alle*";"*Opsøgende*"},'2025'!$E$3:$E$500,"*nej*",'2025'!$H$3:$H$500,"*ja*"),COUNTIFS('2025'!$B$3:$B$500,$B88,'2025'!$D$3:$D$500,"*",'2025'!$G$3:$G$500,"*børn*"))</f>
        <v>0</v>
      </c>
      <c r="R88" s="52">
        <f>SUM(SUMIFS('2025'!$N$3:$N$500,'2025'!$B$3:$B$500,$B88,'2025'!$D$3:$D$500,"*",'2025'!$G$3:$G$500,{"*alle*";"*Opsøgende*"},'2025'!$E$3:$E$500,"*ja*"),SUMIFS('2025'!$N$3:$N$500,'2025'!$B$3:$B$500,$B88,'2025'!$D$3:$D$500,"*",'2025'!$G$3:$G$500,{"*alle*";"*Opsøgende*"},'2025'!$E$3:$E$500,"*nej*",'2025'!$H$3:$H$500,"*ja*"),SUMIFS('2025'!$N$3:$N$500,'2025'!$B$3:$B$500,$B88,'2025'!$D$3:$D$500,"*",'2025'!$G$3:$G$500,"*børn*"))</f>
        <v>0</v>
      </c>
      <c r="S88" s="52">
        <f>SUM(COUNTIFS('2026'!$B$3:$B$500,$B88,'2026'!$D$3:$D$500,"*",'2026'!$G$3:$G$500,{"*alle*";"*Opsøgende*"},'2026'!$E$3:$E$500,"*ja*"),COUNTIFS('2026'!$B$3:$B$500,$B88,'2026'!$D$3:$D$500,"*",'2026'!$G$3:$G$500,{"*alle*";"*Opsøgende*"},'2026'!$E$3:$E$500,"*nej*",'2026'!$H$3:$H$500,"*ja*"),COUNTIFS('2026'!$B$3:$B$500,$B88,'2026'!$D$3:$D$500,"*",'2026'!$G$3:$G$500,"*børn*"))</f>
        <v>0</v>
      </c>
      <c r="T88" s="52">
        <f>SUM(SUMIFS('2026'!$N$3:$N$500,'2026'!$B$3:$B$500,$B88,'2026'!$D$3:$D$500,"*",'2026'!$G$3:$G$500,{"*alle*";"*Opsøgende*"},'2026'!$E$3:$E$500,"*ja*"),SUMIFS('2026'!$N$3:$N$500,'2026'!$B$3:$B$500,$B88,'2026'!$D$3:$D$500,"*",'2026'!$G$3:$G$500,{"*alle*";"*Opsøgende*"},'2026'!$E$3:$E$500,"*nej*",'2026'!$H$3:$H$500,"*ja*"),SUMIFS('2026'!$N$3:$N$500,'2026'!$B$3:$B$500,$B88,'2026'!$D$3:$D$500,"*",'2026'!$G$3:$G$500,"*børn*"))</f>
        <v>0</v>
      </c>
      <c r="U88" s="52">
        <f>SUM(COUNTIFS('2027'!$B$3:$B$500,$B88,'2027'!$D$3:$D$500,"*",'2027'!$G$3:$G$500,{"*alle*";"*Opsøgende*"},'2027'!$E$3:$E$500,"*ja*"),COUNTIFS('2027'!$B$3:$B$500,$B88,'2027'!$D$3:$D$500,"*",'2027'!$G$3:$G$500,{"*alle*";"*Opsøgende*"},'2027'!$E$3:$E$500,"*nej*",'2027'!$H$3:$H$500,"*ja*"),COUNTIFS('2027'!$B$3:$B$500,$B88,'2027'!$D$3:$D$500,"*",'2027'!$G$3:$G$500,"*børn*"))</f>
        <v>0</v>
      </c>
      <c r="V88" s="52">
        <f>SUM(SUMIFS('2027'!$N$3:$N$500,'2027'!$B$3:$B$500,$B88,'2027'!$D$3:$D$500,"*",'2027'!$G$3:$G$500,{"*alle*";"*Opsøgende*"},'2027'!$E$3:$E$500,"*ja*"),SUMIFS('2027'!$N$3:$N$500,'2027'!$B$3:$B$500,$B88,'2027'!$D$3:$D$500,"*",'2027'!$G$3:$G$500,{"*alle*";"*Opsøgende*"},'2027'!$E$3:$E$500,"*nej*",'2027'!$H$3:$H$500,"*ja*"),SUMIFS('2027'!$N$3:$N$500,'2027'!$B$3:$B$500,$B88,'2027'!$D$3:$D$500,"*",'2027'!$G$3:$G$500,"*børn*"))</f>
        <v>0</v>
      </c>
      <c r="W88" s="52">
        <f>SUM(COUNTIFS('2028'!$B$3:$B$500,$B88,'2028'!$D$3:$D$500,"*",'2028'!$G$3:$G$500,{"*alle*";"*Opsøgende*"},'2028'!$E$3:$E$500,"*ja*"),COUNTIFS('2028'!$B$3:$B$500,$B88,'2028'!$D$3:$D$500,"*",'2028'!$G$3:$G$500,{"*alle*";"*Opsøgende*"},'2028'!$E$3:$E$500,"*nej*",'2028'!$H$3:$H$500,"*ja*"),COUNTIFS('2028'!$B$3:$B$500,$B88,'2028'!$D$3:$D$500,"*",'2028'!$G$3:$G$500,"*børn*"))</f>
        <v>0</v>
      </c>
      <c r="X88" s="52">
        <f>SUM(SUMIFS('2028'!$N$3:$N$500,'2028'!$B$3:$B$500,$B88,'2028'!$D$3:$D$500,"*",'2028'!$G$3:$G$500,{"*alle*";"*Opsøgende*"},'2028'!$E$3:$E$500,"*ja*"),SUMIFS('2028'!$N$3:$N$500,'2028'!$B$3:$B$500,$B88,'2028'!$D$3:$D$500,"*",'2028'!$G$3:$G$500,{"*alle*";"*Opsøgende*"},'2028'!$E$3:$E$500,"*nej*",'2028'!$H$3:$H$500,"*ja*"),SUMIFS('2028'!$N$3:$N$500,'2028'!$B$3:$B$500,$B88,'2028'!$D$3:$D$500,"*",'2028'!$G$3:$G$500,"*børn*"))</f>
        <v>0</v>
      </c>
    </row>
    <row r="89" spans="2:24" x14ac:dyDescent="0.2">
      <c r="B89" s="91" t="s">
        <v>85</v>
      </c>
      <c r="C89" s="52">
        <f>SUM(COUNTIFS('2018'!$B$3:$B$500,$B89,'2018'!$D$3:$D$500,"*",'2018'!$G$3:$G$500,{"*alle*";"*Opsøgende*"},'2018'!$E$3:$E$500,"*ja*"),COUNTIFS('2018'!$B$3:$B$500,$B89,'2018'!$D$3:$D$500,"*",'2018'!$G$3:$G$500,{"*alle*";"*Opsøgende*"},'2018'!$E$3:$E$500,"*nej*",'2018'!$H$3:$H$500,"*ja*"),COUNTIFS('2018'!$B$3:$B$500,$B89,'2018'!$D$3:$D$500,"*",'2018'!$G$3:$G$500,"*børn*"))</f>
        <v>0</v>
      </c>
      <c r="D89" s="52">
        <f>SUM(SUMIFS('2018'!$N$3:$N$500,'2018'!$B$3:$B$500,$B89,'2018'!$D$3:$D$500,"*",'2018'!$G$3:$G$500,{"*alle*";"*Opsøgende*"},'2018'!$E$3:$E$500,"*ja*"),SUMIFS('2018'!$N$3:$N$500,'2018'!$B$3:$B$500,$B89,'2018'!$D$3:$D$500,"*",'2018'!$G$3:$G$500,{"*alle*";"*Opsøgende*"},'2018'!$E$3:$E$500,"*nej*",'2018'!$H$3:$H$500,"*ja*"),SUMIFS('2018'!$N$3:$N$500,'2018'!$B$3:$B$500,$B89,'2018'!$D$3:$D$500,"*",'2018'!$G$3:$G$500,"*børn*"))</f>
        <v>0</v>
      </c>
      <c r="E89" s="52">
        <f>SUM(COUNTIFS('2019'!$B$3:$B$500,$B89,'2019'!$D$3:$D$500,"*",'2019'!$G$3:$G$500,{"*alle*";"*Opsøgende*"},'2019'!$E$3:$E$500,"*ja*"),COUNTIFS('2019'!$B$3:$B$500,$B89,'2019'!$D$3:$D$500,"*",'2019'!$G$3:$G$500,{"*alle*";"*Opsøgende*"},'2019'!$E$3:$E$500,"*nej*",'2019'!$H$3:$H$500,"*ja*"),COUNTIFS('2019'!$B$3:$B$500,$B89,'2019'!$D$3:$D$500,"*",'2019'!$G$3:$G$500,"*børn*"))</f>
        <v>0</v>
      </c>
      <c r="F89" s="52">
        <f>SUM(SUMIFS('2019'!$N$3:$N$500,'2019'!$B$3:$B$500,$B89,'2019'!$D$3:$D$500,"*",'2019'!$G$3:$G$500,{"*alle*";"*Opsøgende*"},'2019'!$E$3:$E$500,"*ja*"),SUMIFS('2019'!$N$3:$N$500,'2019'!$B$3:$B$500,$B89,'2019'!$D$3:$D$500,"*",'2019'!$G$3:$G$500,{"*alle*";"*Opsøgende*"},'2019'!$E$3:$E$500,"*nej*",'2019'!$H$3:$H$500,"*ja*"),SUMIFS('2019'!$N$3:$N$500,'2019'!$B$3:$B$500,$B89,'2019'!$D$3:$D$500,"*",'2019'!$G$3:$G$500,"*børn*"))</f>
        <v>0</v>
      </c>
      <c r="G89" s="52">
        <f>SUM(COUNTIFS('2020'!$B$3:$B$500,$B89,'2020'!$D$3:$D$500,"*",'2020'!$G$3:$G$500,{"*alle*";"*Opsøgende*"},'2020'!$E$3:$E$500,"*ja*"),COUNTIFS('2020'!$B$3:$B$500,$B89,'2020'!$D$3:$D$500,"*",'2020'!$G$3:$G$500,{"*alle*";"*Opsøgende*"},'2020'!$E$3:$E$500,"*nej*",'2020'!$H$3:$H$500,"*ja*"),COUNTIFS('2020'!$B$3:$B$500,$B89,'2020'!$D$3:$D$500,"*",'2020'!$G$3:$G$500,"*børn*"))</f>
        <v>0</v>
      </c>
      <c r="H89" s="52">
        <f>SUM(SUMIFS('2020'!$N$3:$N$500,'2020'!$B$3:$B$500,$B89,'2020'!$D$3:$D$500,"*",'2020'!$G$3:$G$500,{"*alle*";"*Opsøgende*"},'2020'!$E$3:$E$500,"*ja*"),SUMIFS('2020'!$N$3:$N$500,'2020'!$B$3:$B$500,$B89,'2020'!$D$3:$D$500,"*",'2020'!$G$3:$G$500,{"*alle*";"*Opsøgende*"},'2020'!$E$3:$E$500,"*nej*",'2020'!$H$3:$H$500,"*ja*"),SUMIFS('2020'!$N$3:$N$500,'2020'!$B$3:$B$500,$B89,'2020'!$D$3:$D$500,"*",'2020'!$G$3:$G$500,"*børn*"))</f>
        <v>0</v>
      </c>
      <c r="I89" s="52">
        <f>SUM(COUNTIFS('2021'!$B$3:$B$500,$B89,'2021'!$D$3:$D$500,"*",'2021'!$G$3:$G$500,{"*alle*";"*Opsøgende*"},'2021'!$E$3:$E$500,"*ja*"),COUNTIFS('2021'!$B$3:$B$500,$B89,'2021'!$D$3:$D$500,"*",'2021'!$G$3:$G$500,{"*alle*";"*Opsøgende*"},'2021'!$E$3:$E$500,"*nej*",'2021'!$H$3:$H$500,"*ja*"),COUNTIFS('2021'!$B$3:$B$500,$B89,'2021'!$D$3:$D$500,"*",'2021'!$G$3:$G$500,"*børn*"))</f>
        <v>0</v>
      </c>
      <c r="J89" s="52">
        <f>SUM(SUMIFS('2021'!$N$3:$N$500,'2021'!$B$3:$B$500,$B89,'2021'!$D$3:$D$500,"*",'2021'!$G$3:$G$500,{"*alle*";"*Opsøgende*"},'2021'!$E$3:$E$500,"*ja*"),SUMIFS('2021'!$N$3:$N$500,'2021'!$B$3:$B$500,$B89,'2021'!$D$3:$D$500,"*",'2021'!$G$3:$G$500,{"*alle*";"*Opsøgende*"},'2021'!$E$3:$E$500,"*nej*",'2021'!$H$3:$H$500,"*ja*"),SUMIFS('2021'!$N$3:$N$500,'2021'!$B$3:$B$500,$B89,'2021'!$D$3:$D$500,"*",'2021'!$G$3:$G$500,"*børn*"))</f>
        <v>0</v>
      </c>
      <c r="K89" s="52">
        <f>SUM(COUNTIFS('2022'!$B$3:$B$500,$B89,'2022'!$D$3:$D$500,"*",'2022'!$G$3:$G$500,{"*alle*";"*Opsøgende*"},'2022'!$E$3:$E$500,"*ja*"),COUNTIFS('2022'!$B$3:$B$500,$B89,'2022'!$D$3:$D$500,"*",'2022'!$G$3:$G$500,{"*alle*";"*Opsøgende*"},'2022'!$E$3:$E$500,"*nej*",'2022'!$H$3:$H$500,"*ja*"),COUNTIFS('2022'!$B$3:$B$500,$B89,'2022'!$D$3:$D$500,"*",'2022'!$G$3:$G$500,"*børn*"))</f>
        <v>0</v>
      </c>
      <c r="L89" s="52">
        <f>SUM(SUMIFS('2022'!$N$3:$N$500,'2022'!$B$3:$B$500,$B89,'2022'!$D$3:$D$500,"*",'2022'!$G$3:$G$500,{"*alle*";"*Opsøgende*"},'2022'!$E$3:$E$500,"*ja*"),SUMIFS('2022'!$N$3:$N$500,'2022'!$B$3:$B$500,$B89,'2022'!$D$3:$D$500,"*",'2022'!$G$3:$G$500,{"*alle*";"*Opsøgende*"},'2022'!$E$3:$E$500,"*nej*",'2022'!$H$3:$H$500,"*ja*"),SUMIFS('2022'!$N$3:$N$500,'2022'!$B$3:$B$500,$B89,'2022'!$D$3:$D$500,"*",'2022'!$G$3:$G$500,"*børn*"))</f>
        <v>0</v>
      </c>
      <c r="M89" s="52">
        <f>SUM(COUNTIFS('2023'!$B$3:$B$500,$B89,'2023'!$D$3:$D$500,"*",'2023'!$G$3:$G$500,{"*alle*";"*Opsøgende*"},'2023'!$E$3:$E$500,"*ja*"),COUNTIFS('2023'!$B$3:$B$500,$B89,'2023'!$D$3:$D$500,"*",'2023'!$G$3:$G$500,{"*alle*";"*Opsøgende*"},'2023'!$E$3:$E$500,"*nej*",'2023'!$H$3:$H$500,"*ja*"),COUNTIFS('2023'!$B$3:$B$500,$B89,'2023'!$D$3:$D$500,"*",'2023'!$G$3:$G$500,"*børn*"))</f>
        <v>0</v>
      </c>
      <c r="N89" s="52">
        <f>SUM(SUMIFS('2023'!$N$3:$N$500,'2023'!$B$3:$B$500,$B89,'2023'!$D$3:$D$500,"*",'2023'!$G$3:$G$500,{"*alle*";"*Opsøgende*"},'2023'!$E$3:$E$500,"*ja*"),SUMIFS('2023'!$N$3:$N$500,'2023'!$B$3:$B$500,$B89,'2023'!$D$3:$D$500,"*",'2023'!$G$3:$G$500,{"*alle*";"*Opsøgende*"},'2023'!$E$3:$E$500,"*nej*",'2023'!$H$3:$H$500,"*ja*"),SUMIFS('2023'!$N$3:$N$500,'2023'!$B$3:$B$500,$B89,'2023'!$D$3:$D$500,"*",'2023'!$G$3:$G$500,"*børn*"))</f>
        <v>0</v>
      </c>
      <c r="O89" s="52">
        <f>SUM(COUNTIFS('2024'!$B$3:$B$500,$B89,'2024'!$D$3:$D$500,"*",'2024'!$G$3:$G$500,{"*alle*";"*Opsøgende*"},'2024'!$E$3:$E$500,"*ja*"),COUNTIFS('2024'!$B$3:$B$500,$B89,'2024'!$D$3:$D$500,"*",'2024'!$G$3:$G$500,{"*alle*";"*Opsøgende*"},'2024'!$E$3:$E$500,"*nej*",'2024'!$H$3:$H$500,"*ja*"),COUNTIFS('2024'!$B$3:$B$500,$B89,'2024'!$D$3:$D$500,"*",'2024'!$G$3:$G$500,"*børn*"))</f>
        <v>0</v>
      </c>
      <c r="P89" s="52">
        <f>SUM(SUMIFS('2024'!$N$3:$N$500,'2024'!$B$3:$B$500,$B89,'2024'!$D$3:$D$500,"*",'2024'!$G$3:$G$500,{"*alle*";"*Opsøgende*"},'2024'!$E$3:$E$500,"*ja*"),SUMIFS('2024'!$N$3:$N$500,'2024'!$B$3:$B$500,$B89,'2024'!$D$3:$D$500,"*",'2024'!$G$3:$G$500,{"*alle*";"*Opsøgende*"},'2024'!$E$3:$E$500,"*nej*",'2024'!$H$3:$H$500,"*ja*"),SUMIFS('2024'!$N$3:$N$500,'2024'!$B$3:$B$500,$B89,'2024'!$D$3:$D$500,"*",'2024'!$G$3:$G$500,"*børn*"))</f>
        <v>0</v>
      </c>
      <c r="Q89" s="52">
        <f>SUM(COUNTIFS('2025'!$B$3:$B$500,$B89,'2025'!$D$3:$D$500,"*",'2025'!$G$3:$G$500,{"*alle*";"*Opsøgende*"},'2025'!$E$3:$E$500,"*ja*"),COUNTIFS('2025'!$B$3:$B$500,$B89,'2025'!$D$3:$D$500,"*",'2025'!$G$3:$G$500,{"*alle*";"*Opsøgende*"},'2025'!$E$3:$E$500,"*nej*",'2025'!$H$3:$H$500,"*ja*"),COUNTIFS('2025'!$B$3:$B$500,$B89,'2025'!$D$3:$D$500,"*",'2025'!$G$3:$G$500,"*børn*"))</f>
        <v>0</v>
      </c>
      <c r="R89" s="52">
        <f>SUM(SUMIFS('2025'!$N$3:$N$500,'2025'!$B$3:$B$500,$B89,'2025'!$D$3:$D$500,"*",'2025'!$G$3:$G$500,{"*alle*";"*Opsøgende*"},'2025'!$E$3:$E$500,"*ja*"),SUMIFS('2025'!$N$3:$N$500,'2025'!$B$3:$B$500,$B89,'2025'!$D$3:$D$500,"*",'2025'!$G$3:$G$500,{"*alle*";"*Opsøgende*"},'2025'!$E$3:$E$500,"*nej*",'2025'!$H$3:$H$500,"*ja*"),SUMIFS('2025'!$N$3:$N$500,'2025'!$B$3:$B$500,$B89,'2025'!$D$3:$D$500,"*",'2025'!$G$3:$G$500,"*børn*"))</f>
        <v>0</v>
      </c>
      <c r="S89" s="52">
        <f>SUM(COUNTIFS('2026'!$B$3:$B$500,$B89,'2026'!$D$3:$D$500,"*",'2026'!$G$3:$G$500,{"*alle*";"*Opsøgende*"},'2026'!$E$3:$E$500,"*ja*"),COUNTIFS('2026'!$B$3:$B$500,$B89,'2026'!$D$3:$D$500,"*",'2026'!$G$3:$G$500,{"*alle*";"*Opsøgende*"},'2026'!$E$3:$E$500,"*nej*",'2026'!$H$3:$H$500,"*ja*"),COUNTIFS('2026'!$B$3:$B$500,$B89,'2026'!$D$3:$D$500,"*",'2026'!$G$3:$G$500,"*børn*"))</f>
        <v>0</v>
      </c>
      <c r="T89" s="52">
        <f>SUM(SUMIFS('2026'!$N$3:$N$500,'2026'!$B$3:$B$500,$B89,'2026'!$D$3:$D$500,"*",'2026'!$G$3:$G$500,{"*alle*";"*Opsøgende*"},'2026'!$E$3:$E$500,"*ja*"),SUMIFS('2026'!$N$3:$N$500,'2026'!$B$3:$B$500,$B89,'2026'!$D$3:$D$500,"*",'2026'!$G$3:$G$500,{"*alle*";"*Opsøgende*"},'2026'!$E$3:$E$500,"*nej*",'2026'!$H$3:$H$500,"*ja*"),SUMIFS('2026'!$N$3:$N$500,'2026'!$B$3:$B$500,$B89,'2026'!$D$3:$D$500,"*",'2026'!$G$3:$G$500,"*børn*"))</f>
        <v>0</v>
      </c>
      <c r="U89" s="52">
        <f>SUM(COUNTIFS('2027'!$B$3:$B$500,$B89,'2027'!$D$3:$D$500,"*",'2027'!$G$3:$G$500,{"*alle*";"*Opsøgende*"},'2027'!$E$3:$E$500,"*ja*"),COUNTIFS('2027'!$B$3:$B$500,$B89,'2027'!$D$3:$D$500,"*",'2027'!$G$3:$G$500,{"*alle*";"*Opsøgende*"},'2027'!$E$3:$E$500,"*nej*",'2027'!$H$3:$H$500,"*ja*"),COUNTIFS('2027'!$B$3:$B$500,$B89,'2027'!$D$3:$D$500,"*",'2027'!$G$3:$G$500,"*børn*"))</f>
        <v>0</v>
      </c>
      <c r="V89" s="52">
        <f>SUM(SUMIFS('2027'!$N$3:$N$500,'2027'!$B$3:$B$500,$B89,'2027'!$D$3:$D$500,"*",'2027'!$G$3:$G$500,{"*alle*";"*Opsøgende*"},'2027'!$E$3:$E$500,"*ja*"),SUMIFS('2027'!$N$3:$N$500,'2027'!$B$3:$B$500,$B89,'2027'!$D$3:$D$500,"*",'2027'!$G$3:$G$500,{"*alle*";"*Opsøgende*"},'2027'!$E$3:$E$500,"*nej*",'2027'!$H$3:$H$500,"*ja*"),SUMIFS('2027'!$N$3:$N$500,'2027'!$B$3:$B$500,$B89,'2027'!$D$3:$D$500,"*",'2027'!$G$3:$G$500,"*børn*"))</f>
        <v>0</v>
      </c>
      <c r="W89" s="52">
        <f>SUM(COUNTIFS('2028'!$B$3:$B$500,$B89,'2028'!$D$3:$D$500,"*",'2028'!$G$3:$G$500,{"*alle*";"*Opsøgende*"},'2028'!$E$3:$E$500,"*ja*"),COUNTIFS('2028'!$B$3:$B$500,$B89,'2028'!$D$3:$D$500,"*",'2028'!$G$3:$G$500,{"*alle*";"*Opsøgende*"},'2028'!$E$3:$E$500,"*nej*",'2028'!$H$3:$H$500,"*ja*"),COUNTIFS('2028'!$B$3:$B$500,$B89,'2028'!$D$3:$D$500,"*",'2028'!$G$3:$G$500,"*børn*"))</f>
        <v>0</v>
      </c>
      <c r="X89" s="52">
        <f>SUM(SUMIFS('2028'!$N$3:$N$500,'2028'!$B$3:$B$500,$B89,'2028'!$D$3:$D$500,"*",'2028'!$G$3:$G$500,{"*alle*";"*Opsøgende*"},'2028'!$E$3:$E$500,"*ja*"),SUMIFS('2028'!$N$3:$N$500,'2028'!$B$3:$B$500,$B89,'2028'!$D$3:$D$500,"*",'2028'!$G$3:$G$500,{"*alle*";"*Opsøgende*"},'2028'!$E$3:$E$500,"*nej*",'2028'!$H$3:$H$500,"*ja*"),SUMIFS('2028'!$N$3:$N$500,'2028'!$B$3:$B$500,$B89,'2028'!$D$3:$D$500,"*",'2028'!$G$3:$G$500,"*børn*"))</f>
        <v>0</v>
      </c>
    </row>
    <row r="90" spans="2:24" x14ac:dyDescent="0.2">
      <c r="B90" s="91" t="s">
        <v>87</v>
      </c>
      <c r="C90" s="52">
        <f>SUM(COUNTIFS('2018'!$B$3:$B$500,$B90,'2018'!$D$3:$D$500,"*",'2018'!$G$3:$G$500,{"*alle*";"*Opsøgende*"},'2018'!$E$3:$E$500,"*ja*"),COUNTIFS('2018'!$B$3:$B$500,$B90,'2018'!$D$3:$D$500,"*",'2018'!$G$3:$G$500,{"*alle*";"*Opsøgende*"},'2018'!$E$3:$E$500,"*nej*",'2018'!$H$3:$H$500,"*ja*"),COUNTIFS('2018'!$B$3:$B$500,$B90,'2018'!$D$3:$D$500,"*",'2018'!$G$3:$G$500,"*børn*"))</f>
        <v>0</v>
      </c>
      <c r="D90" s="52">
        <f>SUM(SUMIFS('2018'!$N$3:$N$500,'2018'!$B$3:$B$500,$B90,'2018'!$D$3:$D$500,"*",'2018'!$G$3:$G$500,{"*alle*";"*Opsøgende*"},'2018'!$E$3:$E$500,"*ja*"),SUMIFS('2018'!$N$3:$N$500,'2018'!$B$3:$B$500,$B90,'2018'!$D$3:$D$500,"*",'2018'!$G$3:$G$500,{"*alle*";"*Opsøgende*"},'2018'!$E$3:$E$500,"*nej*",'2018'!$H$3:$H$500,"*ja*"),SUMIFS('2018'!$N$3:$N$500,'2018'!$B$3:$B$500,$B90,'2018'!$D$3:$D$500,"*",'2018'!$G$3:$G$500,"*børn*"))</f>
        <v>0</v>
      </c>
      <c r="E90" s="52">
        <f>SUM(COUNTIFS('2019'!$B$3:$B$500,$B90,'2019'!$D$3:$D$500,"*",'2019'!$G$3:$G$500,{"*alle*";"*Opsøgende*"},'2019'!$E$3:$E$500,"*ja*"),COUNTIFS('2019'!$B$3:$B$500,$B90,'2019'!$D$3:$D$500,"*",'2019'!$G$3:$G$500,{"*alle*";"*Opsøgende*"},'2019'!$E$3:$E$500,"*nej*",'2019'!$H$3:$H$500,"*ja*"),COUNTIFS('2019'!$B$3:$B$500,$B90,'2019'!$D$3:$D$500,"*",'2019'!$G$3:$G$500,"*børn*"))</f>
        <v>0</v>
      </c>
      <c r="F90" s="52">
        <f>SUM(SUMIFS('2019'!$N$3:$N$500,'2019'!$B$3:$B$500,$B90,'2019'!$D$3:$D$500,"*",'2019'!$G$3:$G$500,{"*alle*";"*Opsøgende*"},'2019'!$E$3:$E$500,"*ja*"),SUMIFS('2019'!$N$3:$N$500,'2019'!$B$3:$B$500,$B90,'2019'!$D$3:$D$500,"*",'2019'!$G$3:$G$500,{"*alle*";"*Opsøgende*"},'2019'!$E$3:$E$500,"*nej*",'2019'!$H$3:$H$500,"*ja*"),SUMIFS('2019'!$N$3:$N$500,'2019'!$B$3:$B$500,$B90,'2019'!$D$3:$D$500,"*",'2019'!$G$3:$G$500,"*børn*"))</f>
        <v>0</v>
      </c>
      <c r="G90" s="52">
        <f>SUM(COUNTIFS('2020'!$B$3:$B$500,$B90,'2020'!$D$3:$D$500,"*",'2020'!$G$3:$G$500,{"*alle*";"*Opsøgende*"},'2020'!$E$3:$E$500,"*ja*"),COUNTIFS('2020'!$B$3:$B$500,$B90,'2020'!$D$3:$D$500,"*",'2020'!$G$3:$G$500,{"*alle*";"*Opsøgende*"},'2020'!$E$3:$E$500,"*nej*",'2020'!$H$3:$H$500,"*ja*"),COUNTIFS('2020'!$B$3:$B$500,$B90,'2020'!$D$3:$D$500,"*",'2020'!$G$3:$G$500,"*børn*"))</f>
        <v>0</v>
      </c>
      <c r="H90" s="52">
        <f>SUM(SUMIFS('2020'!$N$3:$N$500,'2020'!$B$3:$B$500,$B90,'2020'!$D$3:$D$500,"*",'2020'!$G$3:$G$500,{"*alle*";"*Opsøgende*"},'2020'!$E$3:$E$500,"*ja*"),SUMIFS('2020'!$N$3:$N$500,'2020'!$B$3:$B$500,$B90,'2020'!$D$3:$D$500,"*",'2020'!$G$3:$G$500,{"*alle*";"*Opsøgende*"},'2020'!$E$3:$E$500,"*nej*",'2020'!$H$3:$H$500,"*ja*"),SUMIFS('2020'!$N$3:$N$500,'2020'!$B$3:$B$500,$B90,'2020'!$D$3:$D$500,"*",'2020'!$G$3:$G$500,"*børn*"))</f>
        <v>0</v>
      </c>
      <c r="I90" s="52">
        <f>SUM(COUNTIFS('2021'!$B$3:$B$500,$B90,'2021'!$D$3:$D$500,"*",'2021'!$G$3:$G$500,{"*alle*";"*Opsøgende*"},'2021'!$E$3:$E$500,"*ja*"),COUNTIFS('2021'!$B$3:$B$500,$B90,'2021'!$D$3:$D$500,"*",'2021'!$G$3:$G$500,{"*alle*";"*Opsøgende*"},'2021'!$E$3:$E$500,"*nej*",'2021'!$H$3:$H$500,"*ja*"),COUNTIFS('2021'!$B$3:$B$500,$B90,'2021'!$D$3:$D$500,"*",'2021'!$G$3:$G$500,"*børn*"))</f>
        <v>0</v>
      </c>
      <c r="J90" s="52">
        <f>SUM(SUMIFS('2021'!$N$3:$N$500,'2021'!$B$3:$B$500,$B90,'2021'!$D$3:$D$500,"*",'2021'!$G$3:$G$500,{"*alle*";"*Opsøgende*"},'2021'!$E$3:$E$500,"*ja*"),SUMIFS('2021'!$N$3:$N$500,'2021'!$B$3:$B$500,$B90,'2021'!$D$3:$D$500,"*",'2021'!$G$3:$G$500,{"*alle*";"*Opsøgende*"},'2021'!$E$3:$E$500,"*nej*",'2021'!$H$3:$H$500,"*ja*"),SUMIFS('2021'!$N$3:$N$500,'2021'!$B$3:$B$500,$B90,'2021'!$D$3:$D$500,"*",'2021'!$G$3:$G$500,"*børn*"))</f>
        <v>0</v>
      </c>
      <c r="K90" s="52">
        <f>SUM(COUNTIFS('2022'!$B$3:$B$500,$B90,'2022'!$D$3:$D$500,"*",'2022'!$G$3:$G$500,{"*alle*";"*Opsøgende*"},'2022'!$E$3:$E$500,"*ja*"),COUNTIFS('2022'!$B$3:$B$500,$B90,'2022'!$D$3:$D$500,"*",'2022'!$G$3:$G$500,{"*alle*";"*Opsøgende*"},'2022'!$E$3:$E$500,"*nej*",'2022'!$H$3:$H$500,"*ja*"),COUNTIFS('2022'!$B$3:$B$500,$B90,'2022'!$D$3:$D$500,"*",'2022'!$G$3:$G$500,"*børn*"))</f>
        <v>0</v>
      </c>
      <c r="L90" s="52">
        <f>SUM(SUMIFS('2022'!$N$3:$N$500,'2022'!$B$3:$B$500,$B90,'2022'!$D$3:$D$500,"*",'2022'!$G$3:$G$500,{"*alle*";"*Opsøgende*"},'2022'!$E$3:$E$500,"*ja*"),SUMIFS('2022'!$N$3:$N$500,'2022'!$B$3:$B$500,$B90,'2022'!$D$3:$D$500,"*",'2022'!$G$3:$G$500,{"*alle*";"*Opsøgende*"},'2022'!$E$3:$E$500,"*nej*",'2022'!$H$3:$H$500,"*ja*"),SUMIFS('2022'!$N$3:$N$500,'2022'!$B$3:$B$500,$B90,'2022'!$D$3:$D$500,"*",'2022'!$G$3:$G$500,"*børn*"))</f>
        <v>0</v>
      </c>
      <c r="M90" s="52">
        <f>SUM(COUNTIFS('2023'!$B$3:$B$500,$B90,'2023'!$D$3:$D$500,"*",'2023'!$G$3:$G$500,{"*alle*";"*Opsøgende*"},'2023'!$E$3:$E$500,"*ja*"),COUNTIFS('2023'!$B$3:$B$500,$B90,'2023'!$D$3:$D$500,"*",'2023'!$G$3:$G$500,{"*alle*";"*Opsøgende*"},'2023'!$E$3:$E$500,"*nej*",'2023'!$H$3:$H$500,"*ja*"),COUNTIFS('2023'!$B$3:$B$500,$B90,'2023'!$D$3:$D$500,"*",'2023'!$G$3:$G$500,"*børn*"))</f>
        <v>0</v>
      </c>
      <c r="N90" s="52">
        <f>SUM(SUMIFS('2023'!$N$3:$N$500,'2023'!$B$3:$B$500,$B90,'2023'!$D$3:$D$500,"*",'2023'!$G$3:$G$500,{"*alle*";"*Opsøgende*"},'2023'!$E$3:$E$500,"*ja*"),SUMIFS('2023'!$N$3:$N$500,'2023'!$B$3:$B$500,$B90,'2023'!$D$3:$D$500,"*",'2023'!$G$3:$G$500,{"*alle*";"*Opsøgende*"},'2023'!$E$3:$E$500,"*nej*",'2023'!$H$3:$H$500,"*ja*"),SUMIFS('2023'!$N$3:$N$500,'2023'!$B$3:$B$500,$B90,'2023'!$D$3:$D$500,"*",'2023'!$G$3:$G$500,"*børn*"))</f>
        <v>0</v>
      </c>
      <c r="O90" s="52">
        <f>SUM(COUNTIFS('2024'!$B$3:$B$500,$B90,'2024'!$D$3:$D$500,"*",'2024'!$G$3:$G$500,{"*alle*";"*Opsøgende*"},'2024'!$E$3:$E$500,"*ja*"),COUNTIFS('2024'!$B$3:$B$500,$B90,'2024'!$D$3:$D$500,"*",'2024'!$G$3:$G$500,{"*alle*";"*Opsøgende*"},'2024'!$E$3:$E$500,"*nej*",'2024'!$H$3:$H$500,"*ja*"),COUNTIFS('2024'!$B$3:$B$500,$B90,'2024'!$D$3:$D$500,"*",'2024'!$G$3:$G$500,"*børn*"))</f>
        <v>0</v>
      </c>
      <c r="P90" s="52">
        <f>SUM(SUMIFS('2024'!$N$3:$N$500,'2024'!$B$3:$B$500,$B90,'2024'!$D$3:$D$500,"*",'2024'!$G$3:$G$500,{"*alle*";"*Opsøgende*"},'2024'!$E$3:$E$500,"*ja*"),SUMIFS('2024'!$N$3:$N$500,'2024'!$B$3:$B$500,$B90,'2024'!$D$3:$D$500,"*",'2024'!$G$3:$G$500,{"*alle*";"*Opsøgende*"},'2024'!$E$3:$E$500,"*nej*",'2024'!$H$3:$H$500,"*ja*"),SUMIFS('2024'!$N$3:$N$500,'2024'!$B$3:$B$500,$B90,'2024'!$D$3:$D$500,"*",'2024'!$G$3:$G$500,"*børn*"))</f>
        <v>0</v>
      </c>
      <c r="Q90" s="52">
        <f>SUM(COUNTIFS('2025'!$B$3:$B$500,$B90,'2025'!$D$3:$D$500,"*",'2025'!$G$3:$G$500,{"*alle*";"*Opsøgende*"},'2025'!$E$3:$E$500,"*ja*"),COUNTIFS('2025'!$B$3:$B$500,$B90,'2025'!$D$3:$D$500,"*",'2025'!$G$3:$G$500,{"*alle*";"*Opsøgende*"},'2025'!$E$3:$E$500,"*nej*",'2025'!$H$3:$H$500,"*ja*"),COUNTIFS('2025'!$B$3:$B$500,$B90,'2025'!$D$3:$D$500,"*",'2025'!$G$3:$G$500,"*børn*"))</f>
        <v>0</v>
      </c>
      <c r="R90" s="52">
        <f>SUM(SUMIFS('2025'!$N$3:$N$500,'2025'!$B$3:$B$500,$B90,'2025'!$D$3:$D$500,"*",'2025'!$G$3:$G$500,{"*alle*";"*Opsøgende*"},'2025'!$E$3:$E$500,"*ja*"),SUMIFS('2025'!$N$3:$N$500,'2025'!$B$3:$B$500,$B90,'2025'!$D$3:$D$500,"*",'2025'!$G$3:$G$500,{"*alle*";"*Opsøgende*"},'2025'!$E$3:$E$500,"*nej*",'2025'!$H$3:$H$500,"*ja*"),SUMIFS('2025'!$N$3:$N$500,'2025'!$B$3:$B$500,$B90,'2025'!$D$3:$D$500,"*",'2025'!$G$3:$G$500,"*børn*"))</f>
        <v>0</v>
      </c>
      <c r="S90" s="52">
        <f>SUM(COUNTIFS('2026'!$B$3:$B$500,$B90,'2026'!$D$3:$D$500,"*",'2026'!$G$3:$G$500,{"*alle*";"*Opsøgende*"},'2026'!$E$3:$E$500,"*ja*"),COUNTIFS('2026'!$B$3:$B$500,$B90,'2026'!$D$3:$D$500,"*",'2026'!$G$3:$G$500,{"*alle*";"*Opsøgende*"},'2026'!$E$3:$E$500,"*nej*",'2026'!$H$3:$H$500,"*ja*"),COUNTIFS('2026'!$B$3:$B$500,$B90,'2026'!$D$3:$D$500,"*",'2026'!$G$3:$G$500,"*børn*"))</f>
        <v>0</v>
      </c>
      <c r="T90" s="52">
        <f>SUM(SUMIFS('2026'!$N$3:$N$500,'2026'!$B$3:$B$500,$B90,'2026'!$D$3:$D$500,"*",'2026'!$G$3:$G$500,{"*alle*";"*Opsøgende*"},'2026'!$E$3:$E$500,"*ja*"),SUMIFS('2026'!$N$3:$N$500,'2026'!$B$3:$B$500,$B90,'2026'!$D$3:$D$500,"*",'2026'!$G$3:$G$500,{"*alle*";"*Opsøgende*"},'2026'!$E$3:$E$500,"*nej*",'2026'!$H$3:$H$500,"*ja*"),SUMIFS('2026'!$N$3:$N$500,'2026'!$B$3:$B$500,$B90,'2026'!$D$3:$D$500,"*",'2026'!$G$3:$G$500,"*børn*"))</f>
        <v>0</v>
      </c>
      <c r="U90" s="52">
        <f>SUM(COUNTIFS('2027'!$B$3:$B$500,$B90,'2027'!$D$3:$D$500,"*",'2027'!$G$3:$G$500,{"*alle*";"*Opsøgende*"},'2027'!$E$3:$E$500,"*ja*"),COUNTIFS('2027'!$B$3:$B$500,$B90,'2027'!$D$3:$D$500,"*",'2027'!$G$3:$G$500,{"*alle*";"*Opsøgende*"},'2027'!$E$3:$E$500,"*nej*",'2027'!$H$3:$H$500,"*ja*"),COUNTIFS('2027'!$B$3:$B$500,$B90,'2027'!$D$3:$D$500,"*",'2027'!$G$3:$G$500,"*børn*"))</f>
        <v>0</v>
      </c>
      <c r="V90" s="52">
        <f>SUM(SUMIFS('2027'!$N$3:$N$500,'2027'!$B$3:$B$500,$B90,'2027'!$D$3:$D$500,"*",'2027'!$G$3:$G$500,{"*alle*";"*Opsøgende*"},'2027'!$E$3:$E$500,"*ja*"),SUMIFS('2027'!$N$3:$N$500,'2027'!$B$3:$B$500,$B90,'2027'!$D$3:$D$500,"*",'2027'!$G$3:$G$500,{"*alle*";"*Opsøgende*"},'2027'!$E$3:$E$500,"*nej*",'2027'!$H$3:$H$500,"*ja*"),SUMIFS('2027'!$N$3:$N$500,'2027'!$B$3:$B$500,$B90,'2027'!$D$3:$D$500,"*",'2027'!$G$3:$G$500,"*børn*"))</f>
        <v>0</v>
      </c>
      <c r="W90" s="52">
        <f>SUM(COUNTIFS('2028'!$B$3:$B$500,$B90,'2028'!$D$3:$D$500,"*",'2028'!$G$3:$G$500,{"*alle*";"*Opsøgende*"},'2028'!$E$3:$E$500,"*ja*"),COUNTIFS('2028'!$B$3:$B$500,$B90,'2028'!$D$3:$D$500,"*",'2028'!$G$3:$G$500,{"*alle*";"*Opsøgende*"},'2028'!$E$3:$E$500,"*nej*",'2028'!$H$3:$H$500,"*ja*"),COUNTIFS('2028'!$B$3:$B$500,$B90,'2028'!$D$3:$D$500,"*",'2028'!$G$3:$G$500,"*børn*"))</f>
        <v>0</v>
      </c>
      <c r="X90" s="52">
        <f>SUM(SUMIFS('2028'!$N$3:$N$500,'2028'!$B$3:$B$500,$B90,'2028'!$D$3:$D$500,"*",'2028'!$G$3:$G$500,{"*alle*";"*Opsøgende*"},'2028'!$E$3:$E$500,"*ja*"),SUMIFS('2028'!$N$3:$N$500,'2028'!$B$3:$B$500,$B90,'2028'!$D$3:$D$500,"*",'2028'!$G$3:$G$500,{"*alle*";"*Opsøgende*"},'2028'!$E$3:$E$500,"*nej*",'2028'!$H$3:$H$500,"*ja*"),SUMIFS('2028'!$N$3:$N$500,'2028'!$B$3:$B$500,$B90,'2028'!$D$3:$D$500,"*",'2028'!$G$3:$G$500,"*børn*"))</f>
        <v>0</v>
      </c>
    </row>
    <row r="91" spans="2:24" x14ac:dyDescent="0.2">
      <c r="B91" s="91" t="s">
        <v>92</v>
      </c>
      <c r="C91" s="52">
        <f>SUM(COUNTIFS('2018'!$B$3:$B$500,$B91,'2018'!$D$3:$D$500,"*",'2018'!$G$3:$G$500,{"*alle*";"*Opsøgende*"},'2018'!$E$3:$E$500,"*ja*"),COUNTIFS('2018'!$B$3:$B$500,$B91,'2018'!$D$3:$D$500,"*",'2018'!$G$3:$G$500,{"*alle*";"*Opsøgende*"},'2018'!$E$3:$E$500,"*nej*",'2018'!$H$3:$H$500,"*ja*"),COUNTIFS('2018'!$B$3:$B$500,$B91,'2018'!$D$3:$D$500,"*",'2018'!$G$3:$G$500,"*børn*"))</f>
        <v>0</v>
      </c>
      <c r="D91" s="52">
        <f>SUM(SUMIFS('2018'!$N$3:$N$500,'2018'!$B$3:$B$500,$B91,'2018'!$D$3:$D$500,"*",'2018'!$G$3:$G$500,{"*alle*";"*Opsøgende*"},'2018'!$E$3:$E$500,"*ja*"),SUMIFS('2018'!$N$3:$N$500,'2018'!$B$3:$B$500,$B91,'2018'!$D$3:$D$500,"*",'2018'!$G$3:$G$500,{"*alle*";"*Opsøgende*"},'2018'!$E$3:$E$500,"*nej*",'2018'!$H$3:$H$500,"*ja*"),SUMIFS('2018'!$N$3:$N$500,'2018'!$B$3:$B$500,$B91,'2018'!$D$3:$D$500,"*",'2018'!$G$3:$G$500,"*børn*"))</f>
        <v>0</v>
      </c>
      <c r="E91" s="52">
        <f>SUM(COUNTIFS('2019'!$B$3:$B$500,$B91,'2019'!$D$3:$D$500,"*",'2019'!$G$3:$G$500,{"*alle*";"*Opsøgende*"},'2019'!$E$3:$E$500,"*ja*"),COUNTIFS('2019'!$B$3:$B$500,$B91,'2019'!$D$3:$D$500,"*",'2019'!$G$3:$G$500,{"*alle*";"*Opsøgende*"},'2019'!$E$3:$E$500,"*nej*",'2019'!$H$3:$H$500,"*ja*"),COUNTIFS('2019'!$B$3:$B$500,$B91,'2019'!$D$3:$D$500,"*",'2019'!$G$3:$G$500,"*børn*"))</f>
        <v>0</v>
      </c>
      <c r="F91" s="52">
        <f>SUM(SUMIFS('2019'!$N$3:$N$500,'2019'!$B$3:$B$500,$B91,'2019'!$D$3:$D$500,"*",'2019'!$G$3:$G$500,{"*alle*";"*Opsøgende*"},'2019'!$E$3:$E$500,"*ja*"),SUMIFS('2019'!$N$3:$N$500,'2019'!$B$3:$B$500,$B91,'2019'!$D$3:$D$500,"*",'2019'!$G$3:$G$500,{"*alle*";"*Opsøgende*"},'2019'!$E$3:$E$500,"*nej*",'2019'!$H$3:$H$500,"*ja*"),SUMIFS('2019'!$N$3:$N$500,'2019'!$B$3:$B$500,$B91,'2019'!$D$3:$D$500,"*",'2019'!$G$3:$G$500,"*børn*"))</f>
        <v>0</v>
      </c>
      <c r="G91" s="52">
        <f>SUM(COUNTIFS('2020'!$B$3:$B$500,$B91,'2020'!$D$3:$D$500,"*",'2020'!$G$3:$G$500,{"*alle*";"*Opsøgende*"},'2020'!$E$3:$E$500,"*ja*"),COUNTIFS('2020'!$B$3:$B$500,$B91,'2020'!$D$3:$D$500,"*",'2020'!$G$3:$G$500,{"*alle*";"*Opsøgende*"},'2020'!$E$3:$E$500,"*nej*",'2020'!$H$3:$H$500,"*ja*"),COUNTIFS('2020'!$B$3:$B$500,$B91,'2020'!$D$3:$D$500,"*",'2020'!$G$3:$G$500,"*børn*"))</f>
        <v>0</v>
      </c>
      <c r="H91" s="52">
        <f>SUM(SUMIFS('2020'!$N$3:$N$500,'2020'!$B$3:$B$500,$B91,'2020'!$D$3:$D$500,"*",'2020'!$G$3:$G$500,{"*alle*";"*Opsøgende*"},'2020'!$E$3:$E$500,"*ja*"),SUMIFS('2020'!$N$3:$N$500,'2020'!$B$3:$B$500,$B91,'2020'!$D$3:$D$500,"*",'2020'!$G$3:$G$500,{"*alle*";"*Opsøgende*"},'2020'!$E$3:$E$500,"*nej*",'2020'!$H$3:$H$500,"*ja*"),SUMIFS('2020'!$N$3:$N$500,'2020'!$B$3:$B$500,$B91,'2020'!$D$3:$D$500,"*",'2020'!$G$3:$G$500,"*børn*"))</f>
        <v>0</v>
      </c>
      <c r="I91" s="52">
        <f>SUM(COUNTIFS('2021'!$B$3:$B$500,$B91,'2021'!$D$3:$D$500,"*",'2021'!$G$3:$G$500,{"*alle*";"*Opsøgende*"},'2021'!$E$3:$E$500,"*ja*"),COUNTIFS('2021'!$B$3:$B$500,$B91,'2021'!$D$3:$D$500,"*",'2021'!$G$3:$G$500,{"*alle*";"*Opsøgende*"},'2021'!$E$3:$E$500,"*nej*",'2021'!$H$3:$H$500,"*ja*"),COUNTIFS('2021'!$B$3:$B$500,$B91,'2021'!$D$3:$D$500,"*",'2021'!$G$3:$G$500,"*børn*"))</f>
        <v>0</v>
      </c>
      <c r="J91" s="52">
        <f>SUM(SUMIFS('2021'!$N$3:$N$500,'2021'!$B$3:$B$500,$B91,'2021'!$D$3:$D$500,"*",'2021'!$G$3:$G$500,{"*alle*";"*Opsøgende*"},'2021'!$E$3:$E$500,"*ja*"),SUMIFS('2021'!$N$3:$N$500,'2021'!$B$3:$B$500,$B91,'2021'!$D$3:$D$500,"*",'2021'!$G$3:$G$500,{"*alle*";"*Opsøgende*"},'2021'!$E$3:$E$500,"*nej*",'2021'!$H$3:$H$500,"*ja*"),SUMIFS('2021'!$N$3:$N$500,'2021'!$B$3:$B$500,$B91,'2021'!$D$3:$D$500,"*",'2021'!$G$3:$G$500,"*børn*"))</f>
        <v>0</v>
      </c>
      <c r="K91" s="52">
        <f>SUM(COUNTIFS('2022'!$B$3:$B$500,$B91,'2022'!$D$3:$D$500,"*",'2022'!$G$3:$G$500,{"*alle*";"*Opsøgende*"},'2022'!$E$3:$E$500,"*ja*"),COUNTIFS('2022'!$B$3:$B$500,$B91,'2022'!$D$3:$D$500,"*",'2022'!$G$3:$G$500,{"*alle*";"*Opsøgende*"},'2022'!$E$3:$E$500,"*nej*",'2022'!$H$3:$H$500,"*ja*"),COUNTIFS('2022'!$B$3:$B$500,$B91,'2022'!$D$3:$D$500,"*",'2022'!$G$3:$G$500,"*børn*"))</f>
        <v>0</v>
      </c>
      <c r="L91" s="52">
        <f>SUM(SUMIFS('2022'!$N$3:$N$500,'2022'!$B$3:$B$500,$B91,'2022'!$D$3:$D$500,"*",'2022'!$G$3:$G$500,{"*alle*";"*Opsøgende*"},'2022'!$E$3:$E$500,"*ja*"),SUMIFS('2022'!$N$3:$N$500,'2022'!$B$3:$B$500,$B91,'2022'!$D$3:$D$500,"*",'2022'!$G$3:$G$500,{"*alle*";"*Opsøgende*"},'2022'!$E$3:$E$500,"*nej*",'2022'!$H$3:$H$500,"*ja*"),SUMIFS('2022'!$N$3:$N$500,'2022'!$B$3:$B$500,$B91,'2022'!$D$3:$D$500,"*",'2022'!$G$3:$G$500,"*børn*"))</f>
        <v>0</v>
      </c>
      <c r="M91" s="52">
        <f>SUM(COUNTIFS('2023'!$B$3:$B$500,$B91,'2023'!$D$3:$D$500,"*",'2023'!$G$3:$G$500,{"*alle*";"*Opsøgende*"},'2023'!$E$3:$E$500,"*ja*"),COUNTIFS('2023'!$B$3:$B$500,$B91,'2023'!$D$3:$D$500,"*",'2023'!$G$3:$G$500,{"*alle*";"*Opsøgende*"},'2023'!$E$3:$E$500,"*nej*",'2023'!$H$3:$H$500,"*ja*"),COUNTIFS('2023'!$B$3:$B$500,$B91,'2023'!$D$3:$D$500,"*",'2023'!$G$3:$G$500,"*børn*"))</f>
        <v>0</v>
      </c>
      <c r="N91" s="52">
        <f>SUM(SUMIFS('2023'!$N$3:$N$500,'2023'!$B$3:$B$500,$B91,'2023'!$D$3:$D$500,"*",'2023'!$G$3:$G$500,{"*alle*";"*Opsøgende*"},'2023'!$E$3:$E$500,"*ja*"),SUMIFS('2023'!$N$3:$N$500,'2023'!$B$3:$B$500,$B91,'2023'!$D$3:$D$500,"*",'2023'!$G$3:$G$500,{"*alle*";"*Opsøgende*"},'2023'!$E$3:$E$500,"*nej*",'2023'!$H$3:$H$500,"*ja*"),SUMIFS('2023'!$N$3:$N$500,'2023'!$B$3:$B$500,$B91,'2023'!$D$3:$D$500,"*",'2023'!$G$3:$G$500,"*børn*"))</f>
        <v>0</v>
      </c>
      <c r="O91" s="52">
        <f>SUM(COUNTIFS('2024'!$B$3:$B$500,$B91,'2024'!$D$3:$D$500,"*",'2024'!$G$3:$G$500,{"*alle*";"*Opsøgende*"},'2024'!$E$3:$E$500,"*ja*"),COUNTIFS('2024'!$B$3:$B$500,$B91,'2024'!$D$3:$D$500,"*",'2024'!$G$3:$G$500,{"*alle*";"*Opsøgende*"},'2024'!$E$3:$E$500,"*nej*",'2024'!$H$3:$H$500,"*ja*"),COUNTIFS('2024'!$B$3:$B$500,$B91,'2024'!$D$3:$D$500,"*",'2024'!$G$3:$G$500,"*børn*"))</f>
        <v>0</v>
      </c>
      <c r="P91" s="52">
        <f>SUM(SUMIFS('2024'!$N$3:$N$500,'2024'!$B$3:$B$500,$B91,'2024'!$D$3:$D$500,"*",'2024'!$G$3:$G$500,{"*alle*";"*Opsøgende*"},'2024'!$E$3:$E$500,"*ja*"),SUMIFS('2024'!$N$3:$N$500,'2024'!$B$3:$B$500,$B91,'2024'!$D$3:$D$500,"*",'2024'!$G$3:$G$500,{"*alle*";"*Opsøgende*"},'2024'!$E$3:$E$500,"*nej*",'2024'!$H$3:$H$500,"*ja*"),SUMIFS('2024'!$N$3:$N$500,'2024'!$B$3:$B$500,$B91,'2024'!$D$3:$D$500,"*",'2024'!$G$3:$G$500,"*børn*"))</f>
        <v>0</v>
      </c>
      <c r="Q91" s="52">
        <f>SUM(COUNTIFS('2025'!$B$3:$B$500,$B91,'2025'!$D$3:$D$500,"*",'2025'!$G$3:$G$500,{"*alle*";"*Opsøgende*"},'2025'!$E$3:$E$500,"*ja*"),COUNTIFS('2025'!$B$3:$B$500,$B91,'2025'!$D$3:$D$500,"*",'2025'!$G$3:$G$500,{"*alle*";"*Opsøgende*"},'2025'!$E$3:$E$500,"*nej*",'2025'!$H$3:$H$500,"*ja*"),COUNTIFS('2025'!$B$3:$B$500,$B91,'2025'!$D$3:$D$500,"*",'2025'!$G$3:$G$500,"*børn*"))</f>
        <v>0</v>
      </c>
      <c r="R91" s="52">
        <f>SUM(SUMIFS('2025'!$N$3:$N$500,'2025'!$B$3:$B$500,$B91,'2025'!$D$3:$D$500,"*",'2025'!$G$3:$G$500,{"*alle*";"*Opsøgende*"},'2025'!$E$3:$E$500,"*ja*"),SUMIFS('2025'!$N$3:$N$500,'2025'!$B$3:$B$500,$B91,'2025'!$D$3:$D$500,"*",'2025'!$G$3:$G$500,{"*alle*";"*Opsøgende*"},'2025'!$E$3:$E$500,"*nej*",'2025'!$H$3:$H$500,"*ja*"),SUMIFS('2025'!$N$3:$N$500,'2025'!$B$3:$B$500,$B91,'2025'!$D$3:$D$500,"*",'2025'!$G$3:$G$500,"*børn*"))</f>
        <v>0</v>
      </c>
      <c r="S91" s="52">
        <f>SUM(COUNTIFS('2026'!$B$3:$B$500,$B91,'2026'!$D$3:$D$500,"*",'2026'!$G$3:$G$500,{"*alle*";"*Opsøgende*"},'2026'!$E$3:$E$500,"*ja*"),COUNTIFS('2026'!$B$3:$B$500,$B91,'2026'!$D$3:$D$500,"*",'2026'!$G$3:$G$500,{"*alle*";"*Opsøgende*"},'2026'!$E$3:$E$500,"*nej*",'2026'!$H$3:$H$500,"*ja*"),COUNTIFS('2026'!$B$3:$B$500,$B91,'2026'!$D$3:$D$500,"*",'2026'!$G$3:$G$500,"*børn*"))</f>
        <v>0</v>
      </c>
      <c r="T91" s="52">
        <f>SUM(SUMIFS('2026'!$N$3:$N$500,'2026'!$B$3:$B$500,$B91,'2026'!$D$3:$D$500,"*",'2026'!$G$3:$G$500,{"*alle*";"*Opsøgende*"},'2026'!$E$3:$E$500,"*ja*"),SUMIFS('2026'!$N$3:$N$500,'2026'!$B$3:$B$500,$B91,'2026'!$D$3:$D$500,"*",'2026'!$G$3:$G$500,{"*alle*";"*Opsøgende*"},'2026'!$E$3:$E$500,"*nej*",'2026'!$H$3:$H$500,"*ja*"),SUMIFS('2026'!$N$3:$N$500,'2026'!$B$3:$B$500,$B91,'2026'!$D$3:$D$500,"*",'2026'!$G$3:$G$500,"*børn*"))</f>
        <v>0</v>
      </c>
      <c r="U91" s="52">
        <f>SUM(COUNTIFS('2027'!$B$3:$B$500,$B91,'2027'!$D$3:$D$500,"*",'2027'!$G$3:$G$500,{"*alle*";"*Opsøgende*"},'2027'!$E$3:$E$500,"*ja*"),COUNTIFS('2027'!$B$3:$B$500,$B91,'2027'!$D$3:$D$500,"*",'2027'!$G$3:$G$500,{"*alle*";"*Opsøgende*"},'2027'!$E$3:$E$500,"*nej*",'2027'!$H$3:$H$500,"*ja*"),COUNTIFS('2027'!$B$3:$B$500,$B91,'2027'!$D$3:$D$500,"*",'2027'!$G$3:$G$500,"*børn*"))</f>
        <v>0</v>
      </c>
      <c r="V91" s="52">
        <f>SUM(SUMIFS('2027'!$N$3:$N$500,'2027'!$B$3:$B$500,$B91,'2027'!$D$3:$D$500,"*",'2027'!$G$3:$G$500,{"*alle*";"*Opsøgende*"},'2027'!$E$3:$E$500,"*ja*"),SUMIFS('2027'!$N$3:$N$500,'2027'!$B$3:$B$500,$B91,'2027'!$D$3:$D$500,"*",'2027'!$G$3:$G$500,{"*alle*";"*Opsøgende*"},'2027'!$E$3:$E$500,"*nej*",'2027'!$H$3:$H$500,"*ja*"),SUMIFS('2027'!$N$3:$N$500,'2027'!$B$3:$B$500,$B91,'2027'!$D$3:$D$500,"*",'2027'!$G$3:$G$500,"*børn*"))</f>
        <v>0</v>
      </c>
      <c r="W91" s="52">
        <f>SUM(COUNTIFS('2028'!$B$3:$B$500,$B91,'2028'!$D$3:$D$500,"*",'2028'!$G$3:$G$500,{"*alle*";"*Opsøgende*"},'2028'!$E$3:$E$500,"*ja*"),COUNTIFS('2028'!$B$3:$B$500,$B91,'2028'!$D$3:$D$500,"*",'2028'!$G$3:$G$500,{"*alle*";"*Opsøgende*"},'2028'!$E$3:$E$500,"*nej*",'2028'!$H$3:$H$500,"*ja*"),COUNTIFS('2028'!$B$3:$B$500,$B91,'2028'!$D$3:$D$500,"*",'2028'!$G$3:$G$500,"*børn*"))</f>
        <v>0</v>
      </c>
      <c r="X91" s="52">
        <f>SUM(SUMIFS('2028'!$N$3:$N$500,'2028'!$B$3:$B$500,$B91,'2028'!$D$3:$D$500,"*",'2028'!$G$3:$G$500,{"*alle*";"*Opsøgende*"},'2028'!$E$3:$E$500,"*ja*"),SUMIFS('2028'!$N$3:$N$500,'2028'!$B$3:$B$500,$B91,'2028'!$D$3:$D$500,"*",'2028'!$G$3:$G$500,{"*alle*";"*Opsøgende*"},'2028'!$E$3:$E$500,"*nej*",'2028'!$H$3:$H$500,"*ja*"),SUMIFS('2028'!$N$3:$N$500,'2028'!$B$3:$B$500,$B91,'2028'!$D$3:$D$500,"*",'2028'!$G$3:$G$500,"*børn*"))</f>
        <v>0</v>
      </c>
    </row>
    <row r="92" spans="2:24" x14ac:dyDescent="0.2">
      <c r="B92" s="91" t="s">
        <v>44</v>
      </c>
      <c r="C92" s="52">
        <f>SUM(COUNTIFS('2018'!$B$3:$B$500,$B92,'2018'!$D$3:$D$500,"*",'2018'!$G$3:$G$500,{"*alle*";"*Opsøgende*"},'2018'!$E$3:$E$500,"*ja*"),COUNTIFS('2018'!$B$3:$B$500,$B92,'2018'!$D$3:$D$500,"*",'2018'!$G$3:$G$500,{"*alle*";"*Opsøgende*"},'2018'!$E$3:$E$500,"*nej*",'2018'!$H$3:$H$500,"*ja*"),COUNTIFS('2018'!$B$3:$B$500,$B92,'2018'!$D$3:$D$500,"*",'2018'!$G$3:$G$500,"*børn*"))</f>
        <v>0</v>
      </c>
      <c r="D92" s="52">
        <f>SUM(SUMIFS('2018'!$N$3:$N$500,'2018'!$B$3:$B$500,$B92,'2018'!$D$3:$D$500,"*",'2018'!$G$3:$G$500,{"*alle*";"*Opsøgende*"},'2018'!$E$3:$E$500,"*ja*"),SUMIFS('2018'!$N$3:$N$500,'2018'!$B$3:$B$500,$B92,'2018'!$D$3:$D$500,"*",'2018'!$G$3:$G$500,{"*alle*";"*Opsøgende*"},'2018'!$E$3:$E$500,"*nej*",'2018'!$H$3:$H$500,"*ja*"),SUMIFS('2018'!$N$3:$N$500,'2018'!$B$3:$B$500,$B92,'2018'!$D$3:$D$500,"*",'2018'!$G$3:$G$500,"*børn*"))</f>
        <v>0</v>
      </c>
      <c r="E92" s="52">
        <f>SUM(COUNTIFS('2019'!$B$3:$B$500,$B92,'2019'!$D$3:$D$500,"*",'2019'!$G$3:$G$500,{"*alle*";"*Opsøgende*"},'2019'!$E$3:$E$500,"*ja*"),COUNTIFS('2019'!$B$3:$B$500,$B92,'2019'!$D$3:$D$500,"*",'2019'!$G$3:$G$500,{"*alle*";"*Opsøgende*"},'2019'!$E$3:$E$500,"*nej*",'2019'!$H$3:$H$500,"*ja*"),COUNTIFS('2019'!$B$3:$B$500,$B92,'2019'!$D$3:$D$500,"*",'2019'!$G$3:$G$500,"*børn*"))</f>
        <v>0</v>
      </c>
      <c r="F92" s="52">
        <f>SUM(SUMIFS('2019'!$N$3:$N$500,'2019'!$B$3:$B$500,$B92,'2019'!$D$3:$D$500,"*",'2019'!$G$3:$G$500,{"*alle*";"*Opsøgende*"},'2019'!$E$3:$E$500,"*ja*"),SUMIFS('2019'!$N$3:$N$500,'2019'!$B$3:$B$500,$B92,'2019'!$D$3:$D$500,"*",'2019'!$G$3:$G$500,{"*alle*";"*Opsøgende*"},'2019'!$E$3:$E$500,"*nej*",'2019'!$H$3:$H$500,"*ja*"),SUMIFS('2019'!$N$3:$N$500,'2019'!$B$3:$B$500,$B92,'2019'!$D$3:$D$500,"*",'2019'!$G$3:$G$500,"*børn*"))</f>
        <v>0</v>
      </c>
      <c r="G92" s="52">
        <f>SUM(COUNTIFS('2020'!$B$3:$B$500,$B92,'2020'!$D$3:$D$500,"*",'2020'!$G$3:$G$500,{"*alle*";"*Opsøgende*"},'2020'!$E$3:$E$500,"*ja*"),COUNTIFS('2020'!$B$3:$B$500,$B92,'2020'!$D$3:$D$500,"*",'2020'!$G$3:$G$500,{"*alle*";"*Opsøgende*"},'2020'!$E$3:$E$500,"*nej*",'2020'!$H$3:$H$500,"*ja*"),COUNTIFS('2020'!$B$3:$B$500,$B92,'2020'!$D$3:$D$500,"*",'2020'!$G$3:$G$500,"*børn*"))</f>
        <v>0</v>
      </c>
      <c r="H92" s="52">
        <f>SUM(SUMIFS('2020'!$N$3:$N$500,'2020'!$B$3:$B$500,$B92,'2020'!$D$3:$D$500,"*",'2020'!$G$3:$G$500,{"*alle*";"*Opsøgende*"},'2020'!$E$3:$E$500,"*ja*"),SUMIFS('2020'!$N$3:$N$500,'2020'!$B$3:$B$500,$B92,'2020'!$D$3:$D$500,"*",'2020'!$G$3:$G$500,{"*alle*";"*Opsøgende*"},'2020'!$E$3:$E$500,"*nej*",'2020'!$H$3:$H$500,"*ja*"),SUMIFS('2020'!$N$3:$N$500,'2020'!$B$3:$B$500,$B92,'2020'!$D$3:$D$500,"*",'2020'!$G$3:$G$500,"*børn*"))</f>
        <v>0</v>
      </c>
      <c r="I92" s="52">
        <f>SUM(COUNTIFS('2021'!$B$3:$B$500,$B92,'2021'!$D$3:$D$500,"*",'2021'!$G$3:$G$500,{"*alle*";"*Opsøgende*"},'2021'!$E$3:$E$500,"*ja*"),COUNTIFS('2021'!$B$3:$B$500,$B92,'2021'!$D$3:$D$500,"*",'2021'!$G$3:$G$500,{"*alle*";"*Opsøgende*"},'2021'!$E$3:$E$500,"*nej*",'2021'!$H$3:$H$500,"*ja*"),COUNTIFS('2021'!$B$3:$B$500,$B92,'2021'!$D$3:$D$500,"*",'2021'!$G$3:$G$500,"*børn*"))</f>
        <v>0</v>
      </c>
      <c r="J92" s="52">
        <f>SUM(SUMIFS('2021'!$N$3:$N$500,'2021'!$B$3:$B$500,$B92,'2021'!$D$3:$D$500,"*",'2021'!$G$3:$G$500,{"*alle*";"*Opsøgende*"},'2021'!$E$3:$E$500,"*ja*"),SUMIFS('2021'!$N$3:$N$500,'2021'!$B$3:$B$500,$B92,'2021'!$D$3:$D$500,"*",'2021'!$G$3:$G$500,{"*alle*";"*Opsøgende*"},'2021'!$E$3:$E$500,"*nej*",'2021'!$H$3:$H$500,"*ja*"),SUMIFS('2021'!$N$3:$N$500,'2021'!$B$3:$B$500,$B92,'2021'!$D$3:$D$500,"*",'2021'!$G$3:$G$500,"*børn*"))</f>
        <v>0</v>
      </c>
      <c r="K92" s="52">
        <f>SUM(COUNTIFS('2022'!$B$3:$B$500,$B92,'2022'!$D$3:$D$500,"*",'2022'!$G$3:$G$500,{"*alle*";"*Opsøgende*"},'2022'!$E$3:$E$500,"*ja*"),COUNTIFS('2022'!$B$3:$B$500,$B92,'2022'!$D$3:$D$500,"*",'2022'!$G$3:$G$500,{"*alle*";"*Opsøgende*"},'2022'!$E$3:$E$500,"*nej*",'2022'!$H$3:$H$500,"*ja*"),COUNTIFS('2022'!$B$3:$B$500,$B92,'2022'!$D$3:$D$500,"*",'2022'!$G$3:$G$500,"*børn*"))</f>
        <v>0</v>
      </c>
      <c r="L92" s="52">
        <f>SUM(SUMIFS('2022'!$N$3:$N$500,'2022'!$B$3:$B$500,$B92,'2022'!$D$3:$D$500,"*",'2022'!$G$3:$G$500,{"*alle*";"*Opsøgende*"},'2022'!$E$3:$E$500,"*ja*"),SUMIFS('2022'!$N$3:$N$500,'2022'!$B$3:$B$500,$B92,'2022'!$D$3:$D$500,"*",'2022'!$G$3:$G$500,{"*alle*";"*Opsøgende*"},'2022'!$E$3:$E$500,"*nej*",'2022'!$H$3:$H$500,"*ja*"),SUMIFS('2022'!$N$3:$N$500,'2022'!$B$3:$B$500,$B92,'2022'!$D$3:$D$500,"*",'2022'!$G$3:$G$500,"*børn*"))</f>
        <v>0</v>
      </c>
      <c r="M92" s="52">
        <f>SUM(COUNTIFS('2023'!$B$3:$B$500,$B92,'2023'!$D$3:$D$500,"*",'2023'!$G$3:$G$500,{"*alle*";"*Opsøgende*"},'2023'!$E$3:$E$500,"*ja*"),COUNTIFS('2023'!$B$3:$B$500,$B92,'2023'!$D$3:$D$500,"*",'2023'!$G$3:$G$500,{"*alle*";"*Opsøgende*"},'2023'!$E$3:$E$500,"*nej*",'2023'!$H$3:$H$500,"*ja*"),COUNTIFS('2023'!$B$3:$B$500,$B92,'2023'!$D$3:$D$500,"*",'2023'!$G$3:$G$500,"*børn*"))</f>
        <v>0</v>
      </c>
      <c r="N92" s="52">
        <f>SUM(SUMIFS('2023'!$N$3:$N$500,'2023'!$B$3:$B$500,$B92,'2023'!$D$3:$D$500,"*",'2023'!$G$3:$G$500,{"*alle*";"*Opsøgende*"},'2023'!$E$3:$E$500,"*ja*"),SUMIFS('2023'!$N$3:$N$500,'2023'!$B$3:$B$500,$B92,'2023'!$D$3:$D$500,"*",'2023'!$G$3:$G$500,{"*alle*";"*Opsøgende*"},'2023'!$E$3:$E$500,"*nej*",'2023'!$H$3:$H$500,"*ja*"),SUMIFS('2023'!$N$3:$N$500,'2023'!$B$3:$B$500,$B92,'2023'!$D$3:$D$500,"*",'2023'!$G$3:$G$500,"*børn*"))</f>
        <v>0</v>
      </c>
      <c r="O92" s="52">
        <f>SUM(COUNTIFS('2024'!$B$3:$B$500,$B92,'2024'!$D$3:$D$500,"*",'2024'!$G$3:$G$500,{"*alle*";"*Opsøgende*"},'2024'!$E$3:$E$500,"*ja*"),COUNTIFS('2024'!$B$3:$B$500,$B92,'2024'!$D$3:$D$500,"*",'2024'!$G$3:$G$500,{"*alle*";"*Opsøgende*"},'2024'!$E$3:$E$500,"*nej*",'2024'!$H$3:$H$500,"*ja*"),COUNTIFS('2024'!$B$3:$B$500,$B92,'2024'!$D$3:$D$500,"*",'2024'!$G$3:$G$500,"*børn*"))</f>
        <v>0</v>
      </c>
      <c r="P92" s="52">
        <f>SUM(SUMIFS('2024'!$N$3:$N$500,'2024'!$B$3:$B$500,$B92,'2024'!$D$3:$D$500,"*",'2024'!$G$3:$G$500,{"*alle*";"*Opsøgende*"},'2024'!$E$3:$E$500,"*ja*"),SUMIFS('2024'!$N$3:$N$500,'2024'!$B$3:$B$500,$B92,'2024'!$D$3:$D$500,"*",'2024'!$G$3:$G$500,{"*alle*";"*Opsøgende*"},'2024'!$E$3:$E$500,"*nej*",'2024'!$H$3:$H$500,"*ja*"),SUMIFS('2024'!$N$3:$N$500,'2024'!$B$3:$B$500,$B92,'2024'!$D$3:$D$500,"*",'2024'!$G$3:$G$500,"*børn*"))</f>
        <v>0</v>
      </c>
      <c r="Q92" s="52">
        <f>SUM(COUNTIFS('2025'!$B$3:$B$500,$B92,'2025'!$D$3:$D$500,"*",'2025'!$G$3:$G$500,{"*alle*";"*Opsøgende*"},'2025'!$E$3:$E$500,"*ja*"),COUNTIFS('2025'!$B$3:$B$500,$B92,'2025'!$D$3:$D$500,"*",'2025'!$G$3:$G$500,{"*alle*";"*Opsøgende*"},'2025'!$E$3:$E$500,"*nej*",'2025'!$H$3:$H$500,"*ja*"),COUNTIFS('2025'!$B$3:$B$500,$B92,'2025'!$D$3:$D$500,"*",'2025'!$G$3:$G$500,"*børn*"))</f>
        <v>0</v>
      </c>
      <c r="R92" s="52">
        <f>SUM(SUMIFS('2025'!$N$3:$N$500,'2025'!$B$3:$B$500,$B92,'2025'!$D$3:$D$500,"*",'2025'!$G$3:$G$500,{"*alle*";"*Opsøgende*"},'2025'!$E$3:$E$500,"*ja*"),SUMIFS('2025'!$N$3:$N$500,'2025'!$B$3:$B$500,$B92,'2025'!$D$3:$D$500,"*",'2025'!$G$3:$G$500,{"*alle*";"*Opsøgende*"},'2025'!$E$3:$E$500,"*nej*",'2025'!$H$3:$H$500,"*ja*"),SUMIFS('2025'!$N$3:$N$500,'2025'!$B$3:$B$500,$B92,'2025'!$D$3:$D$500,"*",'2025'!$G$3:$G$500,"*børn*"))</f>
        <v>0</v>
      </c>
      <c r="S92" s="52">
        <f>SUM(COUNTIFS('2026'!$B$3:$B$500,$B92,'2026'!$D$3:$D$500,"*",'2026'!$G$3:$G$500,{"*alle*";"*Opsøgende*"},'2026'!$E$3:$E$500,"*ja*"),COUNTIFS('2026'!$B$3:$B$500,$B92,'2026'!$D$3:$D$500,"*",'2026'!$G$3:$G$500,{"*alle*";"*Opsøgende*"},'2026'!$E$3:$E$500,"*nej*",'2026'!$H$3:$H$500,"*ja*"),COUNTIFS('2026'!$B$3:$B$500,$B92,'2026'!$D$3:$D$500,"*",'2026'!$G$3:$G$500,"*børn*"))</f>
        <v>0</v>
      </c>
      <c r="T92" s="52">
        <f>SUM(SUMIFS('2026'!$N$3:$N$500,'2026'!$B$3:$B$500,$B92,'2026'!$D$3:$D$500,"*",'2026'!$G$3:$G$500,{"*alle*";"*Opsøgende*"},'2026'!$E$3:$E$500,"*ja*"),SUMIFS('2026'!$N$3:$N$500,'2026'!$B$3:$B$500,$B92,'2026'!$D$3:$D$500,"*",'2026'!$G$3:$G$500,{"*alle*";"*Opsøgende*"},'2026'!$E$3:$E$500,"*nej*",'2026'!$H$3:$H$500,"*ja*"),SUMIFS('2026'!$N$3:$N$500,'2026'!$B$3:$B$500,$B92,'2026'!$D$3:$D$500,"*",'2026'!$G$3:$G$500,"*børn*"))</f>
        <v>0</v>
      </c>
      <c r="U92" s="52">
        <f>SUM(COUNTIFS('2027'!$B$3:$B$500,$B92,'2027'!$D$3:$D$500,"*",'2027'!$G$3:$G$500,{"*alle*";"*Opsøgende*"},'2027'!$E$3:$E$500,"*ja*"),COUNTIFS('2027'!$B$3:$B$500,$B92,'2027'!$D$3:$D$500,"*",'2027'!$G$3:$G$500,{"*alle*";"*Opsøgende*"},'2027'!$E$3:$E$500,"*nej*",'2027'!$H$3:$H$500,"*ja*"),COUNTIFS('2027'!$B$3:$B$500,$B92,'2027'!$D$3:$D$500,"*",'2027'!$G$3:$G$500,"*børn*"))</f>
        <v>0</v>
      </c>
      <c r="V92" s="52">
        <f>SUM(SUMIFS('2027'!$N$3:$N$500,'2027'!$B$3:$B$500,$B92,'2027'!$D$3:$D$500,"*",'2027'!$G$3:$G$500,{"*alle*";"*Opsøgende*"},'2027'!$E$3:$E$500,"*ja*"),SUMIFS('2027'!$N$3:$N$500,'2027'!$B$3:$B$500,$B92,'2027'!$D$3:$D$500,"*",'2027'!$G$3:$G$500,{"*alle*";"*Opsøgende*"},'2027'!$E$3:$E$500,"*nej*",'2027'!$H$3:$H$500,"*ja*"),SUMIFS('2027'!$N$3:$N$500,'2027'!$B$3:$B$500,$B92,'2027'!$D$3:$D$500,"*",'2027'!$G$3:$G$500,"*børn*"))</f>
        <v>0</v>
      </c>
      <c r="W92" s="52">
        <f>SUM(COUNTIFS('2028'!$B$3:$B$500,$B92,'2028'!$D$3:$D$500,"*",'2028'!$G$3:$G$500,{"*alle*";"*Opsøgende*"},'2028'!$E$3:$E$500,"*ja*"),COUNTIFS('2028'!$B$3:$B$500,$B92,'2028'!$D$3:$D$500,"*",'2028'!$G$3:$G$500,{"*alle*";"*Opsøgende*"},'2028'!$E$3:$E$500,"*nej*",'2028'!$H$3:$H$500,"*ja*"),COUNTIFS('2028'!$B$3:$B$500,$B92,'2028'!$D$3:$D$500,"*",'2028'!$G$3:$G$500,"*børn*"))</f>
        <v>0</v>
      </c>
      <c r="X92" s="52">
        <f>SUM(SUMIFS('2028'!$N$3:$N$500,'2028'!$B$3:$B$500,$B92,'2028'!$D$3:$D$500,"*",'2028'!$G$3:$G$500,{"*alle*";"*Opsøgende*"},'2028'!$E$3:$E$500,"*ja*"),SUMIFS('2028'!$N$3:$N$500,'2028'!$B$3:$B$500,$B92,'2028'!$D$3:$D$500,"*",'2028'!$G$3:$G$500,{"*alle*";"*Opsøgende*"},'2028'!$E$3:$E$500,"*nej*",'2028'!$H$3:$H$500,"*ja*"),SUMIFS('2028'!$N$3:$N$500,'2028'!$B$3:$B$500,$B92,'2028'!$D$3:$D$500,"*",'2028'!$G$3:$G$500,"*børn*"))</f>
        <v>0</v>
      </c>
    </row>
    <row r="93" spans="2:24" x14ac:dyDescent="0.2">
      <c r="B93" s="91" t="s">
        <v>37</v>
      </c>
      <c r="C93" s="52">
        <f>SUM(COUNTIFS('2018'!$B$3:$B$500,$B93,'2018'!$D$3:$D$500,"*",'2018'!$G$3:$G$500,{"*alle*";"*Opsøgende*"},'2018'!$E$3:$E$500,"*ja*"),COUNTIFS('2018'!$B$3:$B$500,$B93,'2018'!$D$3:$D$500,"*",'2018'!$G$3:$G$500,{"*alle*";"*Opsøgende*"},'2018'!$E$3:$E$500,"*nej*",'2018'!$H$3:$H$500,"*ja*"),COUNTIFS('2018'!$B$3:$B$500,$B93,'2018'!$D$3:$D$500,"*",'2018'!$G$3:$G$500,"*børn*"))</f>
        <v>0</v>
      </c>
      <c r="D93" s="52">
        <f>SUM(SUMIFS('2018'!$N$3:$N$500,'2018'!$B$3:$B$500,$B93,'2018'!$D$3:$D$500,"*",'2018'!$G$3:$G$500,{"*alle*";"*Opsøgende*"},'2018'!$E$3:$E$500,"*ja*"),SUMIFS('2018'!$N$3:$N$500,'2018'!$B$3:$B$500,$B93,'2018'!$D$3:$D$500,"*",'2018'!$G$3:$G$500,{"*alle*";"*Opsøgende*"},'2018'!$E$3:$E$500,"*nej*",'2018'!$H$3:$H$500,"*ja*"),SUMIFS('2018'!$N$3:$N$500,'2018'!$B$3:$B$500,$B93,'2018'!$D$3:$D$500,"*",'2018'!$G$3:$G$500,"*børn*"))</f>
        <v>0</v>
      </c>
      <c r="E93" s="52">
        <f>SUM(COUNTIFS('2019'!$B$3:$B$500,$B93,'2019'!$D$3:$D$500,"*",'2019'!$G$3:$G$500,{"*alle*";"*Opsøgende*"},'2019'!$E$3:$E$500,"*ja*"),COUNTIFS('2019'!$B$3:$B$500,$B93,'2019'!$D$3:$D$500,"*",'2019'!$G$3:$G$500,{"*alle*";"*Opsøgende*"},'2019'!$E$3:$E$500,"*nej*",'2019'!$H$3:$H$500,"*ja*"),COUNTIFS('2019'!$B$3:$B$500,$B93,'2019'!$D$3:$D$500,"*",'2019'!$G$3:$G$500,"*børn*"))</f>
        <v>0</v>
      </c>
      <c r="F93" s="52">
        <f>SUM(SUMIFS('2019'!$N$3:$N$500,'2019'!$B$3:$B$500,$B93,'2019'!$D$3:$D$500,"*",'2019'!$G$3:$G$500,{"*alle*";"*Opsøgende*"},'2019'!$E$3:$E$500,"*ja*"),SUMIFS('2019'!$N$3:$N$500,'2019'!$B$3:$B$500,$B93,'2019'!$D$3:$D$500,"*",'2019'!$G$3:$G$500,{"*alle*";"*Opsøgende*"},'2019'!$E$3:$E$500,"*nej*",'2019'!$H$3:$H$500,"*ja*"),SUMIFS('2019'!$N$3:$N$500,'2019'!$B$3:$B$500,$B93,'2019'!$D$3:$D$500,"*",'2019'!$G$3:$G$500,"*børn*"))</f>
        <v>0</v>
      </c>
      <c r="G93" s="52">
        <f>SUM(COUNTIFS('2020'!$B$3:$B$500,$B93,'2020'!$D$3:$D$500,"*",'2020'!$G$3:$G$500,{"*alle*";"*Opsøgende*"},'2020'!$E$3:$E$500,"*ja*"),COUNTIFS('2020'!$B$3:$B$500,$B93,'2020'!$D$3:$D$500,"*",'2020'!$G$3:$G$500,{"*alle*";"*Opsøgende*"},'2020'!$E$3:$E$500,"*nej*",'2020'!$H$3:$H$500,"*ja*"),COUNTIFS('2020'!$B$3:$B$500,$B93,'2020'!$D$3:$D$500,"*",'2020'!$G$3:$G$500,"*børn*"))</f>
        <v>0</v>
      </c>
      <c r="H93" s="52">
        <f>SUM(SUMIFS('2020'!$N$3:$N$500,'2020'!$B$3:$B$500,$B93,'2020'!$D$3:$D$500,"*",'2020'!$G$3:$G$500,{"*alle*";"*Opsøgende*"},'2020'!$E$3:$E$500,"*ja*"),SUMIFS('2020'!$N$3:$N$500,'2020'!$B$3:$B$500,$B93,'2020'!$D$3:$D$500,"*",'2020'!$G$3:$G$500,{"*alle*";"*Opsøgende*"},'2020'!$E$3:$E$500,"*nej*",'2020'!$H$3:$H$500,"*ja*"),SUMIFS('2020'!$N$3:$N$500,'2020'!$B$3:$B$500,$B93,'2020'!$D$3:$D$500,"*",'2020'!$G$3:$G$500,"*børn*"))</f>
        <v>0</v>
      </c>
      <c r="I93" s="52">
        <f>SUM(COUNTIFS('2021'!$B$3:$B$500,$B93,'2021'!$D$3:$D$500,"*",'2021'!$G$3:$G$500,{"*alle*";"*Opsøgende*"},'2021'!$E$3:$E$500,"*ja*"),COUNTIFS('2021'!$B$3:$B$500,$B93,'2021'!$D$3:$D$500,"*",'2021'!$G$3:$G$500,{"*alle*";"*Opsøgende*"},'2021'!$E$3:$E$500,"*nej*",'2021'!$H$3:$H$500,"*ja*"),COUNTIFS('2021'!$B$3:$B$500,$B93,'2021'!$D$3:$D$500,"*",'2021'!$G$3:$G$500,"*børn*"))</f>
        <v>0</v>
      </c>
      <c r="J93" s="52">
        <f>SUM(SUMIFS('2021'!$N$3:$N$500,'2021'!$B$3:$B$500,$B93,'2021'!$D$3:$D$500,"*",'2021'!$G$3:$G$500,{"*alle*";"*Opsøgende*"},'2021'!$E$3:$E$500,"*ja*"),SUMIFS('2021'!$N$3:$N$500,'2021'!$B$3:$B$500,$B93,'2021'!$D$3:$D$500,"*",'2021'!$G$3:$G$500,{"*alle*";"*Opsøgende*"},'2021'!$E$3:$E$500,"*nej*",'2021'!$H$3:$H$500,"*ja*"),SUMIFS('2021'!$N$3:$N$500,'2021'!$B$3:$B$500,$B93,'2021'!$D$3:$D$500,"*",'2021'!$G$3:$G$500,"*børn*"))</f>
        <v>0</v>
      </c>
      <c r="K93" s="52">
        <f>SUM(COUNTIFS('2022'!$B$3:$B$500,$B93,'2022'!$D$3:$D$500,"*",'2022'!$G$3:$G$500,{"*alle*";"*Opsøgende*"},'2022'!$E$3:$E$500,"*ja*"),COUNTIFS('2022'!$B$3:$B$500,$B93,'2022'!$D$3:$D$500,"*",'2022'!$G$3:$G$500,{"*alle*";"*Opsøgende*"},'2022'!$E$3:$E$500,"*nej*",'2022'!$H$3:$H$500,"*ja*"),COUNTIFS('2022'!$B$3:$B$500,$B93,'2022'!$D$3:$D$500,"*",'2022'!$G$3:$G$500,"*børn*"))</f>
        <v>0</v>
      </c>
      <c r="L93" s="52">
        <f>SUM(SUMIFS('2022'!$N$3:$N$500,'2022'!$B$3:$B$500,$B93,'2022'!$D$3:$D$500,"*",'2022'!$G$3:$G$500,{"*alle*";"*Opsøgende*"},'2022'!$E$3:$E$500,"*ja*"),SUMIFS('2022'!$N$3:$N$500,'2022'!$B$3:$B$500,$B93,'2022'!$D$3:$D$500,"*",'2022'!$G$3:$G$500,{"*alle*";"*Opsøgende*"},'2022'!$E$3:$E$500,"*nej*",'2022'!$H$3:$H$500,"*ja*"),SUMIFS('2022'!$N$3:$N$500,'2022'!$B$3:$B$500,$B93,'2022'!$D$3:$D$500,"*",'2022'!$G$3:$G$500,"*børn*"))</f>
        <v>0</v>
      </c>
      <c r="M93" s="52">
        <f>SUM(COUNTIFS('2023'!$B$3:$B$500,$B93,'2023'!$D$3:$D$500,"*",'2023'!$G$3:$G$500,{"*alle*";"*Opsøgende*"},'2023'!$E$3:$E$500,"*ja*"),COUNTIFS('2023'!$B$3:$B$500,$B93,'2023'!$D$3:$D$500,"*",'2023'!$G$3:$G$500,{"*alle*";"*Opsøgende*"},'2023'!$E$3:$E$500,"*nej*",'2023'!$H$3:$H$500,"*ja*"),COUNTIFS('2023'!$B$3:$B$500,$B93,'2023'!$D$3:$D$500,"*",'2023'!$G$3:$G$500,"*børn*"))</f>
        <v>0</v>
      </c>
      <c r="N93" s="52">
        <f>SUM(SUMIFS('2023'!$N$3:$N$500,'2023'!$B$3:$B$500,$B93,'2023'!$D$3:$D$500,"*",'2023'!$G$3:$G$500,{"*alle*";"*Opsøgende*"},'2023'!$E$3:$E$500,"*ja*"),SUMIFS('2023'!$N$3:$N$500,'2023'!$B$3:$B$500,$B93,'2023'!$D$3:$D$500,"*",'2023'!$G$3:$G$500,{"*alle*";"*Opsøgende*"},'2023'!$E$3:$E$500,"*nej*",'2023'!$H$3:$H$500,"*ja*"),SUMIFS('2023'!$N$3:$N$500,'2023'!$B$3:$B$500,$B93,'2023'!$D$3:$D$500,"*",'2023'!$G$3:$G$500,"*børn*"))</f>
        <v>0</v>
      </c>
      <c r="O93" s="52">
        <f>SUM(COUNTIFS('2024'!$B$3:$B$500,$B93,'2024'!$D$3:$D$500,"*",'2024'!$G$3:$G$500,{"*alle*";"*Opsøgende*"},'2024'!$E$3:$E$500,"*ja*"),COUNTIFS('2024'!$B$3:$B$500,$B93,'2024'!$D$3:$D$500,"*",'2024'!$G$3:$G$500,{"*alle*";"*Opsøgende*"},'2024'!$E$3:$E$500,"*nej*",'2024'!$H$3:$H$500,"*ja*"),COUNTIFS('2024'!$B$3:$B$500,$B93,'2024'!$D$3:$D$500,"*",'2024'!$G$3:$G$500,"*børn*"))</f>
        <v>0</v>
      </c>
      <c r="P93" s="52">
        <f>SUM(SUMIFS('2024'!$N$3:$N$500,'2024'!$B$3:$B$500,$B93,'2024'!$D$3:$D$500,"*",'2024'!$G$3:$G$500,{"*alle*";"*Opsøgende*"},'2024'!$E$3:$E$500,"*ja*"),SUMIFS('2024'!$N$3:$N$500,'2024'!$B$3:$B$500,$B93,'2024'!$D$3:$D$500,"*",'2024'!$G$3:$G$500,{"*alle*";"*Opsøgende*"},'2024'!$E$3:$E$500,"*nej*",'2024'!$H$3:$H$500,"*ja*"),SUMIFS('2024'!$N$3:$N$500,'2024'!$B$3:$B$500,$B93,'2024'!$D$3:$D$500,"*",'2024'!$G$3:$G$500,"*børn*"))</f>
        <v>0</v>
      </c>
      <c r="Q93" s="52">
        <f>SUM(COUNTIFS('2025'!$B$3:$B$500,$B93,'2025'!$D$3:$D$500,"*",'2025'!$G$3:$G$500,{"*alle*";"*Opsøgende*"},'2025'!$E$3:$E$500,"*ja*"),COUNTIFS('2025'!$B$3:$B$500,$B93,'2025'!$D$3:$D$500,"*",'2025'!$G$3:$G$500,{"*alle*";"*Opsøgende*"},'2025'!$E$3:$E$500,"*nej*",'2025'!$H$3:$H$500,"*ja*"),COUNTIFS('2025'!$B$3:$B$500,$B93,'2025'!$D$3:$D$500,"*",'2025'!$G$3:$G$500,"*børn*"))</f>
        <v>0</v>
      </c>
      <c r="R93" s="52">
        <f>SUM(SUMIFS('2025'!$N$3:$N$500,'2025'!$B$3:$B$500,$B93,'2025'!$D$3:$D$500,"*",'2025'!$G$3:$G$500,{"*alle*";"*Opsøgende*"},'2025'!$E$3:$E$500,"*ja*"),SUMIFS('2025'!$N$3:$N$500,'2025'!$B$3:$B$500,$B93,'2025'!$D$3:$D$500,"*",'2025'!$G$3:$G$500,{"*alle*";"*Opsøgende*"},'2025'!$E$3:$E$500,"*nej*",'2025'!$H$3:$H$500,"*ja*"),SUMIFS('2025'!$N$3:$N$500,'2025'!$B$3:$B$500,$B93,'2025'!$D$3:$D$500,"*",'2025'!$G$3:$G$500,"*børn*"))</f>
        <v>0</v>
      </c>
      <c r="S93" s="52">
        <f>SUM(COUNTIFS('2026'!$B$3:$B$500,$B93,'2026'!$D$3:$D$500,"*",'2026'!$G$3:$G$500,{"*alle*";"*Opsøgende*"},'2026'!$E$3:$E$500,"*ja*"),COUNTIFS('2026'!$B$3:$B$500,$B93,'2026'!$D$3:$D$500,"*",'2026'!$G$3:$G$500,{"*alle*";"*Opsøgende*"},'2026'!$E$3:$E$500,"*nej*",'2026'!$H$3:$H$500,"*ja*"),COUNTIFS('2026'!$B$3:$B$500,$B93,'2026'!$D$3:$D$500,"*",'2026'!$G$3:$G$500,"*børn*"))</f>
        <v>0</v>
      </c>
      <c r="T93" s="52">
        <f>SUM(SUMIFS('2026'!$N$3:$N$500,'2026'!$B$3:$B$500,$B93,'2026'!$D$3:$D$500,"*",'2026'!$G$3:$G$500,{"*alle*";"*Opsøgende*"},'2026'!$E$3:$E$500,"*ja*"),SUMIFS('2026'!$N$3:$N$500,'2026'!$B$3:$B$500,$B93,'2026'!$D$3:$D$500,"*",'2026'!$G$3:$G$500,{"*alle*";"*Opsøgende*"},'2026'!$E$3:$E$500,"*nej*",'2026'!$H$3:$H$500,"*ja*"),SUMIFS('2026'!$N$3:$N$500,'2026'!$B$3:$B$500,$B93,'2026'!$D$3:$D$500,"*",'2026'!$G$3:$G$500,"*børn*"))</f>
        <v>0</v>
      </c>
      <c r="U93" s="52">
        <f>SUM(COUNTIFS('2027'!$B$3:$B$500,$B93,'2027'!$D$3:$D$500,"*",'2027'!$G$3:$G$500,{"*alle*";"*Opsøgende*"},'2027'!$E$3:$E$500,"*ja*"),COUNTIFS('2027'!$B$3:$B$500,$B93,'2027'!$D$3:$D$500,"*",'2027'!$G$3:$G$500,{"*alle*";"*Opsøgende*"},'2027'!$E$3:$E$500,"*nej*",'2027'!$H$3:$H$500,"*ja*"),COUNTIFS('2027'!$B$3:$B$500,$B93,'2027'!$D$3:$D$500,"*",'2027'!$G$3:$G$500,"*børn*"))</f>
        <v>0</v>
      </c>
      <c r="V93" s="52">
        <f>SUM(SUMIFS('2027'!$N$3:$N$500,'2027'!$B$3:$B$500,$B93,'2027'!$D$3:$D$500,"*",'2027'!$G$3:$G$500,{"*alle*";"*Opsøgende*"},'2027'!$E$3:$E$500,"*ja*"),SUMIFS('2027'!$N$3:$N$500,'2027'!$B$3:$B$500,$B93,'2027'!$D$3:$D$500,"*",'2027'!$G$3:$G$500,{"*alle*";"*Opsøgende*"},'2027'!$E$3:$E$500,"*nej*",'2027'!$H$3:$H$500,"*ja*"),SUMIFS('2027'!$N$3:$N$500,'2027'!$B$3:$B$500,$B93,'2027'!$D$3:$D$500,"*",'2027'!$G$3:$G$500,"*børn*"))</f>
        <v>0</v>
      </c>
      <c r="W93" s="52">
        <f>SUM(COUNTIFS('2028'!$B$3:$B$500,$B93,'2028'!$D$3:$D$500,"*",'2028'!$G$3:$G$500,{"*alle*";"*Opsøgende*"},'2028'!$E$3:$E$500,"*ja*"),COUNTIFS('2028'!$B$3:$B$500,$B93,'2028'!$D$3:$D$500,"*",'2028'!$G$3:$G$500,{"*alle*";"*Opsøgende*"},'2028'!$E$3:$E$500,"*nej*",'2028'!$H$3:$H$500,"*ja*"),COUNTIFS('2028'!$B$3:$B$500,$B93,'2028'!$D$3:$D$500,"*",'2028'!$G$3:$G$500,"*børn*"))</f>
        <v>0</v>
      </c>
      <c r="X93" s="52">
        <f>SUM(SUMIFS('2028'!$N$3:$N$500,'2028'!$B$3:$B$500,$B93,'2028'!$D$3:$D$500,"*",'2028'!$G$3:$G$500,{"*alle*";"*Opsøgende*"},'2028'!$E$3:$E$500,"*ja*"),SUMIFS('2028'!$N$3:$N$500,'2028'!$B$3:$B$500,$B93,'2028'!$D$3:$D$500,"*",'2028'!$G$3:$G$500,{"*alle*";"*Opsøgende*"},'2028'!$E$3:$E$500,"*nej*",'2028'!$H$3:$H$500,"*ja*"),SUMIFS('2028'!$N$3:$N$500,'2028'!$B$3:$B$500,$B93,'2028'!$D$3:$D$500,"*",'2028'!$G$3:$G$500,"*børn*"))</f>
        <v>0</v>
      </c>
    </row>
    <row r="94" spans="2:24" x14ac:dyDescent="0.2">
      <c r="B94" s="91" t="s">
        <v>46</v>
      </c>
      <c r="C94" s="52">
        <f>SUM(COUNTIFS('2018'!$B$3:$B$500,$B94,'2018'!$D$3:$D$500,"*",'2018'!$G$3:$G$500,{"*alle*";"*Opsøgende*"},'2018'!$E$3:$E$500,"*ja*"),COUNTIFS('2018'!$B$3:$B$500,$B94,'2018'!$D$3:$D$500,"*",'2018'!$G$3:$G$500,{"*alle*";"*Opsøgende*"},'2018'!$E$3:$E$500,"*nej*",'2018'!$H$3:$H$500,"*ja*"),COUNTIFS('2018'!$B$3:$B$500,$B94,'2018'!$D$3:$D$500,"*",'2018'!$G$3:$G$500,"*børn*"))</f>
        <v>0</v>
      </c>
      <c r="D94" s="52">
        <f>SUM(SUMIFS('2018'!$N$3:$N$500,'2018'!$B$3:$B$500,$B94,'2018'!$D$3:$D$500,"*",'2018'!$G$3:$G$500,{"*alle*";"*Opsøgende*"},'2018'!$E$3:$E$500,"*ja*"),SUMIFS('2018'!$N$3:$N$500,'2018'!$B$3:$B$500,$B94,'2018'!$D$3:$D$500,"*",'2018'!$G$3:$G$500,{"*alle*";"*Opsøgende*"},'2018'!$E$3:$E$500,"*nej*",'2018'!$H$3:$H$500,"*ja*"),SUMIFS('2018'!$N$3:$N$500,'2018'!$B$3:$B$500,$B94,'2018'!$D$3:$D$500,"*",'2018'!$G$3:$G$500,"*børn*"))</f>
        <v>0</v>
      </c>
      <c r="E94" s="52">
        <f>SUM(COUNTIFS('2019'!$B$3:$B$500,$B94,'2019'!$D$3:$D$500,"*",'2019'!$G$3:$G$500,{"*alle*";"*Opsøgende*"},'2019'!$E$3:$E$500,"*ja*"),COUNTIFS('2019'!$B$3:$B$500,$B94,'2019'!$D$3:$D$500,"*",'2019'!$G$3:$G$500,{"*alle*";"*Opsøgende*"},'2019'!$E$3:$E$500,"*nej*",'2019'!$H$3:$H$500,"*ja*"),COUNTIFS('2019'!$B$3:$B$500,$B94,'2019'!$D$3:$D$500,"*",'2019'!$G$3:$G$500,"*børn*"))</f>
        <v>0</v>
      </c>
      <c r="F94" s="52">
        <f>SUM(SUMIFS('2019'!$N$3:$N$500,'2019'!$B$3:$B$500,$B94,'2019'!$D$3:$D$500,"*",'2019'!$G$3:$G$500,{"*alle*";"*Opsøgende*"},'2019'!$E$3:$E$500,"*ja*"),SUMIFS('2019'!$N$3:$N$500,'2019'!$B$3:$B$500,$B94,'2019'!$D$3:$D$500,"*",'2019'!$G$3:$G$500,{"*alle*";"*Opsøgende*"},'2019'!$E$3:$E$500,"*nej*",'2019'!$H$3:$H$500,"*ja*"),SUMIFS('2019'!$N$3:$N$500,'2019'!$B$3:$B$500,$B94,'2019'!$D$3:$D$500,"*",'2019'!$G$3:$G$500,"*børn*"))</f>
        <v>0</v>
      </c>
      <c r="G94" s="52">
        <f>SUM(COUNTIFS('2020'!$B$3:$B$500,$B94,'2020'!$D$3:$D$500,"*",'2020'!$G$3:$G$500,{"*alle*";"*Opsøgende*"},'2020'!$E$3:$E$500,"*ja*"),COUNTIFS('2020'!$B$3:$B$500,$B94,'2020'!$D$3:$D$500,"*",'2020'!$G$3:$G$500,{"*alle*";"*Opsøgende*"},'2020'!$E$3:$E$500,"*nej*",'2020'!$H$3:$H$500,"*ja*"),COUNTIFS('2020'!$B$3:$B$500,$B94,'2020'!$D$3:$D$500,"*",'2020'!$G$3:$G$500,"*børn*"))</f>
        <v>0</v>
      </c>
      <c r="H94" s="52">
        <f>SUM(SUMIFS('2020'!$N$3:$N$500,'2020'!$B$3:$B$500,$B94,'2020'!$D$3:$D$500,"*",'2020'!$G$3:$G$500,{"*alle*";"*Opsøgende*"},'2020'!$E$3:$E$500,"*ja*"),SUMIFS('2020'!$N$3:$N$500,'2020'!$B$3:$B$500,$B94,'2020'!$D$3:$D$500,"*",'2020'!$G$3:$G$500,{"*alle*";"*Opsøgende*"},'2020'!$E$3:$E$500,"*nej*",'2020'!$H$3:$H$500,"*ja*"),SUMIFS('2020'!$N$3:$N$500,'2020'!$B$3:$B$500,$B94,'2020'!$D$3:$D$500,"*",'2020'!$G$3:$G$500,"*børn*"))</f>
        <v>0</v>
      </c>
      <c r="I94" s="52">
        <f>SUM(COUNTIFS('2021'!$B$3:$B$500,$B94,'2021'!$D$3:$D$500,"*",'2021'!$G$3:$G$500,{"*alle*";"*Opsøgende*"},'2021'!$E$3:$E$500,"*ja*"),COUNTIFS('2021'!$B$3:$B$500,$B94,'2021'!$D$3:$D$500,"*",'2021'!$G$3:$G$500,{"*alle*";"*Opsøgende*"},'2021'!$E$3:$E$500,"*nej*",'2021'!$H$3:$H$500,"*ja*"),COUNTIFS('2021'!$B$3:$B$500,$B94,'2021'!$D$3:$D$500,"*",'2021'!$G$3:$G$500,"*børn*"))</f>
        <v>0</v>
      </c>
      <c r="J94" s="52">
        <f>SUM(SUMIFS('2021'!$N$3:$N$500,'2021'!$B$3:$B$500,$B94,'2021'!$D$3:$D$500,"*",'2021'!$G$3:$G$500,{"*alle*";"*Opsøgende*"},'2021'!$E$3:$E$500,"*ja*"),SUMIFS('2021'!$N$3:$N$500,'2021'!$B$3:$B$500,$B94,'2021'!$D$3:$D$500,"*",'2021'!$G$3:$G$500,{"*alle*";"*Opsøgende*"},'2021'!$E$3:$E$500,"*nej*",'2021'!$H$3:$H$500,"*ja*"),SUMIFS('2021'!$N$3:$N$500,'2021'!$B$3:$B$500,$B94,'2021'!$D$3:$D$500,"*",'2021'!$G$3:$G$500,"*børn*"))</f>
        <v>0</v>
      </c>
      <c r="K94" s="52">
        <f>SUM(COUNTIFS('2022'!$B$3:$B$500,$B94,'2022'!$D$3:$D$500,"*",'2022'!$G$3:$G$500,{"*alle*";"*Opsøgende*"},'2022'!$E$3:$E$500,"*ja*"),COUNTIFS('2022'!$B$3:$B$500,$B94,'2022'!$D$3:$D$500,"*",'2022'!$G$3:$G$500,{"*alle*";"*Opsøgende*"},'2022'!$E$3:$E$500,"*nej*",'2022'!$H$3:$H$500,"*ja*"),COUNTIFS('2022'!$B$3:$B$500,$B94,'2022'!$D$3:$D$500,"*",'2022'!$G$3:$G$500,"*børn*"))</f>
        <v>0</v>
      </c>
      <c r="L94" s="52">
        <f>SUM(SUMIFS('2022'!$N$3:$N$500,'2022'!$B$3:$B$500,$B94,'2022'!$D$3:$D$500,"*",'2022'!$G$3:$G$500,{"*alle*";"*Opsøgende*"},'2022'!$E$3:$E$500,"*ja*"),SUMIFS('2022'!$N$3:$N$500,'2022'!$B$3:$B$500,$B94,'2022'!$D$3:$D$500,"*",'2022'!$G$3:$G$500,{"*alle*";"*Opsøgende*"},'2022'!$E$3:$E$500,"*nej*",'2022'!$H$3:$H$500,"*ja*"),SUMIFS('2022'!$N$3:$N$500,'2022'!$B$3:$B$500,$B94,'2022'!$D$3:$D$500,"*",'2022'!$G$3:$G$500,"*børn*"))</f>
        <v>0</v>
      </c>
      <c r="M94" s="52">
        <f>SUM(COUNTIFS('2023'!$B$3:$B$500,$B94,'2023'!$D$3:$D$500,"*",'2023'!$G$3:$G$500,{"*alle*";"*Opsøgende*"},'2023'!$E$3:$E$500,"*ja*"),COUNTIFS('2023'!$B$3:$B$500,$B94,'2023'!$D$3:$D$500,"*",'2023'!$G$3:$G$500,{"*alle*";"*Opsøgende*"},'2023'!$E$3:$E$500,"*nej*",'2023'!$H$3:$H$500,"*ja*"),COUNTIFS('2023'!$B$3:$B$500,$B94,'2023'!$D$3:$D$500,"*",'2023'!$G$3:$G$500,"*børn*"))</f>
        <v>0</v>
      </c>
      <c r="N94" s="52">
        <f>SUM(SUMIFS('2023'!$N$3:$N$500,'2023'!$B$3:$B$500,$B94,'2023'!$D$3:$D$500,"*",'2023'!$G$3:$G$500,{"*alle*";"*Opsøgende*"},'2023'!$E$3:$E$500,"*ja*"),SUMIFS('2023'!$N$3:$N$500,'2023'!$B$3:$B$500,$B94,'2023'!$D$3:$D$500,"*",'2023'!$G$3:$G$500,{"*alle*";"*Opsøgende*"},'2023'!$E$3:$E$500,"*nej*",'2023'!$H$3:$H$500,"*ja*"),SUMIFS('2023'!$N$3:$N$500,'2023'!$B$3:$B$500,$B94,'2023'!$D$3:$D$500,"*",'2023'!$G$3:$G$500,"*børn*"))</f>
        <v>0</v>
      </c>
      <c r="O94" s="52">
        <f>SUM(COUNTIFS('2024'!$B$3:$B$500,$B94,'2024'!$D$3:$D$500,"*",'2024'!$G$3:$G$500,{"*alle*";"*Opsøgende*"},'2024'!$E$3:$E$500,"*ja*"),COUNTIFS('2024'!$B$3:$B$500,$B94,'2024'!$D$3:$D$500,"*",'2024'!$G$3:$G$500,{"*alle*";"*Opsøgende*"},'2024'!$E$3:$E$500,"*nej*",'2024'!$H$3:$H$500,"*ja*"),COUNTIFS('2024'!$B$3:$B$500,$B94,'2024'!$D$3:$D$500,"*",'2024'!$G$3:$G$500,"*børn*"))</f>
        <v>0</v>
      </c>
      <c r="P94" s="52">
        <f>SUM(SUMIFS('2024'!$N$3:$N$500,'2024'!$B$3:$B$500,$B94,'2024'!$D$3:$D$500,"*",'2024'!$G$3:$G$500,{"*alle*";"*Opsøgende*"},'2024'!$E$3:$E$500,"*ja*"),SUMIFS('2024'!$N$3:$N$500,'2024'!$B$3:$B$500,$B94,'2024'!$D$3:$D$500,"*",'2024'!$G$3:$G$500,{"*alle*";"*Opsøgende*"},'2024'!$E$3:$E$500,"*nej*",'2024'!$H$3:$H$500,"*ja*"),SUMIFS('2024'!$N$3:$N$500,'2024'!$B$3:$B$500,$B94,'2024'!$D$3:$D$500,"*",'2024'!$G$3:$G$500,"*børn*"))</f>
        <v>0</v>
      </c>
      <c r="Q94" s="52">
        <f>SUM(COUNTIFS('2025'!$B$3:$B$500,$B94,'2025'!$D$3:$D$500,"*",'2025'!$G$3:$G$500,{"*alle*";"*Opsøgende*"},'2025'!$E$3:$E$500,"*ja*"),COUNTIFS('2025'!$B$3:$B$500,$B94,'2025'!$D$3:$D$500,"*",'2025'!$G$3:$G$500,{"*alle*";"*Opsøgende*"},'2025'!$E$3:$E$500,"*nej*",'2025'!$H$3:$H$500,"*ja*"),COUNTIFS('2025'!$B$3:$B$500,$B94,'2025'!$D$3:$D$500,"*",'2025'!$G$3:$G$500,"*børn*"))</f>
        <v>0</v>
      </c>
      <c r="R94" s="52">
        <f>SUM(SUMIFS('2025'!$N$3:$N$500,'2025'!$B$3:$B$500,$B94,'2025'!$D$3:$D$500,"*",'2025'!$G$3:$G$500,{"*alle*";"*Opsøgende*"},'2025'!$E$3:$E$500,"*ja*"),SUMIFS('2025'!$N$3:$N$500,'2025'!$B$3:$B$500,$B94,'2025'!$D$3:$D$500,"*",'2025'!$G$3:$G$500,{"*alle*";"*Opsøgende*"},'2025'!$E$3:$E$500,"*nej*",'2025'!$H$3:$H$500,"*ja*"),SUMIFS('2025'!$N$3:$N$500,'2025'!$B$3:$B$500,$B94,'2025'!$D$3:$D$500,"*",'2025'!$G$3:$G$500,"*børn*"))</f>
        <v>0</v>
      </c>
      <c r="S94" s="52">
        <f>SUM(COUNTIFS('2026'!$B$3:$B$500,$B94,'2026'!$D$3:$D$500,"*",'2026'!$G$3:$G$500,{"*alle*";"*Opsøgende*"},'2026'!$E$3:$E$500,"*ja*"),COUNTIFS('2026'!$B$3:$B$500,$B94,'2026'!$D$3:$D$500,"*",'2026'!$G$3:$G$500,{"*alle*";"*Opsøgende*"},'2026'!$E$3:$E$500,"*nej*",'2026'!$H$3:$H$500,"*ja*"),COUNTIFS('2026'!$B$3:$B$500,$B94,'2026'!$D$3:$D$500,"*",'2026'!$G$3:$G$500,"*børn*"))</f>
        <v>0</v>
      </c>
      <c r="T94" s="52">
        <f>SUM(SUMIFS('2026'!$N$3:$N$500,'2026'!$B$3:$B$500,$B94,'2026'!$D$3:$D$500,"*",'2026'!$G$3:$G$500,{"*alle*";"*Opsøgende*"},'2026'!$E$3:$E$500,"*ja*"),SUMIFS('2026'!$N$3:$N$500,'2026'!$B$3:$B$500,$B94,'2026'!$D$3:$D$500,"*",'2026'!$G$3:$G$500,{"*alle*";"*Opsøgende*"},'2026'!$E$3:$E$500,"*nej*",'2026'!$H$3:$H$500,"*ja*"),SUMIFS('2026'!$N$3:$N$500,'2026'!$B$3:$B$500,$B94,'2026'!$D$3:$D$500,"*",'2026'!$G$3:$G$500,"*børn*"))</f>
        <v>0</v>
      </c>
      <c r="U94" s="52">
        <f>SUM(COUNTIFS('2027'!$B$3:$B$500,$B94,'2027'!$D$3:$D$500,"*",'2027'!$G$3:$G$500,{"*alle*";"*Opsøgende*"},'2027'!$E$3:$E$500,"*ja*"),COUNTIFS('2027'!$B$3:$B$500,$B94,'2027'!$D$3:$D$500,"*",'2027'!$G$3:$G$500,{"*alle*";"*Opsøgende*"},'2027'!$E$3:$E$500,"*nej*",'2027'!$H$3:$H$500,"*ja*"),COUNTIFS('2027'!$B$3:$B$500,$B94,'2027'!$D$3:$D$500,"*",'2027'!$G$3:$G$500,"*børn*"))</f>
        <v>0</v>
      </c>
      <c r="V94" s="52">
        <f>SUM(SUMIFS('2027'!$N$3:$N$500,'2027'!$B$3:$B$500,$B94,'2027'!$D$3:$D$500,"*",'2027'!$G$3:$G$500,{"*alle*";"*Opsøgende*"},'2027'!$E$3:$E$500,"*ja*"),SUMIFS('2027'!$N$3:$N$500,'2027'!$B$3:$B$500,$B94,'2027'!$D$3:$D$500,"*",'2027'!$G$3:$G$500,{"*alle*";"*Opsøgende*"},'2027'!$E$3:$E$500,"*nej*",'2027'!$H$3:$H$500,"*ja*"),SUMIFS('2027'!$N$3:$N$500,'2027'!$B$3:$B$500,$B94,'2027'!$D$3:$D$500,"*",'2027'!$G$3:$G$500,"*børn*"))</f>
        <v>0</v>
      </c>
      <c r="W94" s="52">
        <f>SUM(COUNTIFS('2028'!$B$3:$B$500,$B94,'2028'!$D$3:$D$500,"*",'2028'!$G$3:$G$500,{"*alle*";"*Opsøgende*"},'2028'!$E$3:$E$500,"*ja*"),COUNTIFS('2028'!$B$3:$B$500,$B94,'2028'!$D$3:$D$500,"*",'2028'!$G$3:$G$500,{"*alle*";"*Opsøgende*"},'2028'!$E$3:$E$500,"*nej*",'2028'!$H$3:$H$500,"*ja*"),COUNTIFS('2028'!$B$3:$B$500,$B94,'2028'!$D$3:$D$500,"*",'2028'!$G$3:$G$500,"*børn*"))</f>
        <v>0</v>
      </c>
      <c r="X94" s="52">
        <f>SUM(SUMIFS('2028'!$N$3:$N$500,'2028'!$B$3:$B$500,$B94,'2028'!$D$3:$D$500,"*",'2028'!$G$3:$G$500,{"*alle*";"*Opsøgende*"},'2028'!$E$3:$E$500,"*ja*"),SUMIFS('2028'!$N$3:$N$500,'2028'!$B$3:$B$500,$B94,'2028'!$D$3:$D$500,"*",'2028'!$G$3:$G$500,{"*alle*";"*Opsøgende*"},'2028'!$E$3:$E$500,"*nej*",'2028'!$H$3:$H$500,"*ja*"),SUMIFS('2028'!$N$3:$N$500,'2028'!$B$3:$B$500,$B94,'2028'!$D$3:$D$500,"*",'2028'!$G$3:$G$500,"*børn*"))</f>
        <v>0</v>
      </c>
    </row>
    <row r="95" spans="2:24" x14ac:dyDescent="0.2">
      <c r="B95" s="91" t="s">
        <v>45</v>
      </c>
      <c r="C95" s="52">
        <f>SUM(COUNTIFS('2018'!$B$3:$B$500,$B95,'2018'!$D$3:$D$500,"*",'2018'!$G$3:$G$500,{"*alle*";"*Opsøgende*"},'2018'!$E$3:$E$500,"*ja*"),COUNTIFS('2018'!$B$3:$B$500,$B95,'2018'!$D$3:$D$500,"*",'2018'!$G$3:$G$500,{"*alle*";"*Opsøgende*"},'2018'!$E$3:$E$500,"*nej*",'2018'!$H$3:$H$500,"*ja*"),COUNTIFS('2018'!$B$3:$B$500,$B95,'2018'!$D$3:$D$500,"*",'2018'!$G$3:$G$500,"*børn*"))</f>
        <v>0</v>
      </c>
      <c r="D95" s="52">
        <f>SUM(SUMIFS('2018'!$N$3:$N$500,'2018'!$B$3:$B$500,$B95,'2018'!$D$3:$D$500,"*",'2018'!$G$3:$G$500,{"*alle*";"*Opsøgende*"},'2018'!$E$3:$E$500,"*ja*"),SUMIFS('2018'!$N$3:$N$500,'2018'!$B$3:$B$500,$B95,'2018'!$D$3:$D$500,"*",'2018'!$G$3:$G$500,{"*alle*";"*Opsøgende*"},'2018'!$E$3:$E$500,"*nej*",'2018'!$H$3:$H$500,"*ja*"),SUMIFS('2018'!$N$3:$N$500,'2018'!$B$3:$B$500,$B95,'2018'!$D$3:$D$500,"*",'2018'!$G$3:$G$500,"*børn*"))</f>
        <v>0</v>
      </c>
      <c r="E95" s="52">
        <f>SUM(COUNTIFS('2019'!$B$3:$B$500,$B95,'2019'!$D$3:$D$500,"*",'2019'!$G$3:$G$500,{"*alle*";"*Opsøgende*"},'2019'!$E$3:$E$500,"*ja*"),COUNTIFS('2019'!$B$3:$B$500,$B95,'2019'!$D$3:$D$500,"*",'2019'!$G$3:$G$500,{"*alle*";"*Opsøgende*"},'2019'!$E$3:$E$500,"*nej*",'2019'!$H$3:$H$500,"*ja*"),COUNTIFS('2019'!$B$3:$B$500,$B95,'2019'!$D$3:$D$500,"*",'2019'!$G$3:$G$500,"*børn*"))</f>
        <v>0</v>
      </c>
      <c r="F95" s="52">
        <f>SUM(SUMIFS('2019'!$N$3:$N$500,'2019'!$B$3:$B$500,$B95,'2019'!$D$3:$D$500,"*",'2019'!$G$3:$G$500,{"*alle*";"*Opsøgende*"},'2019'!$E$3:$E$500,"*ja*"),SUMIFS('2019'!$N$3:$N$500,'2019'!$B$3:$B$500,$B95,'2019'!$D$3:$D$500,"*",'2019'!$G$3:$G$500,{"*alle*";"*Opsøgende*"},'2019'!$E$3:$E$500,"*nej*",'2019'!$H$3:$H$500,"*ja*"),SUMIFS('2019'!$N$3:$N$500,'2019'!$B$3:$B$500,$B95,'2019'!$D$3:$D$500,"*",'2019'!$G$3:$G$500,"*børn*"))</f>
        <v>0</v>
      </c>
      <c r="G95" s="52">
        <f>SUM(COUNTIFS('2020'!$B$3:$B$500,$B95,'2020'!$D$3:$D$500,"*",'2020'!$G$3:$G$500,{"*alle*";"*Opsøgende*"},'2020'!$E$3:$E$500,"*ja*"),COUNTIFS('2020'!$B$3:$B$500,$B95,'2020'!$D$3:$D$500,"*",'2020'!$G$3:$G$500,{"*alle*";"*Opsøgende*"},'2020'!$E$3:$E$500,"*nej*",'2020'!$H$3:$H$500,"*ja*"),COUNTIFS('2020'!$B$3:$B$500,$B95,'2020'!$D$3:$D$500,"*",'2020'!$G$3:$G$500,"*børn*"))</f>
        <v>0</v>
      </c>
      <c r="H95" s="52">
        <f>SUM(SUMIFS('2020'!$N$3:$N$500,'2020'!$B$3:$B$500,$B95,'2020'!$D$3:$D$500,"*",'2020'!$G$3:$G$500,{"*alle*";"*Opsøgende*"},'2020'!$E$3:$E$500,"*ja*"),SUMIFS('2020'!$N$3:$N$500,'2020'!$B$3:$B$500,$B95,'2020'!$D$3:$D$500,"*",'2020'!$G$3:$G$500,{"*alle*";"*Opsøgende*"},'2020'!$E$3:$E$500,"*nej*",'2020'!$H$3:$H$500,"*ja*"),SUMIFS('2020'!$N$3:$N$500,'2020'!$B$3:$B$500,$B95,'2020'!$D$3:$D$500,"*",'2020'!$G$3:$G$500,"*børn*"))</f>
        <v>0</v>
      </c>
      <c r="I95" s="52">
        <f>SUM(COUNTIFS('2021'!$B$3:$B$500,$B95,'2021'!$D$3:$D$500,"*",'2021'!$G$3:$G$500,{"*alle*";"*Opsøgende*"},'2021'!$E$3:$E$500,"*ja*"),COUNTIFS('2021'!$B$3:$B$500,$B95,'2021'!$D$3:$D$500,"*",'2021'!$G$3:$G$500,{"*alle*";"*Opsøgende*"},'2021'!$E$3:$E$500,"*nej*",'2021'!$H$3:$H$500,"*ja*"),COUNTIFS('2021'!$B$3:$B$500,$B95,'2021'!$D$3:$D$500,"*",'2021'!$G$3:$G$500,"*børn*"))</f>
        <v>0</v>
      </c>
      <c r="J95" s="52">
        <f>SUM(SUMIFS('2021'!$N$3:$N$500,'2021'!$B$3:$B$500,$B95,'2021'!$D$3:$D$500,"*",'2021'!$G$3:$G$500,{"*alle*";"*Opsøgende*"},'2021'!$E$3:$E$500,"*ja*"),SUMIFS('2021'!$N$3:$N$500,'2021'!$B$3:$B$500,$B95,'2021'!$D$3:$D$500,"*",'2021'!$G$3:$G$500,{"*alle*";"*Opsøgende*"},'2021'!$E$3:$E$500,"*nej*",'2021'!$H$3:$H$500,"*ja*"),SUMIFS('2021'!$N$3:$N$500,'2021'!$B$3:$B$500,$B95,'2021'!$D$3:$D$500,"*",'2021'!$G$3:$G$500,"*børn*"))</f>
        <v>0</v>
      </c>
      <c r="K95" s="52">
        <f>SUM(COUNTIFS('2022'!$B$3:$B$500,$B95,'2022'!$D$3:$D$500,"*",'2022'!$G$3:$G$500,{"*alle*";"*Opsøgende*"},'2022'!$E$3:$E$500,"*ja*"),COUNTIFS('2022'!$B$3:$B$500,$B95,'2022'!$D$3:$D$500,"*",'2022'!$G$3:$G$500,{"*alle*";"*Opsøgende*"},'2022'!$E$3:$E$500,"*nej*",'2022'!$H$3:$H$500,"*ja*"),COUNTIFS('2022'!$B$3:$B$500,$B95,'2022'!$D$3:$D$500,"*",'2022'!$G$3:$G$500,"*børn*"))</f>
        <v>0</v>
      </c>
      <c r="L95" s="52">
        <f>SUM(SUMIFS('2022'!$N$3:$N$500,'2022'!$B$3:$B$500,$B95,'2022'!$D$3:$D$500,"*",'2022'!$G$3:$G$500,{"*alle*";"*Opsøgende*"},'2022'!$E$3:$E$500,"*ja*"),SUMIFS('2022'!$N$3:$N$500,'2022'!$B$3:$B$500,$B95,'2022'!$D$3:$D$500,"*",'2022'!$G$3:$G$500,{"*alle*";"*Opsøgende*"},'2022'!$E$3:$E$500,"*nej*",'2022'!$H$3:$H$500,"*ja*"),SUMIFS('2022'!$N$3:$N$500,'2022'!$B$3:$B$500,$B95,'2022'!$D$3:$D$500,"*",'2022'!$G$3:$G$500,"*børn*"))</f>
        <v>0</v>
      </c>
      <c r="M95" s="52">
        <f>SUM(COUNTIFS('2023'!$B$3:$B$500,$B95,'2023'!$D$3:$D$500,"*",'2023'!$G$3:$G$500,{"*alle*";"*Opsøgende*"},'2023'!$E$3:$E$500,"*ja*"),COUNTIFS('2023'!$B$3:$B$500,$B95,'2023'!$D$3:$D$500,"*",'2023'!$G$3:$G$500,{"*alle*";"*Opsøgende*"},'2023'!$E$3:$E$500,"*nej*",'2023'!$H$3:$H$500,"*ja*"),COUNTIFS('2023'!$B$3:$B$500,$B95,'2023'!$D$3:$D$500,"*",'2023'!$G$3:$G$500,"*børn*"))</f>
        <v>0</v>
      </c>
      <c r="N95" s="52">
        <f>SUM(SUMIFS('2023'!$N$3:$N$500,'2023'!$B$3:$B$500,$B95,'2023'!$D$3:$D$500,"*",'2023'!$G$3:$G$500,{"*alle*";"*Opsøgende*"},'2023'!$E$3:$E$500,"*ja*"),SUMIFS('2023'!$N$3:$N$500,'2023'!$B$3:$B$500,$B95,'2023'!$D$3:$D$500,"*",'2023'!$G$3:$G$500,{"*alle*";"*Opsøgende*"},'2023'!$E$3:$E$500,"*nej*",'2023'!$H$3:$H$500,"*ja*"),SUMIFS('2023'!$N$3:$N$500,'2023'!$B$3:$B$500,$B95,'2023'!$D$3:$D$500,"*",'2023'!$G$3:$G$500,"*børn*"))</f>
        <v>0</v>
      </c>
      <c r="O95" s="52">
        <f>SUM(COUNTIFS('2024'!$B$3:$B$500,$B95,'2024'!$D$3:$D$500,"*",'2024'!$G$3:$G$500,{"*alle*";"*Opsøgende*"},'2024'!$E$3:$E$500,"*ja*"),COUNTIFS('2024'!$B$3:$B$500,$B95,'2024'!$D$3:$D$500,"*",'2024'!$G$3:$G$500,{"*alle*";"*Opsøgende*"},'2024'!$E$3:$E$500,"*nej*",'2024'!$H$3:$H$500,"*ja*"),COUNTIFS('2024'!$B$3:$B$500,$B95,'2024'!$D$3:$D$500,"*",'2024'!$G$3:$G$500,"*børn*"))</f>
        <v>0</v>
      </c>
      <c r="P95" s="52">
        <f>SUM(SUMIFS('2024'!$N$3:$N$500,'2024'!$B$3:$B$500,$B95,'2024'!$D$3:$D$500,"*",'2024'!$G$3:$G$500,{"*alle*";"*Opsøgende*"},'2024'!$E$3:$E$500,"*ja*"),SUMIFS('2024'!$N$3:$N$500,'2024'!$B$3:$B$500,$B95,'2024'!$D$3:$D$500,"*",'2024'!$G$3:$G$500,{"*alle*";"*Opsøgende*"},'2024'!$E$3:$E$500,"*nej*",'2024'!$H$3:$H$500,"*ja*"),SUMIFS('2024'!$N$3:$N$500,'2024'!$B$3:$B$500,$B95,'2024'!$D$3:$D$500,"*",'2024'!$G$3:$G$500,"*børn*"))</f>
        <v>0</v>
      </c>
      <c r="Q95" s="52">
        <f>SUM(COUNTIFS('2025'!$B$3:$B$500,$B95,'2025'!$D$3:$D$500,"*",'2025'!$G$3:$G$500,{"*alle*";"*Opsøgende*"},'2025'!$E$3:$E$500,"*ja*"),COUNTIFS('2025'!$B$3:$B$500,$B95,'2025'!$D$3:$D$500,"*",'2025'!$G$3:$G$500,{"*alle*";"*Opsøgende*"},'2025'!$E$3:$E$500,"*nej*",'2025'!$H$3:$H$500,"*ja*"),COUNTIFS('2025'!$B$3:$B$500,$B95,'2025'!$D$3:$D$500,"*",'2025'!$G$3:$G$500,"*børn*"))</f>
        <v>0</v>
      </c>
      <c r="R95" s="52">
        <f>SUM(SUMIFS('2025'!$N$3:$N$500,'2025'!$B$3:$B$500,$B95,'2025'!$D$3:$D$500,"*",'2025'!$G$3:$G$500,{"*alle*";"*Opsøgende*"},'2025'!$E$3:$E$500,"*ja*"),SUMIFS('2025'!$N$3:$N$500,'2025'!$B$3:$B$500,$B95,'2025'!$D$3:$D$500,"*",'2025'!$G$3:$G$500,{"*alle*";"*Opsøgende*"},'2025'!$E$3:$E$500,"*nej*",'2025'!$H$3:$H$500,"*ja*"),SUMIFS('2025'!$N$3:$N$500,'2025'!$B$3:$B$500,$B95,'2025'!$D$3:$D$500,"*",'2025'!$G$3:$G$500,"*børn*"))</f>
        <v>0</v>
      </c>
      <c r="S95" s="52">
        <f>SUM(COUNTIFS('2026'!$B$3:$B$500,$B95,'2026'!$D$3:$D$500,"*",'2026'!$G$3:$G$500,{"*alle*";"*Opsøgende*"},'2026'!$E$3:$E$500,"*ja*"),COUNTIFS('2026'!$B$3:$B$500,$B95,'2026'!$D$3:$D$500,"*",'2026'!$G$3:$G$500,{"*alle*";"*Opsøgende*"},'2026'!$E$3:$E$500,"*nej*",'2026'!$H$3:$H$500,"*ja*"),COUNTIFS('2026'!$B$3:$B$500,$B95,'2026'!$D$3:$D$500,"*",'2026'!$G$3:$G$500,"*børn*"))</f>
        <v>0</v>
      </c>
      <c r="T95" s="52">
        <f>SUM(SUMIFS('2026'!$N$3:$N$500,'2026'!$B$3:$B$500,$B95,'2026'!$D$3:$D$500,"*",'2026'!$G$3:$G$500,{"*alle*";"*Opsøgende*"},'2026'!$E$3:$E$500,"*ja*"),SUMIFS('2026'!$N$3:$N$500,'2026'!$B$3:$B$500,$B95,'2026'!$D$3:$D$500,"*",'2026'!$G$3:$G$500,{"*alle*";"*Opsøgende*"},'2026'!$E$3:$E$500,"*nej*",'2026'!$H$3:$H$500,"*ja*"),SUMIFS('2026'!$N$3:$N$500,'2026'!$B$3:$B$500,$B95,'2026'!$D$3:$D$500,"*",'2026'!$G$3:$G$500,"*børn*"))</f>
        <v>0</v>
      </c>
      <c r="U95" s="52">
        <f>SUM(COUNTIFS('2027'!$B$3:$B$500,$B95,'2027'!$D$3:$D$500,"*",'2027'!$G$3:$G$500,{"*alle*";"*Opsøgende*"},'2027'!$E$3:$E$500,"*ja*"),COUNTIFS('2027'!$B$3:$B$500,$B95,'2027'!$D$3:$D$500,"*",'2027'!$G$3:$G$500,{"*alle*";"*Opsøgende*"},'2027'!$E$3:$E$500,"*nej*",'2027'!$H$3:$H$500,"*ja*"),COUNTIFS('2027'!$B$3:$B$500,$B95,'2027'!$D$3:$D$500,"*",'2027'!$G$3:$G$500,"*børn*"))</f>
        <v>0</v>
      </c>
      <c r="V95" s="52">
        <f>SUM(SUMIFS('2027'!$N$3:$N$500,'2027'!$B$3:$B$500,$B95,'2027'!$D$3:$D$500,"*",'2027'!$G$3:$G$500,{"*alle*";"*Opsøgende*"},'2027'!$E$3:$E$500,"*ja*"),SUMIFS('2027'!$N$3:$N$500,'2027'!$B$3:$B$500,$B95,'2027'!$D$3:$D$500,"*",'2027'!$G$3:$G$500,{"*alle*";"*Opsøgende*"},'2027'!$E$3:$E$500,"*nej*",'2027'!$H$3:$H$500,"*ja*"),SUMIFS('2027'!$N$3:$N$500,'2027'!$B$3:$B$500,$B95,'2027'!$D$3:$D$500,"*",'2027'!$G$3:$G$500,"*børn*"))</f>
        <v>0</v>
      </c>
      <c r="W95" s="52">
        <f>SUM(COUNTIFS('2028'!$B$3:$B$500,$B95,'2028'!$D$3:$D$500,"*",'2028'!$G$3:$G$500,{"*alle*";"*Opsøgende*"},'2028'!$E$3:$E$500,"*ja*"),COUNTIFS('2028'!$B$3:$B$500,$B95,'2028'!$D$3:$D$500,"*",'2028'!$G$3:$G$500,{"*alle*";"*Opsøgende*"},'2028'!$E$3:$E$500,"*nej*",'2028'!$H$3:$H$500,"*ja*"),COUNTIFS('2028'!$B$3:$B$500,$B95,'2028'!$D$3:$D$500,"*",'2028'!$G$3:$G$500,"*børn*"))</f>
        <v>0</v>
      </c>
      <c r="X95" s="52">
        <f>SUM(SUMIFS('2028'!$N$3:$N$500,'2028'!$B$3:$B$500,$B95,'2028'!$D$3:$D$500,"*",'2028'!$G$3:$G$500,{"*alle*";"*Opsøgende*"},'2028'!$E$3:$E$500,"*ja*"),SUMIFS('2028'!$N$3:$N$500,'2028'!$B$3:$B$500,$B95,'2028'!$D$3:$D$500,"*",'2028'!$G$3:$G$500,{"*alle*";"*Opsøgende*"},'2028'!$E$3:$E$500,"*nej*",'2028'!$H$3:$H$500,"*ja*"),SUMIFS('2028'!$N$3:$N$500,'2028'!$B$3:$B$500,$B95,'2028'!$D$3:$D$500,"*",'2028'!$G$3:$G$500,"*børn*"))</f>
        <v>0</v>
      </c>
    </row>
    <row r="96" spans="2:24" x14ac:dyDescent="0.2">
      <c r="B96" s="91" t="s">
        <v>79</v>
      </c>
      <c r="C96" s="52">
        <f>SUM(COUNTIFS('2018'!$B$3:$B$500,$B96,'2018'!$D$3:$D$500,"*",'2018'!$G$3:$G$500,{"*alle*";"*Opsøgende*"},'2018'!$E$3:$E$500,"*ja*"),COUNTIFS('2018'!$B$3:$B$500,$B96,'2018'!$D$3:$D$500,"*",'2018'!$G$3:$G$500,{"*alle*";"*Opsøgende*"},'2018'!$E$3:$E$500,"*nej*",'2018'!$H$3:$H$500,"*ja*"),COUNTIFS('2018'!$B$3:$B$500,$B96,'2018'!$D$3:$D$500,"*",'2018'!$G$3:$G$500,"*børn*"))</f>
        <v>0</v>
      </c>
      <c r="D96" s="52">
        <f>SUM(SUMIFS('2018'!$N$3:$N$500,'2018'!$B$3:$B$500,$B96,'2018'!$D$3:$D$500,"*",'2018'!$G$3:$G$500,{"*alle*";"*Opsøgende*"},'2018'!$E$3:$E$500,"*ja*"),SUMIFS('2018'!$N$3:$N$500,'2018'!$B$3:$B$500,$B96,'2018'!$D$3:$D$500,"*",'2018'!$G$3:$G$500,{"*alle*";"*Opsøgende*"},'2018'!$E$3:$E$500,"*nej*",'2018'!$H$3:$H$500,"*ja*"),SUMIFS('2018'!$N$3:$N$500,'2018'!$B$3:$B$500,$B96,'2018'!$D$3:$D$500,"*",'2018'!$G$3:$G$500,"*børn*"))</f>
        <v>0</v>
      </c>
      <c r="E96" s="52">
        <f>SUM(COUNTIFS('2019'!$B$3:$B$500,$B96,'2019'!$D$3:$D$500,"*",'2019'!$G$3:$G$500,{"*alle*";"*Opsøgende*"},'2019'!$E$3:$E$500,"*ja*"),COUNTIFS('2019'!$B$3:$B$500,$B96,'2019'!$D$3:$D$500,"*",'2019'!$G$3:$G$500,{"*alle*";"*Opsøgende*"},'2019'!$E$3:$E$500,"*nej*",'2019'!$H$3:$H$500,"*ja*"),COUNTIFS('2019'!$B$3:$B$500,$B96,'2019'!$D$3:$D$500,"*",'2019'!$G$3:$G$500,"*børn*"))</f>
        <v>0</v>
      </c>
      <c r="F96" s="52">
        <f>SUM(SUMIFS('2019'!$N$3:$N$500,'2019'!$B$3:$B$500,$B96,'2019'!$D$3:$D$500,"*",'2019'!$G$3:$G$500,{"*alle*";"*Opsøgende*"},'2019'!$E$3:$E$500,"*ja*"),SUMIFS('2019'!$N$3:$N$500,'2019'!$B$3:$B$500,$B96,'2019'!$D$3:$D$500,"*",'2019'!$G$3:$G$500,{"*alle*";"*Opsøgende*"},'2019'!$E$3:$E$500,"*nej*",'2019'!$H$3:$H$500,"*ja*"),SUMIFS('2019'!$N$3:$N$500,'2019'!$B$3:$B$500,$B96,'2019'!$D$3:$D$500,"*",'2019'!$G$3:$G$500,"*børn*"))</f>
        <v>0</v>
      </c>
      <c r="G96" s="52">
        <f>SUM(COUNTIFS('2020'!$B$3:$B$500,$B96,'2020'!$D$3:$D$500,"*",'2020'!$G$3:$G$500,{"*alle*";"*Opsøgende*"},'2020'!$E$3:$E$500,"*ja*"),COUNTIFS('2020'!$B$3:$B$500,$B96,'2020'!$D$3:$D$500,"*",'2020'!$G$3:$G$500,{"*alle*";"*Opsøgende*"},'2020'!$E$3:$E$500,"*nej*",'2020'!$H$3:$H$500,"*ja*"),COUNTIFS('2020'!$B$3:$B$500,$B96,'2020'!$D$3:$D$500,"*",'2020'!$G$3:$G$500,"*børn*"))</f>
        <v>0</v>
      </c>
      <c r="H96" s="52">
        <f>SUM(SUMIFS('2020'!$N$3:$N$500,'2020'!$B$3:$B$500,$B96,'2020'!$D$3:$D$500,"*",'2020'!$G$3:$G$500,{"*alle*";"*Opsøgende*"},'2020'!$E$3:$E$500,"*ja*"),SUMIFS('2020'!$N$3:$N$500,'2020'!$B$3:$B$500,$B96,'2020'!$D$3:$D$500,"*",'2020'!$G$3:$G$500,{"*alle*";"*Opsøgende*"},'2020'!$E$3:$E$500,"*nej*",'2020'!$H$3:$H$500,"*ja*"),SUMIFS('2020'!$N$3:$N$500,'2020'!$B$3:$B$500,$B96,'2020'!$D$3:$D$500,"*",'2020'!$G$3:$G$500,"*børn*"))</f>
        <v>0</v>
      </c>
      <c r="I96" s="52">
        <f>SUM(COUNTIFS('2021'!$B$3:$B$500,$B96,'2021'!$D$3:$D$500,"*",'2021'!$G$3:$G$500,{"*alle*";"*Opsøgende*"},'2021'!$E$3:$E$500,"*ja*"),COUNTIFS('2021'!$B$3:$B$500,$B96,'2021'!$D$3:$D$500,"*",'2021'!$G$3:$G$500,{"*alle*";"*Opsøgende*"},'2021'!$E$3:$E$500,"*nej*",'2021'!$H$3:$H$500,"*ja*"),COUNTIFS('2021'!$B$3:$B$500,$B96,'2021'!$D$3:$D$500,"*",'2021'!$G$3:$G$500,"*børn*"))</f>
        <v>0</v>
      </c>
      <c r="J96" s="52">
        <f>SUM(SUMIFS('2021'!$N$3:$N$500,'2021'!$B$3:$B$500,$B96,'2021'!$D$3:$D$500,"*",'2021'!$G$3:$G$500,{"*alle*";"*Opsøgende*"},'2021'!$E$3:$E$500,"*ja*"),SUMIFS('2021'!$N$3:$N$500,'2021'!$B$3:$B$500,$B96,'2021'!$D$3:$D$500,"*",'2021'!$G$3:$G$500,{"*alle*";"*Opsøgende*"},'2021'!$E$3:$E$500,"*nej*",'2021'!$H$3:$H$500,"*ja*"),SUMIFS('2021'!$N$3:$N$500,'2021'!$B$3:$B$500,$B96,'2021'!$D$3:$D$500,"*",'2021'!$G$3:$G$500,"*børn*"))</f>
        <v>0</v>
      </c>
      <c r="K96" s="52">
        <f>SUM(COUNTIFS('2022'!$B$3:$B$500,$B96,'2022'!$D$3:$D$500,"*",'2022'!$G$3:$G$500,{"*alle*";"*Opsøgende*"},'2022'!$E$3:$E$500,"*ja*"),COUNTIFS('2022'!$B$3:$B$500,$B96,'2022'!$D$3:$D$500,"*",'2022'!$G$3:$G$500,{"*alle*";"*Opsøgende*"},'2022'!$E$3:$E$500,"*nej*",'2022'!$H$3:$H$500,"*ja*"),COUNTIFS('2022'!$B$3:$B$500,$B96,'2022'!$D$3:$D$500,"*",'2022'!$G$3:$G$500,"*børn*"))</f>
        <v>0</v>
      </c>
      <c r="L96" s="52">
        <f>SUM(SUMIFS('2022'!$N$3:$N$500,'2022'!$B$3:$B$500,$B96,'2022'!$D$3:$D$500,"*",'2022'!$G$3:$G$500,{"*alle*";"*Opsøgende*"},'2022'!$E$3:$E$500,"*ja*"),SUMIFS('2022'!$N$3:$N$500,'2022'!$B$3:$B$500,$B96,'2022'!$D$3:$D$500,"*",'2022'!$G$3:$G$500,{"*alle*";"*Opsøgende*"},'2022'!$E$3:$E$500,"*nej*",'2022'!$H$3:$H$500,"*ja*"),SUMIFS('2022'!$N$3:$N$500,'2022'!$B$3:$B$500,$B96,'2022'!$D$3:$D$500,"*",'2022'!$G$3:$G$500,"*børn*"))</f>
        <v>0</v>
      </c>
      <c r="M96" s="52">
        <f>SUM(COUNTIFS('2023'!$B$3:$B$500,$B96,'2023'!$D$3:$D$500,"*",'2023'!$G$3:$G$500,{"*alle*";"*Opsøgende*"},'2023'!$E$3:$E$500,"*ja*"),COUNTIFS('2023'!$B$3:$B$500,$B96,'2023'!$D$3:$D$500,"*",'2023'!$G$3:$G$500,{"*alle*";"*Opsøgende*"},'2023'!$E$3:$E$500,"*nej*",'2023'!$H$3:$H$500,"*ja*"),COUNTIFS('2023'!$B$3:$B$500,$B96,'2023'!$D$3:$D$500,"*",'2023'!$G$3:$G$500,"*børn*"))</f>
        <v>0</v>
      </c>
      <c r="N96" s="52">
        <f>SUM(SUMIFS('2023'!$N$3:$N$500,'2023'!$B$3:$B$500,$B96,'2023'!$D$3:$D$500,"*",'2023'!$G$3:$G$500,{"*alle*";"*Opsøgende*"},'2023'!$E$3:$E$500,"*ja*"),SUMIFS('2023'!$N$3:$N$500,'2023'!$B$3:$B$500,$B96,'2023'!$D$3:$D$500,"*",'2023'!$G$3:$G$500,{"*alle*";"*Opsøgende*"},'2023'!$E$3:$E$500,"*nej*",'2023'!$H$3:$H$500,"*ja*"),SUMIFS('2023'!$N$3:$N$500,'2023'!$B$3:$B$500,$B96,'2023'!$D$3:$D$500,"*",'2023'!$G$3:$G$500,"*børn*"))</f>
        <v>0</v>
      </c>
      <c r="O96" s="52">
        <f>SUM(COUNTIFS('2024'!$B$3:$B$500,$B96,'2024'!$D$3:$D$500,"*",'2024'!$G$3:$G$500,{"*alle*";"*Opsøgende*"},'2024'!$E$3:$E$500,"*ja*"),COUNTIFS('2024'!$B$3:$B$500,$B96,'2024'!$D$3:$D$500,"*",'2024'!$G$3:$G$500,{"*alle*";"*Opsøgende*"},'2024'!$E$3:$E$500,"*nej*",'2024'!$H$3:$H$500,"*ja*"),COUNTIFS('2024'!$B$3:$B$500,$B96,'2024'!$D$3:$D$500,"*",'2024'!$G$3:$G$500,"*børn*"))</f>
        <v>0</v>
      </c>
      <c r="P96" s="52">
        <f>SUM(SUMIFS('2024'!$N$3:$N$500,'2024'!$B$3:$B$500,$B96,'2024'!$D$3:$D$500,"*",'2024'!$G$3:$G$500,{"*alle*";"*Opsøgende*"},'2024'!$E$3:$E$500,"*ja*"),SUMIFS('2024'!$N$3:$N$500,'2024'!$B$3:$B$500,$B96,'2024'!$D$3:$D$500,"*",'2024'!$G$3:$G$500,{"*alle*";"*Opsøgende*"},'2024'!$E$3:$E$500,"*nej*",'2024'!$H$3:$H$500,"*ja*"),SUMIFS('2024'!$N$3:$N$500,'2024'!$B$3:$B$500,$B96,'2024'!$D$3:$D$500,"*",'2024'!$G$3:$G$500,"*børn*"))</f>
        <v>0</v>
      </c>
      <c r="Q96" s="52">
        <f>SUM(COUNTIFS('2025'!$B$3:$B$500,$B96,'2025'!$D$3:$D$500,"*",'2025'!$G$3:$G$500,{"*alle*";"*Opsøgende*"},'2025'!$E$3:$E$500,"*ja*"),COUNTIFS('2025'!$B$3:$B$500,$B96,'2025'!$D$3:$D$500,"*",'2025'!$G$3:$G$500,{"*alle*";"*Opsøgende*"},'2025'!$E$3:$E$500,"*nej*",'2025'!$H$3:$H$500,"*ja*"),COUNTIFS('2025'!$B$3:$B$500,$B96,'2025'!$D$3:$D$500,"*",'2025'!$G$3:$G$500,"*børn*"))</f>
        <v>0</v>
      </c>
      <c r="R96" s="52">
        <f>SUM(SUMIFS('2025'!$N$3:$N$500,'2025'!$B$3:$B$500,$B96,'2025'!$D$3:$D$500,"*",'2025'!$G$3:$G$500,{"*alle*";"*Opsøgende*"},'2025'!$E$3:$E$500,"*ja*"),SUMIFS('2025'!$N$3:$N$500,'2025'!$B$3:$B$500,$B96,'2025'!$D$3:$D$500,"*",'2025'!$G$3:$G$500,{"*alle*";"*Opsøgende*"},'2025'!$E$3:$E$500,"*nej*",'2025'!$H$3:$H$500,"*ja*"),SUMIFS('2025'!$N$3:$N$500,'2025'!$B$3:$B$500,$B96,'2025'!$D$3:$D$500,"*",'2025'!$G$3:$G$500,"*børn*"))</f>
        <v>0</v>
      </c>
      <c r="S96" s="52">
        <f>SUM(COUNTIFS('2026'!$B$3:$B$500,$B96,'2026'!$D$3:$D$500,"*",'2026'!$G$3:$G$500,{"*alle*";"*Opsøgende*"},'2026'!$E$3:$E$500,"*ja*"),COUNTIFS('2026'!$B$3:$B$500,$B96,'2026'!$D$3:$D$500,"*",'2026'!$G$3:$G$500,{"*alle*";"*Opsøgende*"},'2026'!$E$3:$E$500,"*nej*",'2026'!$H$3:$H$500,"*ja*"),COUNTIFS('2026'!$B$3:$B$500,$B96,'2026'!$D$3:$D$500,"*",'2026'!$G$3:$G$500,"*børn*"))</f>
        <v>0</v>
      </c>
      <c r="T96" s="52">
        <f>SUM(SUMIFS('2026'!$N$3:$N$500,'2026'!$B$3:$B$500,$B96,'2026'!$D$3:$D$500,"*",'2026'!$G$3:$G$500,{"*alle*";"*Opsøgende*"},'2026'!$E$3:$E$500,"*ja*"),SUMIFS('2026'!$N$3:$N$500,'2026'!$B$3:$B$500,$B96,'2026'!$D$3:$D$500,"*",'2026'!$G$3:$G$500,{"*alle*";"*Opsøgende*"},'2026'!$E$3:$E$500,"*nej*",'2026'!$H$3:$H$500,"*ja*"),SUMIFS('2026'!$N$3:$N$500,'2026'!$B$3:$B$500,$B96,'2026'!$D$3:$D$500,"*",'2026'!$G$3:$G$500,"*børn*"))</f>
        <v>0</v>
      </c>
      <c r="U96" s="52">
        <f>SUM(COUNTIFS('2027'!$B$3:$B$500,$B96,'2027'!$D$3:$D$500,"*",'2027'!$G$3:$G$500,{"*alle*";"*Opsøgende*"},'2027'!$E$3:$E$500,"*ja*"),COUNTIFS('2027'!$B$3:$B$500,$B96,'2027'!$D$3:$D$500,"*",'2027'!$G$3:$G$500,{"*alle*";"*Opsøgende*"},'2027'!$E$3:$E$500,"*nej*",'2027'!$H$3:$H$500,"*ja*"),COUNTIFS('2027'!$B$3:$B$500,$B96,'2027'!$D$3:$D$500,"*",'2027'!$G$3:$G$500,"*børn*"))</f>
        <v>0</v>
      </c>
      <c r="V96" s="52">
        <f>SUM(SUMIFS('2027'!$N$3:$N$500,'2027'!$B$3:$B$500,$B96,'2027'!$D$3:$D$500,"*",'2027'!$G$3:$G$500,{"*alle*";"*Opsøgende*"},'2027'!$E$3:$E$500,"*ja*"),SUMIFS('2027'!$N$3:$N$500,'2027'!$B$3:$B$500,$B96,'2027'!$D$3:$D$500,"*",'2027'!$G$3:$G$500,{"*alle*";"*Opsøgende*"},'2027'!$E$3:$E$500,"*nej*",'2027'!$H$3:$H$500,"*ja*"),SUMIFS('2027'!$N$3:$N$500,'2027'!$B$3:$B$500,$B96,'2027'!$D$3:$D$500,"*",'2027'!$G$3:$G$500,"*børn*"))</f>
        <v>0</v>
      </c>
      <c r="W96" s="52">
        <f>SUM(COUNTIFS('2028'!$B$3:$B$500,$B96,'2028'!$D$3:$D$500,"*",'2028'!$G$3:$G$500,{"*alle*";"*Opsøgende*"},'2028'!$E$3:$E$500,"*ja*"),COUNTIFS('2028'!$B$3:$B$500,$B96,'2028'!$D$3:$D$500,"*",'2028'!$G$3:$G$500,{"*alle*";"*Opsøgende*"},'2028'!$E$3:$E$500,"*nej*",'2028'!$H$3:$H$500,"*ja*"),COUNTIFS('2028'!$B$3:$B$500,$B96,'2028'!$D$3:$D$500,"*",'2028'!$G$3:$G$500,"*børn*"))</f>
        <v>0</v>
      </c>
      <c r="X96" s="52">
        <f>SUM(SUMIFS('2028'!$N$3:$N$500,'2028'!$B$3:$B$500,$B96,'2028'!$D$3:$D$500,"*",'2028'!$G$3:$G$500,{"*alle*";"*Opsøgende*"},'2028'!$E$3:$E$500,"*ja*"),SUMIFS('2028'!$N$3:$N$500,'2028'!$B$3:$B$500,$B96,'2028'!$D$3:$D$500,"*",'2028'!$G$3:$G$500,{"*alle*";"*Opsøgende*"},'2028'!$E$3:$E$500,"*nej*",'2028'!$H$3:$H$500,"*ja*"),SUMIFS('2028'!$N$3:$N$500,'2028'!$B$3:$B$500,$B96,'2028'!$D$3:$D$500,"*",'2028'!$G$3:$G$500,"*børn*"))</f>
        <v>0</v>
      </c>
    </row>
    <row r="97" spans="2:24" x14ac:dyDescent="0.2">
      <c r="B97" s="91" t="s">
        <v>59</v>
      </c>
      <c r="C97" s="52">
        <f>SUM(COUNTIFS('2018'!$B$3:$B$500,$B97,'2018'!$D$3:$D$500,"*",'2018'!$G$3:$G$500,{"*alle*";"*Opsøgende*"},'2018'!$E$3:$E$500,"*ja*"),COUNTIFS('2018'!$B$3:$B$500,$B97,'2018'!$D$3:$D$500,"*",'2018'!$G$3:$G$500,{"*alle*";"*Opsøgende*"},'2018'!$E$3:$E$500,"*nej*",'2018'!$H$3:$H$500,"*ja*"),COUNTIFS('2018'!$B$3:$B$500,$B97,'2018'!$D$3:$D$500,"*",'2018'!$G$3:$G$500,"*børn*"))</f>
        <v>0</v>
      </c>
      <c r="D97" s="52">
        <f>SUM(SUMIFS('2018'!$N$3:$N$500,'2018'!$B$3:$B$500,$B97,'2018'!$D$3:$D$500,"*",'2018'!$G$3:$G$500,{"*alle*";"*Opsøgende*"},'2018'!$E$3:$E$500,"*ja*"),SUMIFS('2018'!$N$3:$N$500,'2018'!$B$3:$B$500,$B97,'2018'!$D$3:$D$500,"*",'2018'!$G$3:$G$500,{"*alle*";"*Opsøgende*"},'2018'!$E$3:$E$500,"*nej*",'2018'!$H$3:$H$500,"*ja*"),SUMIFS('2018'!$N$3:$N$500,'2018'!$B$3:$B$500,$B97,'2018'!$D$3:$D$500,"*",'2018'!$G$3:$G$500,"*børn*"))</f>
        <v>0</v>
      </c>
      <c r="E97" s="52">
        <f>SUM(COUNTIFS('2019'!$B$3:$B$500,$B97,'2019'!$D$3:$D$500,"*",'2019'!$G$3:$G$500,{"*alle*";"*Opsøgende*"},'2019'!$E$3:$E$500,"*ja*"),COUNTIFS('2019'!$B$3:$B$500,$B97,'2019'!$D$3:$D$500,"*",'2019'!$G$3:$G$500,{"*alle*";"*Opsøgende*"},'2019'!$E$3:$E$500,"*nej*",'2019'!$H$3:$H$500,"*ja*"),COUNTIFS('2019'!$B$3:$B$500,$B97,'2019'!$D$3:$D$500,"*",'2019'!$G$3:$G$500,"*børn*"))</f>
        <v>0</v>
      </c>
      <c r="F97" s="52">
        <f>SUM(SUMIFS('2019'!$N$3:$N$500,'2019'!$B$3:$B$500,$B97,'2019'!$D$3:$D$500,"*",'2019'!$G$3:$G$500,{"*alle*";"*Opsøgende*"},'2019'!$E$3:$E$500,"*ja*"),SUMIFS('2019'!$N$3:$N$500,'2019'!$B$3:$B$500,$B97,'2019'!$D$3:$D$500,"*",'2019'!$G$3:$G$500,{"*alle*";"*Opsøgende*"},'2019'!$E$3:$E$500,"*nej*",'2019'!$H$3:$H$500,"*ja*"),SUMIFS('2019'!$N$3:$N$500,'2019'!$B$3:$B$500,$B97,'2019'!$D$3:$D$500,"*",'2019'!$G$3:$G$500,"*børn*"))</f>
        <v>0</v>
      </c>
      <c r="G97" s="52">
        <f>SUM(COUNTIFS('2020'!$B$3:$B$500,$B97,'2020'!$D$3:$D$500,"*",'2020'!$G$3:$G$500,{"*alle*";"*Opsøgende*"},'2020'!$E$3:$E$500,"*ja*"),COUNTIFS('2020'!$B$3:$B$500,$B97,'2020'!$D$3:$D$500,"*",'2020'!$G$3:$G$500,{"*alle*";"*Opsøgende*"},'2020'!$E$3:$E$500,"*nej*",'2020'!$H$3:$H$500,"*ja*"),COUNTIFS('2020'!$B$3:$B$500,$B97,'2020'!$D$3:$D$500,"*",'2020'!$G$3:$G$500,"*børn*"))</f>
        <v>0</v>
      </c>
      <c r="H97" s="52">
        <f>SUM(SUMIFS('2020'!$N$3:$N$500,'2020'!$B$3:$B$500,$B97,'2020'!$D$3:$D$500,"*",'2020'!$G$3:$G$500,{"*alle*";"*Opsøgende*"},'2020'!$E$3:$E$500,"*ja*"),SUMIFS('2020'!$N$3:$N$500,'2020'!$B$3:$B$500,$B97,'2020'!$D$3:$D$500,"*",'2020'!$G$3:$G$500,{"*alle*";"*Opsøgende*"},'2020'!$E$3:$E$500,"*nej*",'2020'!$H$3:$H$500,"*ja*"),SUMIFS('2020'!$N$3:$N$500,'2020'!$B$3:$B$500,$B97,'2020'!$D$3:$D$500,"*",'2020'!$G$3:$G$500,"*børn*"))</f>
        <v>0</v>
      </c>
      <c r="I97" s="52">
        <f>SUM(COUNTIFS('2021'!$B$3:$B$500,$B97,'2021'!$D$3:$D$500,"*",'2021'!$G$3:$G$500,{"*alle*";"*Opsøgende*"},'2021'!$E$3:$E$500,"*ja*"),COUNTIFS('2021'!$B$3:$B$500,$B97,'2021'!$D$3:$D$500,"*",'2021'!$G$3:$G$500,{"*alle*";"*Opsøgende*"},'2021'!$E$3:$E$500,"*nej*",'2021'!$H$3:$H$500,"*ja*"),COUNTIFS('2021'!$B$3:$B$500,$B97,'2021'!$D$3:$D$500,"*",'2021'!$G$3:$G$500,"*børn*"))</f>
        <v>0</v>
      </c>
      <c r="J97" s="52">
        <f>SUM(SUMIFS('2021'!$N$3:$N$500,'2021'!$B$3:$B$500,$B97,'2021'!$D$3:$D$500,"*",'2021'!$G$3:$G$500,{"*alle*";"*Opsøgende*"},'2021'!$E$3:$E$500,"*ja*"),SUMIFS('2021'!$N$3:$N$500,'2021'!$B$3:$B$500,$B97,'2021'!$D$3:$D$500,"*",'2021'!$G$3:$G$500,{"*alle*";"*Opsøgende*"},'2021'!$E$3:$E$500,"*nej*",'2021'!$H$3:$H$500,"*ja*"),SUMIFS('2021'!$N$3:$N$500,'2021'!$B$3:$B$500,$B97,'2021'!$D$3:$D$500,"*",'2021'!$G$3:$G$500,"*børn*"))</f>
        <v>0</v>
      </c>
      <c r="K97" s="52">
        <f>SUM(COUNTIFS('2022'!$B$3:$B$500,$B97,'2022'!$D$3:$D$500,"*",'2022'!$G$3:$G$500,{"*alle*";"*Opsøgende*"},'2022'!$E$3:$E$500,"*ja*"),COUNTIFS('2022'!$B$3:$B$500,$B97,'2022'!$D$3:$D$500,"*",'2022'!$G$3:$G$500,{"*alle*";"*Opsøgende*"},'2022'!$E$3:$E$500,"*nej*",'2022'!$H$3:$H$500,"*ja*"),COUNTIFS('2022'!$B$3:$B$500,$B97,'2022'!$D$3:$D$500,"*",'2022'!$G$3:$G$500,"*børn*"))</f>
        <v>0</v>
      </c>
      <c r="L97" s="52">
        <f>SUM(SUMIFS('2022'!$N$3:$N$500,'2022'!$B$3:$B$500,$B97,'2022'!$D$3:$D$500,"*",'2022'!$G$3:$G$500,{"*alle*";"*Opsøgende*"},'2022'!$E$3:$E$500,"*ja*"),SUMIFS('2022'!$N$3:$N$500,'2022'!$B$3:$B$500,$B97,'2022'!$D$3:$D$500,"*",'2022'!$G$3:$G$500,{"*alle*";"*Opsøgende*"},'2022'!$E$3:$E$500,"*nej*",'2022'!$H$3:$H$500,"*ja*"),SUMIFS('2022'!$N$3:$N$500,'2022'!$B$3:$B$500,$B97,'2022'!$D$3:$D$500,"*",'2022'!$G$3:$G$500,"*børn*"))</f>
        <v>0</v>
      </c>
      <c r="M97" s="52">
        <f>SUM(COUNTIFS('2023'!$B$3:$B$500,$B97,'2023'!$D$3:$D$500,"*",'2023'!$G$3:$G$500,{"*alle*";"*Opsøgende*"},'2023'!$E$3:$E$500,"*ja*"),COUNTIFS('2023'!$B$3:$B$500,$B97,'2023'!$D$3:$D$500,"*",'2023'!$G$3:$G$500,{"*alle*";"*Opsøgende*"},'2023'!$E$3:$E$500,"*nej*",'2023'!$H$3:$H$500,"*ja*"),COUNTIFS('2023'!$B$3:$B$500,$B97,'2023'!$D$3:$D$500,"*",'2023'!$G$3:$G$500,"*børn*"))</f>
        <v>0</v>
      </c>
      <c r="N97" s="52">
        <f>SUM(SUMIFS('2023'!$N$3:$N$500,'2023'!$B$3:$B$500,$B97,'2023'!$D$3:$D$500,"*",'2023'!$G$3:$G$500,{"*alle*";"*Opsøgende*"},'2023'!$E$3:$E$500,"*ja*"),SUMIFS('2023'!$N$3:$N$500,'2023'!$B$3:$B$500,$B97,'2023'!$D$3:$D$500,"*",'2023'!$G$3:$G$500,{"*alle*";"*Opsøgende*"},'2023'!$E$3:$E$500,"*nej*",'2023'!$H$3:$H$500,"*ja*"),SUMIFS('2023'!$N$3:$N$500,'2023'!$B$3:$B$500,$B97,'2023'!$D$3:$D$500,"*",'2023'!$G$3:$G$500,"*børn*"))</f>
        <v>0</v>
      </c>
      <c r="O97" s="52">
        <f>SUM(COUNTIFS('2024'!$B$3:$B$500,$B97,'2024'!$D$3:$D$500,"*",'2024'!$G$3:$G$500,{"*alle*";"*Opsøgende*"},'2024'!$E$3:$E$500,"*ja*"),COUNTIFS('2024'!$B$3:$B$500,$B97,'2024'!$D$3:$D$500,"*",'2024'!$G$3:$G$500,{"*alle*";"*Opsøgende*"},'2024'!$E$3:$E$500,"*nej*",'2024'!$H$3:$H$500,"*ja*"),COUNTIFS('2024'!$B$3:$B$500,$B97,'2024'!$D$3:$D$500,"*",'2024'!$G$3:$G$500,"*børn*"))</f>
        <v>0</v>
      </c>
      <c r="P97" s="52">
        <f>SUM(SUMIFS('2024'!$N$3:$N$500,'2024'!$B$3:$B$500,$B97,'2024'!$D$3:$D$500,"*",'2024'!$G$3:$G$500,{"*alle*";"*Opsøgende*"},'2024'!$E$3:$E$500,"*ja*"),SUMIFS('2024'!$N$3:$N$500,'2024'!$B$3:$B$500,$B97,'2024'!$D$3:$D$500,"*",'2024'!$G$3:$G$500,{"*alle*";"*Opsøgende*"},'2024'!$E$3:$E$500,"*nej*",'2024'!$H$3:$H$500,"*ja*"),SUMIFS('2024'!$N$3:$N$500,'2024'!$B$3:$B$500,$B97,'2024'!$D$3:$D$500,"*",'2024'!$G$3:$G$500,"*børn*"))</f>
        <v>0</v>
      </c>
      <c r="Q97" s="52">
        <f>SUM(COUNTIFS('2025'!$B$3:$B$500,$B97,'2025'!$D$3:$D$500,"*",'2025'!$G$3:$G$500,{"*alle*";"*Opsøgende*"},'2025'!$E$3:$E$500,"*ja*"),COUNTIFS('2025'!$B$3:$B$500,$B97,'2025'!$D$3:$D$500,"*",'2025'!$G$3:$G$500,{"*alle*";"*Opsøgende*"},'2025'!$E$3:$E$500,"*nej*",'2025'!$H$3:$H$500,"*ja*"),COUNTIFS('2025'!$B$3:$B$500,$B97,'2025'!$D$3:$D$500,"*",'2025'!$G$3:$G$500,"*børn*"))</f>
        <v>0</v>
      </c>
      <c r="R97" s="52">
        <f>SUM(SUMIFS('2025'!$N$3:$N$500,'2025'!$B$3:$B$500,$B97,'2025'!$D$3:$D$500,"*",'2025'!$G$3:$G$500,{"*alle*";"*Opsøgende*"},'2025'!$E$3:$E$500,"*ja*"),SUMIFS('2025'!$N$3:$N$500,'2025'!$B$3:$B$500,$B97,'2025'!$D$3:$D$500,"*",'2025'!$G$3:$G$500,{"*alle*";"*Opsøgende*"},'2025'!$E$3:$E$500,"*nej*",'2025'!$H$3:$H$500,"*ja*"),SUMIFS('2025'!$N$3:$N$500,'2025'!$B$3:$B$500,$B97,'2025'!$D$3:$D$500,"*",'2025'!$G$3:$G$500,"*børn*"))</f>
        <v>0</v>
      </c>
      <c r="S97" s="52">
        <f>SUM(COUNTIFS('2026'!$B$3:$B$500,$B97,'2026'!$D$3:$D$500,"*",'2026'!$G$3:$G$500,{"*alle*";"*Opsøgende*"},'2026'!$E$3:$E$500,"*ja*"),COUNTIFS('2026'!$B$3:$B$500,$B97,'2026'!$D$3:$D$500,"*",'2026'!$G$3:$G$500,{"*alle*";"*Opsøgende*"},'2026'!$E$3:$E$500,"*nej*",'2026'!$H$3:$H$500,"*ja*"),COUNTIFS('2026'!$B$3:$B$500,$B97,'2026'!$D$3:$D$500,"*",'2026'!$G$3:$G$500,"*børn*"))</f>
        <v>0</v>
      </c>
      <c r="T97" s="52">
        <f>SUM(SUMIFS('2026'!$N$3:$N$500,'2026'!$B$3:$B$500,$B97,'2026'!$D$3:$D$500,"*",'2026'!$G$3:$G$500,{"*alle*";"*Opsøgende*"},'2026'!$E$3:$E$500,"*ja*"),SUMIFS('2026'!$N$3:$N$500,'2026'!$B$3:$B$500,$B97,'2026'!$D$3:$D$500,"*",'2026'!$G$3:$G$500,{"*alle*";"*Opsøgende*"},'2026'!$E$3:$E$500,"*nej*",'2026'!$H$3:$H$500,"*ja*"),SUMIFS('2026'!$N$3:$N$500,'2026'!$B$3:$B$500,$B97,'2026'!$D$3:$D$500,"*",'2026'!$G$3:$G$500,"*børn*"))</f>
        <v>0</v>
      </c>
      <c r="U97" s="52">
        <f>SUM(COUNTIFS('2027'!$B$3:$B$500,$B97,'2027'!$D$3:$D$500,"*",'2027'!$G$3:$G$500,{"*alle*";"*Opsøgende*"},'2027'!$E$3:$E$500,"*ja*"),COUNTIFS('2027'!$B$3:$B$500,$B97,'2027'!$D$3:$D$500,"*",'2027'!$G$3:$G$500,{"*alle*";"*Opsøgende*"},'2027'!$E$3:$E$500,"*nej*",'2027'!$H$3:$H$500,"*ja*"),COUNTIFS('2027'!$B$3:$B$500,$B97,'2027'!$D$3:$D$500,"*",'2027'!$G$3:$G$500,"*børn*"))</f>
        <v>0</v>
      </c>
      <c r="V97" s="52">
        <f>SUM(SUMIFS('2027'!$N$3:$N$500,'2027'!$B$3:$B$500,$B97,'2027'!$D$3:$D$500,"*",'2027'!$G$3:$G$500,{"*alle*";"*Opsøgende*"},'2027'!$E$3:$E$500,"*ja*"),SUMIFS('2027'!$N$3:$N$500,'2027'!$B$3:$B$500,$B97,'2027'!$D$3:$D$500,"*",'2027'!$G$3:$G$500,{"*alle*";"*Opsøgende*"},'2027'!$E$3:$E$500,"*nej*",'2027'!$H$3:$H$500,"*ja*"),SUMIFS('2027'!$N$3:$N$500,'2027'!$B$3:$B$500,$B97,'2027'!$D$3:$D$500,"*",'2027'!$G$3:$G$500,"*børn*"))</f>
        <v>0</v>
      </c>
      <c r="W97" s="52">
        <f>SUM(COUNTIFS('2028'!$B$3:$B$500,$B97,'2028'!$D$3:$D$500,"*",'2028'!$G$3:$G$500,{"*alle*";"*Opsøgende*"},'2028'!$E$3:$E$500,"*ja*"),COUNTIFS('2028'!$B$3:$B$500,$B97,'2028'!$D$3:$D$500,"*",'2028'!$G$3:$G$500,{"*alle*";"*Opsøgende*"},'2028'!$E$3:$E$500,"*nej*",'2028'!$H$3:$H$500,"*ja*"),COUNTIFS('2028'!$B$3:$B$500,$B97,'2028'!$D$3:$D$500,"*",'2028'!$G$3:$G$500,"*børn*"))</f>
        <v>0</v>
      </c>
      <c r="X97" s="52">
        <f>SUM(SUMIFS('2028'!$N$3:$N$500,'2028'!$B$3:$B$500,$B97,'2028'!$D$3:$D$500,"*",'2028'!$G$3:$G$500,{"*alle*";"*Opsøgende*"},'2028'!$E$3:$E$500,"*ja*"),SUMIFS('2028'!$N$3:$N$500,'2028'!$B$3:$B$500,$B97,'2028'!$D$3:$D$500,"*",'2028'!$G$3:$G$500,{"*alle*";"*Opsøgende*"},'2028'!$E$3:$E$500,"*nej*",'2028'!$H$3:$H$500,"*ja*"),SUMIFS('2028'!$N$3:$N$500,'2028'!$B$3:$B$500,$B97,'2028'!$D$3:$D$500,"*",'2028'!$G$3:$G$500,"*børn*"))</f>
        <v>0</v>
      </c>
    </row>
    <row r="98" spans="2:24" x14ac:dyDescent="0.2">
      <c r="B98" s="91" t="s">
        <v>80</v>
      </c>
      <c r="C98" s="52">
        <f>SUM(COUNTIFS('2018'!$B$3:$B$500,$B98,'2018'!$D$3:$D$500,"*",'2018'!$G$3:$G$500,{"*alle*";"*Opsøgende*"},'2018'!$E$3:$E$500,"*ja*"),COUNTIFS('2018'!$B$3:$B$500,$B98,'2018'!$D$3:$D$500,"*",'2018'!$G$3:$G$500,{"*alle*";"*Opsøgende*"},'2018'!$E$3:$E$500,"*nej*",'2018'!$H$3:$H$500,"*ja*"),COUNTIFS('2018'!$B$3:$B$500,$B98,'2018'!$D$3:$D$500,"*",'2018'!$G$3:$G$500,"*børn*"))</f>
        <v>0</v>
      </c>
      <c r="D98" s="52">
        <f>SUM(SUMIFS('2018'!$N$3:$N$500,'2018'!$B$3:$B$500,$B98,'2018'!$D$3:$D$500,"*",'2018'!$G$3:$G$500,{"*alle*";"*Opsøgende*"},'2018'!$E$3:$E$500,"*ja*"),SUMIFS('2018'!$N$3:$N$500,'2018'!$B$3:$B$500,$B98,'2018'!$D$3:$D$500,"*",'2018'!$G$3:$G$500,{"*alle*";"*Opsøgende*"},'2018'!$E$3:$E$500,"*nej*",'2018'!$H$3:$H$500,"*ja*"),SUMIFS('2018'!$N$3:$N$500,'2018'!$B$3:$B$500,$B98,'2018'!$D$3:$D$500,"*",'2018'!$G$3:$G$500,"*børn*"))</f>
        <v>0</v>
      </c>
      <c r="E98" s="52">
        <f>SUM(COUNTIFS('2019'!$B$3:$B$500,$B98,'2019'!$D$3:$D$500,"*",'2019'!$G$3:$G$500,{"*alle*";"*Opsøgende*"},'2019'!$E$3:$E$500,"*ja*"),COUNTIFS('2019'!$B$3:$B$500,$B98,'2019'!$D$3:$D$500,"*",'2019'!$G$3:$G$500,{"*alle*";"*Opsøgende*"},'2019'!$E$3:$E$500,"*nej*",'2019'!$H$3:$H$500,"*ja*"),COUNTIFS('2019'!$B$3:$B$500,$B98,'2019'!$D$3:$D$500,"*",'2019'!$G$3:$G$500,"*børn*"))</f>
        <v>0</v>
      </c>
      <c r="F98" s="52">
        <f>SUM(SUMIFS('2019'!$N$3:$N$500,'2019'!$B$3:$B$500,$B98,'2019'!$D$3:$D$500,"*",'2019'!$G$3:$G$500,{"*alle*";"*Opsøgende*"},'2019'!$E$3:$E$500,"*ja*"),SUMIFS('2019'!$N$3:$N$500,'2019'!$B$3:$B$500,$B98,'2019'!$D$3:$D$500,"*",'2019'!$G$3:$G$500,{"*alle*";"*Opsøgende*"},'2019'!$E$3:$E$500,"*nej*",'2019'!$H$3:$H$500,"*ja*"),SUMIFS('2019'!$N$3:$N$500,'2019'!$B$3:$B$500,$B98,'2019'!$D$3:$D$500,"*",'2019'!$G$3:$G$500,"*børn*"))</f>
        <v>0</v>
      </c>
      <c r="G98" s="52">
        <f>SUM(COUNTIFS('2020'!$B$3:$B$500,$B98,'2020'!$D$3:$D$500,"*",'2020'!$G$3:$G$500,{"*alle*";"*Opsøgende*"},'2020'!$E$3:$E$500,"*ja*"),COUNTIFS('2020'!$B$3:$B$500,$B98,'2020'!$D$3:$D$500,"*",'2020'!$G$3:$G$500,{"*alle*";"*Opsøgende*"},'2020'!$E$3:$E$500,"*nej*",'2020'!$H$3:$H$500,"*ja*"),COUNTIFS('2020'!$B$3:$B$500,$B98,'2020'!$D$3:$D$500,"*",'2020'!$G$3:$G$500,"*børn*"))</f>
        <v>0</v>
      </c>
      <c r="H98" s="52">
        <f>SUM(SUMIFS('2020'!$N$3:$N$500,'2020'!$B$3:$B$500,$B98,'2020'!$D$3:$D$500,"*",'2020'!$G$3:$G$500,{"*alle*";"*Opsøgende*"},'2020'!$E$3:$E$500,"*ja*"),SUMIFS('2020'!$N$3:$N$500,'2020'!$B$3:$B$500,$B98,'2020'!$D$3:$D$500,"*",'2020'!$G$3:$G$500,{"*alle*";"*Opsøgende*"},'2020'!$E$3:$E$500,"*nej*",'2020'!$H$3:$H$500,"*ja*"),SUMIFS('2020'!$N$3:$N$500,'2020'!$B$3:$B$500,$B98,'2020'!$D$3:$D$500,"*",'2020'!$G$3:$G$500,"*børn*"))</f>
        <v>0</v>
      </c>
      <c r="I98" s="52">
        <f>SUM(COUNTIFS('2021'!$B$3:$B$500,$B98,'2021'!$D$3:$D$500,"*",'2021'!$G$3:$G$500,{"*alle*";"*Opsøgende*"},'2021'!$E$3:$E$500,"*ja*"),COUNTIFS('2021'!$B$3:$B$500,$B98,'2021'!$D$3:$D$500,"*",'2021'!$G$3:$G$500,{"*alle*";"*Opsøgende*"},'2021'!$E$3:$E$500,"*nej*",'2021'!$H$3:$H$500,"*ja*"),COUNTIFS('2021'!$B$3:$B$500,$B98,'2021'!$D$3:$D$500,"*",'2021'!$G$3:$G$500,"*børn*"))</f>
        <v>0</v>
      </c>
      <c r="J98" s="52">
        <f>SUM(SUMIFS('2021'!$N$3:$N$500,'2021'!$B$3:$B$500,$B98,'2021'!$D$3:$D$500,"*",'2021'!$G$3:$G$500,{"*alle*";"*Opsøgende*"},'2021'!$E$3:$E$500,"*ja*"),SUMIFS('2021'!$N$3:$N$500,'2021'!$B$3:$B$500,$B98,'2021'!$D$3:$D$500,"*",'2021'!$G$3:$G$500,{"*alle*";"*Opsøgende*"},'2021'!$E$3:$E$500,"*nej*",'2021'!$H$3:$H$500,"*ja*"),SUMIFS('2021'!$N$3:$N$500,'2021'!$B$3:$B$500,$B98,'2021'!$D$3:$D$500,"*",'2021'!$G$3:$G$500,"*børn*"))</f>
        <v>0</v>
      </c>
      <c r="K98" s="52">
        <f>SUM(COUNTIFS('2022'!$B$3:$B$500,$B98,'2022'!$D$3:$D$500,"*",'2022'!$G$3:$G$500,{"*alle*";"*Opsøgende*"},'2022'!$E$3:$E$500,"*ja*"),COUNTIFS('2022'!$B$3:$B$500,$B98,'2022'!$D$3:$D$500,"*",'2022'!$G$3:$G$500,{"*alle*";"*Opsøgende*"},'2022'!$E$3:$E$500,"*nej*",'2022'!$H$3:$H$500,"*ja*"),COUNTIFS('2022'!$B$3:$B$500,$B98,'2022'!$D$3:$D$500,"*",'2022'!$G$3:$G$500,"*børn*"))</f>
        <v>0</v>
      </c>
      <c r="L98" s="52">
        <f>SUM(SUMIFS('2022'!$N$3:$N$500,'2022'!$B$3:$B$500,$B98,'2022'!$D$3:$D$500,"*",'2022'!$G$3:$G$500,{"*alle*";"*Opsøgende*"},'2022'!$E$3:$E$500,"*ja*"),SUMIFS('2022'!$N$3:$N$500,'2022'!$B$3:$B$500,$B98,'2022'!$D$3:$D$500,"*",'2022'!$G$3:$G$500,{"*alle*";"*Opsøgende*"},'2022'!$E$3:$E$500,"*nej*",'2022'!$H$3:$H$500,"*ja*"),SUMIFS('2022'!$N$3:$N$500,'2022'!$B$3:$B$500,$B98,'2022'!$D$3:$D$500,"*",'2022'!$G$3:$G$500,"*børn*"))</f>
        <v>0</v>
      </c>
      <c r="M98" s="52">
        <f>SUM(COUNTIFS('2023'!$B$3:$B$500,$B98,'2023'!$D$3:$D$500,"*",'2023'!$G$3:$G$500,{"*alle*";"*Opsøgende*"},'2023'!$E$3:$E$500,"*ja*"),COUNTIFS('2023'!$B$3:$B$500,$B98,'2023'!$D$3:$D$500,"*",'2023'!$G$3:$G$500,{"*alle*";"*Opsøgende*"},'2023'!$E$3:$E$500,"*nej*",'2023'!$H$3:$H$500,"*ja*"),COUNTIFS('2023'!$B$3:$B$500,$B98,'2023'!$D$3:$D$500,"*",'2023'!$G$3:$G$500,"*børn*"))</f>
        <v>0</v>
      </c>
      <c r="N98" s="52">
        <f>SUM(SUMIFS('2023'!$N$3:$N$500,'2023'!$B$3:$B$500,$B98,'2023'!$D$3:$D$500,"*",'2023'!$G$3:$G$500,{"*alle*";"*Opsøgende*"},'2023'!$E$3:$E$500,"*ja*"),SUMIFS('2023'!$N$3:$N$500,'2023'!$B$3:$B$500,$B98,'2023'!$D$3:$D$500,"*",'2023'!$G$3:$G$500,{"*alle*";"*Opsøgende*"},'2023'!$E$3:$E$500,"*nej*",'2023'!$H$3:$H$500,"*ja*"),SUMIFS('2023'!$N$3:$N$500,'2023'!$B$3:$B$500,$B98,'2023'!$D$3:$D$500,"*",'2023'!$G$3:$G$500,"*børn*"))</f>
        <v>0</v>
      </c>
      <c r="O98" s="52">
        <f>SUM(COUNTIFS('2024'!$B$3:$B$500,$B98,'2024'!$D$3:$D$500,"*",'2024'!$G$3:$G$500,{"*alle*";"*Opsøgende*"},'2024'!$E$3:$E$500,"*ja*"),COUNTIFS('2024'!$B$3:$B$500,$B98,'2024'!$D$3:$D$500,"*",'2024'!$G$3:$G$500,{"*alle*";"*Opsøgende*"},'2024'!$E$3:$E$500,"*nej*",'2024'!$H$3:$H$500,"*ja*"),COUNTIFS('2024'!$B$3:$B$500,$B98,'2024'!$D$3:$D$500,"*",'2024'!$G$3:$G$500,"*børn*"))</f>
        <v>0</v>
      </c>
      <c r="P98" s="52">
        <f>SUM(SUMIFS('2024'!$N$3:$N$500,'2024'!$B$3:$B$500,$B98,'2024'!$D$3:$D$500,"*",'2024'!$G$3:$G$500,{"*alle*";"*Opsøgende*"},'2024'!$E$3:$E$500,"*ja*"),SUMIFS('2024'!$N$3:$N$500,'2024'!$B$3:$B$500,$B98,'2024'!$D$3:$D$500,"*",'2024'!$G$3:$G$500,{"*alle*";"*Opsøgende*"},'2024'!$E$3:$E$500,"*nej*",'2024'!$H$3:$H$500,"*ja*"),SUMIFS('2024'!$N$3:$N$500,'2024'!$B$3:$B$500,$B98,'2024'!$D$3:$D$500,"*",'2024'!$G$3:$G$500,"*børn*"))</f>
        <v>0</v>
      </c>
      <c r="Q98" s="52">
        <f>SUM(COUNTIFS('2025'!$B$3:$B$500,$B98,'2025'!$D$3:$D$500,"*",'2025'!$G$3:$G$500,{"*alle*";"*Opsøgende*"},'2025'!$E$3:$E$500,"*ja*"),COUNTIFS('2025'!$B$3:$B$500,$B98,'2025'!$D$3:$D$500,"*",'2025'!$G$3:$G$500,{"*alle*";"*Opsøgende*"},'2025'!$E$3:$E$500,"*nej*",'2025'!$H$3:$H$500,"*ja*"),COUNTIFS('2025'!$B$3:$B$500,$B98,'2025'!$D$3:$D$500,"*",'2025'!$G$3:$G$500,"*børn*"))</f>
        <v>0</v>
      </c>
      <c r="R98" s="52">
        <f>SUM(SUMIFS('2025'!$N$3:$N$500,'2025'!$B$3:$B$500,$B98,'2025'!$D$3:$D$500,"*",'2025'!$G$3:$G$500,{"*alle*";"*Opsøgende*"},'2025'!$E$3:$E$500,"*ja*"),SUMIFS('2025'!$N$3:$N$500,'2025'!$B$3:$B$500,$B98,'2025'!$D$3:$D$500,"*",'2025'!$G$3:$G$500,{"*alle*";"*Opsøgende*"},'2025'!$E$3:$E$500,"*nej*",'2025'!$H$3:$H$500,"*ja*"),SUMIFS('2025'!$N$3:$N$500,'2025'!$B$3:$B$500,$B98,'2025'!$D$3:$D$500,"*",'2025'!$G$3:$G$500,"*børn*"))</f>
        <v>0</v>
      </c>
      <c r="S98" s="52">
        <f>SUM(COUNTIFS('2026'!$B$3:$B$500,$B98,'2026'!$D$3:$D$500,"*",'2026'!$G$3:$G$500,{"*alle*";"*Opsøgende*"},'2026'!$E$3:$E$500,"*ja*"),COUNTIFS('2026'!$B$3:$B$500,$B98,'2026'!$D$3:$D$500,"*",'2026'!$G$3:$G$500,{"*alle*";"*Opsøgende*"},'2026'!$E$3:$E$500,"*nej*",'2026'!$H$3:$H$500,"*ja*"),COUNTIFS('2026'!$B$3:$B$500,$B98,'2026'!$D$3:$D$500,"*",'2026'!$G$3:$G$500,"*børn*"))</f>
        <v>0</v>
      </c>
      <c r="T98" s="52">
        <f>SUM(SUMIFS('2026'!$N$3:$N$500,'2026'!$B$3:$B$500,$B98,'2026'!$D$3:$D$500,"*",'2026'!$G$3:$G$500,{"*alle*";"*Opsøgende*"},'2026'!$E$3:$E$500,"*ja*"),SUMIFS('2026'!$N$3:$N$500,'2026'!$B$3:$B$500,$B98,'2026'!$D$3:$D$500,"*",'2026'!$G$3:$G$500,{"*alle*";"*Opsøgende*"},'2026'!$E$3:$E$500,"*nej*",'2026'!$H$3:$H$500,"*ja*"),SUMIFS('2026'!$N$3:$N$500,'2026'!$B$3:$B$500,$B98,'2026'!$D$3:$D$500,"*",'2026'!$G$3:$G$500,"*børn*"))</f>
        <v>0</v>
      </c>
      <c r="U98" s="52">
        <f>SUM(COUNTIFS('2027'!$B$3:$B$500,$B98,'2027'!$D$3:$D$500,"*",'2027'!$G$3:$G$500,{"*alle*";"*Opsøgende*"},'2027'!$E$3:$E$500,"*ja*"),COUNTIFS('2027'!$B$3:$B$500,$B98,'2027'!$D$3:$D$500,"*",'2027'!$G$3:$G$500,{"*alle*";"*Opsøgende*"},'2027'!$E$3:$E$500,"*nej*",'2027'!$H$3:$H$500,"*ja*"),COUNTIFS('2027'!$B$3:$B$500,$B98,'2027'!$D$3:$D$500,"*",'2027'!$G$3:$G$500,"*børn*"))</f>
        <v>0</v>
      </c>
      <c r="V98" s="52">
        <f>SUM(SUMIFS('2027'!$N$3:$N$500,'2027'!$B$3:$B$500,$B98,'2027'!$D$3:$D$500,"*",'2027'!$G$3:$G$500,{"*alle*";"*Opsøgende*"},'2027'!$E$3:$E$500,"*ja*"),SUMIFS('2027'!$N$3:$N$500,'2027'!$B$3:$B$500,$B98,'2027'!$D$3:$D$500,"*",'2027'!$G$3:$G$500,{"*alle*";"*Opsøgende*"},'2027'!$E$3:$E$500,"*nej*",'2027'!$H$3:$H$500,"*ja*"),SUMIFS('2027'!$N$3:$N$500,'2027'!$B$3:$B$500,$B98,'2027'!$D$3:$D$500,"*",'2027'!$G$3:$G$500,"*børn*"))</f>
        <v>0</v>
      </c>
      <c r="W98" s="52">
        <f>SUM(COUNTIFS('2028'!$B$3:$B$500,$B98,'2028'!$D$3:$D$500,"*",'2028'!$G$3:$G$500,{"*alle*";"*Opsøgende*"},'2028'!$E$3:$E$500,"*ja*"),COUNTIFS('2028'!$B$3:$B$500,$B98,'2028'!$D$3:$D$500,"*",'2028'!$G$3:$G$500,{"*alle*";"*Opsøgende*"},'2028'!$E$3:$E$500,"*nej*",'2028'!$H$3:$H$500,"*ja*"),COUNTIFS('2028'!$B$3:$B$500,$B98,'2028'!$D$3:$D$500,"*",'2028'!$G$3:$G$500,"*børn*"))</f>
        <v>0</v>
      </c>
      <c r="X98" s="52">
        <f>SUM(SUMIFS('2028'!$N$3:$N$500,'2028'!$B$3:$B$500,$B98,'2028'!$D$3:$D$500,"*",'2028'!$G$3:$G$500,{"*alle*";"*Opsøgende*"},'2028'!$E$3:$E$500,"*ja*"),SUMIFS('2028'!$N$3:$N$500,'2028'!$B$3:$B$500,$B98,'2028'!$D$3:$D$500,"*",'2028'!$G$3:$G$500,{"*alle*";"*Opsøgende*"},'2028'!$E$3:$E$500,"*nej*",'2028'!$H$3:$H$500,"*ja*"),SUMIFS('2028'!$N$3:$N$500,'2028'!$B$3:$B$500,$B98,'2028'!$D$3:$D$500,"*",'2028'!$G$3:$G$500,"*børn*"))</f>
        <v>0</v>
      </c>
    </row>
    <row r="99" spans="2:24" x14ac:dyDescent="0.2">
      <c r="B99" s="91" t="s">
        <v>65</v>
      </c>
      <c r="C99" s="52">
        <f>SUM(COUNTIFS('2018'!$B$3:$B$500,$B99,'2018'!$D$3:$D$500,"*",'2018'!$G$3:$G$500,{"*alle*";"*Opsøgende*"},'2018'!$E$3:$E$500,"*ja*"),COUNTIFS('2018'!$B$3:$B$500,$B99,'2018'!$D$3:$D$500,"*",'2018'!$G$3:$G$500,{"*alle*";"*Opsøgende*"},'2018'!$E$3:$E$500,"*nej*",'2018'!$H$3:$H$500,"*ja*"),COUNTIFS('2018'!$B$3:$B$500,$B99,'2018'!$D$3:$D$500,"*",'2018'!$G$3:$G$500,"*børn*"))</f>
        <v>0</v>
      </c>
      <c r="D99" s="52">
        <f>SUM(SUMIFS('2018'!$N$3:$N$500,'2018'!$B$3:$B$500,$B99,'2018'!$D$3:$D$500,"*",'2018'!$G$3:$G$500,{"*alle*";"*Opsøgende*"},'2018'!$E$3:$E$500,"*ja*"),SUMIFS('2018'!$N$3:$N$500,'2018'!$B$3:$B$500,$B99,'2018'!$D$3:$D$500,"*",'2018'!$G$3:$G$500,{"*alle*";"*Opsøgende*"},'2018'!$E$3:$E$500,"*nej*",'2018'!$H$3:$H$500,"*ja*"),SUMIFS('2018'!$N$3:$N$500,'2018'!$B$3:$B$500,$B99,'2018'!$D$3:$D$500,"*",'2018'!$G$3:$G$500,"*børn*"))</f>
        <v>0</v>
      </c>
      <c r="E99" s="52">
        <f>SUM(COUNTIFS('2019'!$B$3:$B$500,$B99,'2019'!$D$3:$D$500,"*",'2019'!$G$3:$G$500,{"*alle*";"*Opsøgende*"},'2019'!$E$3:$E$500,"*ja*"),COUNTIFS('2019'!$B$3:$B$500,$B99,'2019'!$D$3:$D$500,"*",'2019'!$G$3:$G$500,{"*alle*";"*Opsøgende*"},'2019'!$E$3:$E$500,"*nej*",'2019'!$H$3:$H$500,"*ja*"),COUNTIFS('2019'!$B$3:$B$500,$B99,'2019'!$D$3:$D$500,"*",'2019'!$G$3:$G$500,"*børn*"))</f>
        <v>0</v>
      </c>
      <c r="F99" s="52">
        <f>SUM(SUMIFS('2019'!$N$3:$N$500,'2019'!$B$3:$B$500,$B99,'2019'!$D$3:$D$500,"*",'2019'!$G$3:$G$500,{"*alle*";"*Opsøgende*"},'2019'!$E$3:$E$500,"*ja*"),SUMIFS('2019'!$N$3:$N$500,'2019'!$B$3:$B$500,$B99,'2019'!$D$3:$D$500,"*",'2019'!$G$3:$G$500,{"*alle*";"*Opsøgende*"},'2019'!$E$3:$E$500,"*nej*",'2019'!$H$3:$H$500,"*ja*"),SUMIFS('2019'!$N$3:$N$500,'2019'!$B$3:$B$500,$B99,'2019'!$D$3:$D$500,"*",'2019'!$G$3:$G$500,"*børn*"))</f>
        <v>0</v>
      </c>
      <c r="G99" s="52">
        <f>SUM(COUNTIFS('2020'!$B$3:$B$500,$B99,'2020'!$D$3:$D$500,"*",'2020'!$G$3:$G$500,{"*alle*";"*Opsøgende*"},'2020'!$E$3:$E$500,"*ja*"),COUNTIFS('2020'!$B$3:$B$500,$B99,'2020'!$D$3:$D$500,"*",'2020'!$G$3:$G$500,{"*alle*";"*Opsøgende*"},'2020'!$E$3:$E$500,"*nej*",'2020'!$H$3:$H$500,"*ja*"),COUNTIFS('2020'!$B$3:$B$500,$B99,'2020'!$D$3:$D$500,"*",'2020'!$G$3:$G$500,"*børn*"))</f>
        <v>0</v>
      </c>
      <c r="H99" s="52">
        <f>SUM(SUMIFS('2020'!$N$3:$N$500,'2020'!$B$3:$B$500,$B99,'2020'!$D$3:$D$500,"*",'2020'!$G$3:$G$500,{"*alle*";"*Opsøgende*"},'2020'!$E$3:$E$500,"*ja*"),SUMIFS('2020'!$N$3:$N$500,'2020'!$B$3:$B$500,$B99,'2020'!$D$3:$D$500,"*",'2020'!$G$3:$G$500,{"*alle*";"*Opsøgende*"},'2020'!$E$3:$E$500,"*nej*",'2020'!$H$3:$H$500,"*ja*"),SUMIFS('2020'!$N$3:$N$500,'2020'!$B$3:$B$500,$B99,'2020'!$D$3:$D$500,"*",'2020'!$G$3:$G$500,"*børn*"))</f>
        <v>0</v>
      </c>
      <c r="I99" s="52">
        <f>SUM(COUNTIFS('2021'!$B$3:$B$500,$B99,'2021'!$D$3:$D$500,"*",'2021'!$G$3:$G$500,{"*alle*";"*Opsøgende*"},'2021'!$E$3:$E$500,"*ja*"),COUNTIFS('2021'!$B$3:$B$500,$B99,'2021'!$D$3:$D$500,"*",'2021'!$G$3:$G$500,{"*alle*";"*Opsøgende*"},'2021'!$E$3:$E$500,"*nej*",'2021'!$H$3:$H$500,"*ja*"),COUNTIFS('2021'!$B$3:$B$500,$B99,'2021'!$D$3:$D$500,"*",'2021'!$G$3:$G$500,"*børn*"))</f>
        <v>0</v>
      </c>
      <c r="J99" s="52">
        <f>SUM(SUMIFS('2021'!$N$3:$N$500,'2021'!$B$3:$B$500,$B99,'2021'!$D$3:$D$500,"*",'2021'!$G$3:$G$500,{"*alle*";"*Opsøgende*"},'2021'!$E$3:$E$500,"*ja*"),SUMIFS('2021'!$N$3:$N$500,'2021'!$B$3:$B$500,$B99,'2021'!$D$3:$D$500,"*",'2021'!$G$3:$G$500,{"*alle*";"*Opsøgende*"},'2021'!$E$3:$E$500,"*nej*",'2021'!$H$3:$H$500,"*ja*"),SUMIFS('2021'!$N$3:$N$500,'2021'!$B$3:$B$500,$B99,'2021'!$D$3:$D$500,"*",'2021'!$G$3:$G$500,"*børn*"))</f>
        <v>0</v>
      </c>
      <c r="K99" s="52">
        <f>SUM(COUNTIFS('2022'!$B$3:$B$500,$B99,'2022'!$D$3:$D$500,"*",'2022'!$G$3:$G$500,{"*alle*";"*Opsøgende*"},'2022'!$E$3:$E$500,"*ja*"),COUNTIFS('2022'!$B$3:$B$500,$B99,'2022'!$D$3:$D$500,"*",'2022'!$G$3:$G$500,{"*alle*";"*Opsøgende*"},'2022'!$E$3:$E$500,"*nej*",'2022'!$H$3:$H$500,"*ja*"),COUNTIFS('2022'!$B$3:$B$500,$B99,'2022'!$D$3:$D$500,"*",'2022'!$G$3:$G$500,"*børn*"))</f>
        <v>0</v>
      </c>
      <c r="L99" s="52">
        <f>SUM(SUMIFS('2022'!$N$3:$N$500,'2022'!$B$3:$B$500,$B99,'2022'!$D$3:$D$500,"*",'2022'!$G$3:$G$500,{"*alle*";"*Opsøgende*"},'2022'!$E$3:$E$500,"*ja*"),SUMIFS('2022'!$N$3:$N$500,'2022'!$B$3:$B$500,$B99,'2022'!$D$3:$D$500,"*",'2022'!$G$3:$G$500,{"*alle*";"*Opsøgende*"},'2022'!$E$3:$E$500,"*nej*",'2022'!$H$3:$H$500,"*ja*"),SUMIFS('2022'!$N$3:$N$500,'2022'!$B$3:$B$500,$B99,'2022'!$D$3:$D$500,"*",'2022'!$G$3:$G$500,"*børn*"))</f>
        <v>0</v>
      </c>
      <c r="M99" s="52">
        <f>SUM(COUNTIFS('2023'!$B$3:$B$500,$B99,'2023'!$D$3:$D$500,"*",'2023'!$G$3:$G$500,{"*alle*";"*Opsøgende*"},'2023'!$E$3:$E$500,"*ja*"),COUNTIFS('2023'!$B$3:$B$500,$B99,'2023'!$D$3:$D$500,"*",'2023'!$G$3:$G$500,{"*alle*";"*Opsøgende*"},'2023'!$E$3:$E$500,"*nej*",'2023'!$H$3:$H$500,"*ja*"),COUNTIFS('2023'!$B$3:$B$500,$B99,'2023'!$D$3:$D$500,"*",'2023'!$G$3:$G$500,"*børn*"))</f>
        <v>0</v>
      </c>
      <c r="N99" s="52">
        <f>SUM(SUMIFS('2023'!$N$3:$N$500,'2023'!$B$3:$B$500,$B99,'2023'!$D$3:$D$500,"*",'2023'!$G$3:$G$500,{"*alle*";"*Opsøgende*"},'2023'!$E$3:$E$500,"*ja*"),SUMIFS('2023'!$N$3:$N$500,'2023'!$B$3:$B$500,$B99,'2023'!$D$3:$D$500,"*",'2023'!$G$3:$G$500,{"*alle*";"*Opsøgende*"},'2023'!$E$3:$E$500,"*nej*",'2023'!$H$3:$H$500,"*ja*"),SUMIFS('2023'!$N$3:$N$500,'2023'!$B$3:$B$500,$B99,'2023'!$D$3:$D$500,"*",'2023'!$G$3:$G$500,"*børn*"))</f>
        <v>0</v>
      </c>
      <c r="O99" s="52">
        <f>SUM(COUNTIFS('2024'!$B$3:$B$500,$B99,'2024'!$D$3:$D$500,"*",'2024'!$G$3:$G$500,{"*alle*";"*Opsøgende*"},'2024'!$E$3:$E$500,"*ja*"),COUNTIFS('2024'!$B$3:$B$500,$B99,'2024'!$D$3:$D$500,"*",'2024'!$G$3:$G$500,{"*alle*";"*Opsøgende*"},'2024'!$E$3:$E$500,"*nej*",'2024'!$H$3:$H$500,"*ja*"),COUNTIFS('2024'!$B$3:$B$500,$B99,'2024'!$D$3:$D$500,"*",'2024'!$G$3:$G$500,"*børn*"))</f>
        <v>0</v>
      </c>
      <c r="P99" s="52">
        <f>SUM(SUMIFS('2024'!$N$3:$N$500,'2024'!$B$3:$B$500,$B99,'2024'!$D$3:$D$500,"*",'2024'!$G$3:$G$500,{"*alle*";"*Opsøgende*"},'2024'!$E$3:$E$500,"*ja*"),SUMIFS('2024'!$N$3:$N$500,'2024'!$B$3:$B$500,$B99,'2024'!$D$3:$D$500,"*",'2024'!$G$3:$G$500,{"*alle*";"*Opsøgende*"},'2024'!$E$3:$E$500,"*nej*",'2024'!$H$3:$H$500,"*ja*"),SUMIFS('2024'!$N$3:$N$500,'2024'!$B$3:$B$500,$B99,'2024'!$D$3:$D$500,"*",'2024'!$G$3:$G$500,"*børn*"))</f>
        <v>0</v>
      </c>
      <c r="Q99" s="52">
        <f>SUM(COUNTIFS('2025'!$B$3:$B$500,$B99,'2025'!$D$3:$D$500,"*",'2025'!$G$3:$G$500,{"*alle*";"*Opsøgende*"},'2025'!$E$3:$E$500,"*ja*"),COUNTIFS('2025'!$B$3:$B$500,$B99,'2025'!$D$3:$D$500,"*",'2025'!$G$3:$G$500,{"*alle*";"*Opsøgende*"},'2025'!$E$3:$E$500,"*nej*",'2025'!$H$3:$H$500,"*ja*"),COUNTIFS('2025'!$B$3:$B$500,$B99,'2025'!$D$3:$D$500,"*",'2025'!$G$3:$G$500,"*børn*"))</f>
        <v>0</v>
      </c>
      <c r="R99" s="52">
        <f>SUM(SUMIFS('2025'!$N$3:$N$500,'2025'!$B$3:$B$500,$B99,'2025'!$D$3:$D$500,"*",'2025'!$G$3:$G$500,{"*alle*";"*Opsøgende*"},'2025'!$E$3:$E$500,"*ja*"),SUMIFS('2025'!$N$3:$N$500,'2025'!$B$3:$B$500,$B99,'2025'!$D$3:$D$500,"*",'2025'!$G$3:$G$500,{"*alle*";"*Opsøgende*"},'2025'!$E$3:$E$500,"*nej*",'2025'!$H$3:$H$500,"*ja*"),SUMIFS('2025'!$N$3:$N$500,'2025'!$B$3:$B$500,$B99,'2025'!$D$3:$D$500,"*",'2025'!$G$3:$G$500,"*børn*"))</f>
        <v>0</v>
      </c>
      <c r="S99" s="52">
        <f>SUM(COUNTIFS('2026'!$B$3:$B$500,$B99,'2026'!$D$3:$D$500,"*",'2026'!$G$3:$G$500,{"*alle*";"*Opsøgende*"},'2026'!$E$3:$E$500,"*ja*"),COUNTIFS('2026'!$B$3:$B$500,$B99,'2026'!$D$3:$D$500,"*",'2026'!$G$3:$G$500,{"*alle*";"*Opsøgende*"},'2026'!$E$3:$E$500,"*nej*",'2026'!$H$3:$H$500,"*ja*"),COUNTIFS('2026'!$B$3:$B$500,$B99,'2026'!$D$3:$D$500,"*",'2026'!$G$3:$G$500,"*børn*"))</f>
        <v>0</v>
      </c>
      <c r="T99" s="52">
        <f>SUM(SUMIFS('2026'!$N$3:$N$500,'2026'!$B$3:$B$500,$B99,'2026'!$D$3:$D$500,"*",'2026'!$G$3:$G$500,{"*alle*";"*Opsøgende*"},'2026'!$E$3:$E$500,"*ja*"),SUMIFS('2026'!$N$3:$N$500,'2026'!$B$3:$B$500,$B99,'2026'!$D$3:$D$500,"*",'2026'!$G$3:$G$500,{"*alle*";"*Opsøgende*"},'2026'!$E$3:$E$500,"*nej*",'2026'!$H$3:$H$500,"*ja*"),SUMIFS('2026'!$N$3:$N$500,'2026'!$B$3:$B$500,$B99,'2026'!$D$3:$D$500,"*",'2026'!$G$3:$G$500,"*børn*"))</f>
        <v>0</v>
      </c>
      <c r="U99" s="52">
        <f>SUM(COUNTIFS('2027'!$B$3:$B$500,$B99,'2027'!$D$3:$D$500,"*",'2027'!$G$3:$G$500,{"*alle*";"*Opsøgende*"},'2027'!$E$3:$E$500,"*ja*"),COUNTIFS('2027'!$B$3:$B$500,$B99,'2027'!$D$3:$D$500,"*",'2027'!$G$3:$G$500,{"*alle*";"*Opsøgende*"},'2027'!$E$3:$E$500,"*nej*",'2027'!$H$3:$H$500,"*ja*"),COUNTIFS('2027'!$B$3:$B$500,$B99,'2027'!$D$3:$D$500,"*",'2027'!$G$3:$G$500,"*børn*"))</f>
        <v>0</v>
      </c>
      <c r="V99" s="52">
        <f>SUM(SUMIFS('2027'!$N$3:$N$500,'2027'!$B$3:$B$500,$B99,'2027'!$D$3:$D$500,"*",'2027'!$G$3:$G$500,{"*alle*";"*Opsøgende*"},'2027'!$E$3:$E$500,"*ja*"),SUMIFS('2027'!$N$3:$N$500,'2027'!$B$3:$B$500,$B99,'2027'!$D$3:$D$500,"*",'2027'!$G$3:$G$500,{"*alle*";"*Opsøgende*"},'2027'!$E$3:$E$500,"*nej*",'2027'!$H$3:$H$500,"*ja*"),SUMIFS('2027'!$N$3:$N$500,'2027'!$B$3:$B$500,$B99,'2027'!$D$3:$D$500,"*",'2027'!$G$3:$G$500,"*børn*"))</f>
        <v>0</v>
      </c>
      <c r="W99" s="52">
        <f>SUM(COUNTIFS('2028'!$B$3:$B$500,$B99,'2028'!$D$3:$D$500,"*",'2028'!$G$3:$G$500,{"*alle*";"*Opsøgende*"},'2028'!$E$3:$E$500,"*ja*"),COUNTIFS('2028'!$B$3:$B$500,$B99,'2028'!$D$3:$D$500,"*",'2028'!$G$3:$G$500,{"*alle*";"*Opsøgende*"},'2028'!$E$3:$E$500,"*nej*",'2028'!$H$3:$H$500,"*ja*"),COUNTIFS('2028'!$B$3:$B$500,$B99,'2028'!$D$3:$D$500,"*",'2028'!$G$3:$G$500,"*børn*"))</f>
        <v>0</v>
      </c>
      <c r="X99" s="52">
        <f>SUM(SUMIFS('2028'!$N$3:$N$500,'2028'!$B$3:$B$500,$B99,'2028'!$D$3:$D$500,"*",'2028'!$G$3:$G$500,{"*alle*";"*Opsøgende*"},'2028'!$E$3:$E$500,"*ja*"),SUMIFS('2028'!$N$3:$N$500,'2028'!$B$3:$B$500,$B99,'2028'!$D$3:$D$500,"*",'2028'!$G$3:$G$500,{"*alle*";"*Opsøgende*"},'2028'!$E$3:$E$500,"*nej*",'2028'!$H$3:$H$500,"*ja*"),SUMIFS('2028'!$N$3:$N$500,'2028'!$B$3:$B$500,$B99,'2028'!$D$3:$D$500,"*",'2028'!$G$3:$G$500,"*børn*"))</f>
        <v>0</v>
      </c>
    </row>
    <row r="100" spans="2:24" x14ac:dyDescent="0.2">
      <c r="B100" s="91" t="s">
        <v>93</v>
      </c>
      <c r="C100" s="52">
        <f>SUM(COUNTIFS('2018'!$B$3:$B$500,$B100,'2018'!$D$3:$D$500,"*",'2018'!$G$3:$G$500,{"*alle*";"*Opsøgende*"},'2018'!$E$3:$E$500,"*ja*"),COUNTIFS('2018'!$B$3:$B$500,$B100,'2018'!$D$3:$D$500,"*",'2018'!$G$3:$G$500,{"*alle*";"*Opsøgende*"},'2018'!$E$3:$E$500,"*nej*",'2018'!$H$3:$H$500,"*ja*"),COUNTIFS('2018'!$B$3:$B$500,$B100,'2018'!$D$3:$D$500,"*",'2018'!$G$3:$G$500,"*børn*"))</f>
        <v>0</v>
      </c>
      <c r="D100" s="52">
        <f>SUM(SUMIFS('2018'!$N$3:$N$500,'2018'!$B$3:$B$500,$B100,'2018'!$D$3:$D$500,"*",'2018'!$G$3:$G$500,{"*alle*";"*Opsøgende*"},'2018'!$E$3:$E$500,"*ja*"),SUMIFS('2018'!$N$3:$N$500,'2018'!$B$3:$B$500,$B100,'2018'!$D$3:$D$500,"*",'2018'!$G$3:$G$500,{"*alle*";"*Opsøgende*"},'2018'!$E$3:$E$500,"*nej*",'2018'!$H$3:$H$500,"*ja*"),SUMIFS('2018'!$N$3:$N$500,'2018'!$B$3:$B$500,$B100,'2018'!$D$3:$D$500,"*",'2018'!$G$3:$G$500,"*børn*"))</f>
        <v>0</v>
      </c>
      <c r="E100" s="52">
        <f>SUM(COUNTIFS('2019'!$B$3:$B$500,$B100,'2019'!$D$3:$D$500,"*",'2019'!$G$3:$G$500,{"*alle*";"*Opsøgende*"},'2019'!$E$3:$E$500,"*ja*"),COUNTIFS('2019'!$B$3:$B$500,$B100,'2019'!$D$3:$D$500,"*",'2019'!$G$3:$G$500,{"*alle*";"*Opsøgende*"},'2019'!$E$3:$E$500,"*nej*",'2019'!$H$3:$H$500,"*ja*"),COUNTIFS('2019'!$B$3:$B$500,$B100,'2019'!$D$3:$D$500,"*",'2019'!$G$3:$G$500,"*børn*"))</f>
        <v>0</v>
      </c>
      <c r="F100" s="52">
        <f>SUM(SUMIFS('2019'!$N$3:$N$500,'2019'!$B$3:$B$500,$B100,'2019'!$D$3:$D$500,"*",'2019'!$G$3:$G$500,{"*alle*";"*Opsøgende*"},'2019'!$E$3:$E$500,"*ja*"),SUMIFS('2019'!$N$3:$N$500,'2019'!$B$3:$B$500,$B100,'2019'!$D$3:$D$500,"*",'2019'!$G$3:$G$500,{"*alle*";"*Opsøgende*"},'2019'!$E$3:$E$500,"*nej*",'2019'!$H$3:$H$500,"*ja*"),SUMIFS('2019'!$N$3:$N$500,'2019'!$B$3:$B$500,$B100,'2019'!$D$3:$D$500,"*",'2019'!$G$3:$G$500,"*børn*"))</f>
        <v>0</v>
      </c>
      <c r="G100" s="52">
        <f>SUM(COUNTIFS('2020'!$B$3:$B$500,$B100,'2020'!$D$3:$D$500,"*",'2020'!$G$3:$G$500,{"*alle*";"*Opsøgende*"},'2020'!$E$3:$E$500,"*ja*"),COUNTIFS('2020'!$B$3:$B$500,$B100,'2020'!$D$3:$D$500,"*",'2020'!$G$3:$G$500,{"*alle*";"*Opsøgende*"},'2020'!$E$3:$E$500,"*nej*",'2020'!$H$3:$H$500,"*ja*"),COUNTIFS('2020'!$B$3:$B$500,$B100,'2020'!$D$3:$D$500,"*",'2020'!$G$3:$G$500,"*børn*"))</f>
        <v>0</v>
      </c>
      <c r="H100" s="52">
        <f>SUM(SUMIFS('2020'!$N$3:$N$500,'2020'!$B$3:$B$500,$B100,'2020'!$D$3:$D$500,"*",'2020'!$G$3:$G$500,{"*alle*";"*Opsøgende*"},'2020'!$E$3:$E$500,"*ja*"),SUMIFS('2020'!$N$3:$N$500,'2020'!$B$3:$B$500,$B100,'2020'!$D$3:$D$500,"*",'2020'!$G$3:$G$500,{"*alle*";"*Opsøgende*"},'2020'!$E$3:$E$500,"*nej*",'2020'!$H$3:$H$500,"*ja*"),SUMIFS('2020'!$N$3:$N$500,'2020'!$B$3:$B$500,$B100,'2020'!$D$3:$D$500,"*",'2020'!$G$3:$G$500,"*børn*"))</f>
        <v>0</v>
      </c>
      <c r="I100" s="52">
        <f>SUM(COUNTIFS('2021'!$B$3:$B$500,$B100,'2021'!$D$3:$D$500,"*",'2021'!$G$3:$G$500,{"*alle*";"*Opsøgende*"},'2021'!$E$3:$E$500,"*ja*"),COUNTIFS('2021'!$B$3:$B$500,$B100,'2021'!$D$3:$D$500,"*",'2021'!$G$3:$G$500,{"*alle*";"*Opsøgende*"},'2021'!$E$3:$E$500,"*nej*",'2021'!$H$3:$H$500,"*ja*"),COUNTIFS('2021'!$B$3:$B$500,$B100,'2021'!$D$3:$D$500,"*",'2021'!$G$3:$G$500,"*børn*"))</f>
        <v>0</v>
      </c>
      <c r="J100" s="52">
        <f>SUM(SUMIFS('2021'!$N$3:$N$500,'2021'!$B$3:$B$500,$B100,'2021'!$D$3:$D$500,"*",'2021'!$G$3:$G$500,{"*alle*";"*Opsøgende*"},'2021'!$E$3:$E$500,"*ja*"),SUMIFS('2021'!$N$3:$N$500,'2021'!$B$3:$B$500,$B100,'2021'!$D$3:$D$500,"*",'2021'!$G$3:$G$500,{"*alle*";"*Opsøgende*"},'2021'!$E$3:$E$500,"*nej*",'2021'!$H$3:$H$500,"*ja*"),SUMIFS('2021'!$N$3:$N$500,'2021'!$B$3:$B$500,$B100,'2021'!$D$3:$D$500,"*",'2021'!$G$3:$G$500,"*børn*"))</f>
        <v>0</v>
      </c>
      <c r="K100" s="52">
        <f>SUM(COUNTIFS('2022'!$B$3:$B$500,$B100,'2022'!$D$3:$D$500,"*",'2022'!$G$3:$G$500,{"*alle*";"*Opsøgende*"},'2022'!$E$3:$E$500,"*ja*"),COUNTIFS('2022'!$B$3:$B$500,$B100,'2022'!$D$3:$D$500,"*",'2022'!$G$3:$G$500,{"*alle*";"*Opsøgende*"},'2022'!$E$3:$E$500,"*nej*",'2022'!$H$3:$H$500,"*ja*"),COUNTIFS('2022'!$B$3:$B$500,$B100,'2022'!$D$3:$D$500,"*",'2022'!$G$3:$G$500,"*børn*"))</f>
        <v>0</v>
      </c>
      <c r="L100" s="52">
        <f>SUM(SUMIFS('2022'!$N$3:$N$500,'2022'!$B$3:$B$500,$B100,'2022'!$D$3:$D$500,"*",'2022'!$G$3:$G$500,{"*alle*";"*Opsøgende*"},'2022'!$E$3:$E$500,"*ja*"),SUMIFS('2022'!$N$3:$N$500,'2022'!$B$3:$B$500,$B100,'2022'!$D$3:$D$500,"*",'2022'!$G$3:$G$500,{"*alle*";"*Opsøgende*"},'2022'!$E$3:$E$500,"*nej*",'2022'!$H$3:$H$500,"*ja*"),SUMIFS('2022'!$N$3:$N$500,'2022'!$B$3:$B$500,$B100,'2022'!$D$3:$D$500,"*",'2022'!$G$3:$G$500,"*børn*"))</f>
        <v>0</v>
      </c>
      <c r="M100" s="52">
        <f>SUM(COUNTIFS('2023'!$B$3:$B$500,$B100,'2023'!$D$3:$D$500,"*",'2023'!$G$3:$G$500,{"*alle*";"*Opsøgende*"},'2023'!$E$3:$E$500,"*ja*"),COUNTIFS('2023'!$B$3:$B$500,$B100,'2023'!$D$3:$D$500,"*",'2023'!$G$3:$G$500,{"*alle*";"*Opsøgende*"},'2023'!$E$3:$E$500,"*nej*",'2023'!$H$3:$H$500,"*ja*"),COUNTIFS('2023'!$B$3:$B$500,$B100,'2023'!$D$3:$D$500,"*",'2023'!$G$3:$G$500,"*børn*"))</f>
        <v>0</v>
      </c>
      <c r="N100" s="52">
        <f>SUM(SUMIFS('2023'!$N$3:$N$500,'2023'!$B$3:$B$500,$B100,'2023'!$D$3:$D$500,"*",'2023'!$G$3:$G$500,{"*alle*";"*Opsøgende*"},'2023'!$E$3:$E$500,"*ja*"),SUMIFS('2023'!$N$3:$N$500,'2023'!$B$3:$B$500,$B100,'2023'!$D$3:$D$500,"*",'2023'!$G$3:$G$500,{"*alle*";"*Opsøgende*"},'2023'!$E$3:$E$500,"*nej*",'2023'!$H$3:$H$500,"*ja*"),SUMIFS('2023'!$N$3:$N$500,'2023'!$B$3:$B$500,$B100,'2023'!$D$3:$D$500,"*",'2023'!$G$3:$G$500,"*børn*"))</f>
        <v>0</v>
      </c>
      <c r="O100" s="52">
        <f>SUM(COUNTIFS('2024'!$B$3:$B$500,$B100,'2024'!$D$3:$D$500,"*",'2024'!$G$3:$G$500,{"*alle*";"*Opsøgende*"},'2024'!$E$3:$E$500,"*ja*"),COUNTIFS('2024'!$B$3:$B$500,$B100,'2024'!$D$3:$D$500,"*",'2024'!$G$3:$G$500,{"*alle*";"*Opsøgende*"},'2024'!$E$3:$E$500,"*nej*",'2024'!$H$3:$H$500,"*ja*"),COUNTIFS('2024'!$B$3:$B$500,$B100,'2024'!$D$3:$D$500,"*",'2024'!$G$3:$G$500,"*børn*"))</f>
        <v>0</v>
      </c>
      <c r="P100" s="52">
        <f>SUM(SUMIFS('2024'!$N$3:$N$500,'2024'!$B$3:$B$500,$B100,'2024'!$D$3:$D$500,"*",'2024'!$G$3:$G$500,{"*alle*";"*Opsøgende*"},'2024'!$E$3:$E$500,"*ja*"),SUMIFS('2024'!$N$3:$N$500,'2024'!$B$3:$B$500,$B100,'2024'!$D$3:$D$500,"*",'2024'!$G$3:$G$500,{"*alle*";"*Opsøgende*"},'2024'!$E$3:$E$500,"*nej*",'2024'!$H$3:$H$500,"*ja*"),SUMIFS('2024'!$N$3:$N$500,'2024'!$B$3:$B$500,$B100,'2024'!$D$3:$D$500,"*",'2024'!$G$3:$G$500,"*børn*"))</f>
        <v>0</v>
      </c>
      <c r="Q100" s="52">
        <f>SUM(COUNTIFS('2025'!$B$3:$B$500,$B100,'2025'!$D$3:$D$500,"*",'2025'!$G$3:$G$500,{"*alle*";"*Opsøgende*"},'2025'!$E$3:$E$500,"*ja*"),COUNTIFS('2025'!$B$3:$B$500,$B100,'2025'!$D$3:$D$500,"*",'2025'!$G$3:$G$500,{"*alle*";"*Opsøgende*"},'2025'!$E$3:$E$500,"*nej*",'2025'!$H$3:$H$500,"*ja*"),COUNTIFS('2025'!$B$3:$B$500,$B100,'2025'!$D$3:$D$500,"*",'2025'!$G$3:$G$500,"*børn*"))</f>
        <v>0</v>
      </c>
      <c r="R100" s="52">
        <f>SUM(SUMIFS('2025'!$N$3:$N$500,'2025'!$B$3:$B$500,$B100,'2025'!$D$3:$D$500,"*",'2025'!$G$3:$G$500,{"*alle*";"*Opsøgende*"},'2025'!$E$3:$E$500,"*ja*"),SUMIFS('2025'!$N$3:$N$500,'2025'!$B$3:$B$500,$B100,'2025'!$D$3:$D$500,"*",'2025'!$G$3:$G$500,{"*alle*";"*Opsøgende*"},'2025'!$E$3:$E$500,"*nej*",'2025'!$H$3:$H$500,"*ja*"),SUMIFS('2025'!$N$3:$N$500,'2025'!$B$3:$B$500,$B100,'2025'!$D$3:$D$500,"*",'2025'!$G$3:$G$500,"*børn*"))</f>
        <v>0</v>
      </c>
      <c r="S100" s="52">
        <f>SUM(COUNTIFS('2026'!$B$3:$B$500,$B100,'2026'!$D$3:$D$500,"*",'2026'!$G$3:$G$500,{"*alle*";"*Opsøgende*"},'2026'!$E$3:$E$500,"*ja*"),COUNTIFS('2026'!$B$3:$B$500,$B100,'2026'!$D$3:$D$500,"*",'2026'!$G$3:$G$500,{"*alle*";"*Opsøgende*"},'2026'!$E$3:$E$500,"*nej*",'2026'!$H$3:$H$500,"*ja*"),COUNTIFS('2026'!$B$3:$B$500,$B100,'2026'!$D$3:$D$500,"*",'2026'!$G$3:$G$500,"*børn*"))</f>
        <v>0</v>
      </c>
      <c r="T100" s="52">
        <f>SUM(SUMIFS('2026'!$N$3:$N$500,'2026'!$B$3:$B$500,$B100,'2026'!$D$3:$D$500,"*",'2026'!$G$3:$G$500,{"*alle*";"*Opsøgende*"},'2026'!$E$3:$E$500,"*ja*"),SUMIFS('2026'!$N$3:$N$500,'2026'!$B$3:$B$500,$B100,'2026'!$D$3:$D$500,"*",'2026'!$G$3:$G$500,{"*alle*";"*Opsøgende*"},'2026'!$E$3:$E$500,"*nej*",'2026'!$H$3:$H$500,"*ja*"),SUMIFS('2026'!$N$3:$N$500,'2026'!$B$3:$B$500,$B100,'2026'!$D$3:$D$500,"*",'2026'!$G$3:$G$500,"*børn*"))</f>
        <v>0</v>
      </c>
      <c r="U100" s="52">
        <f>SUM(COUNTIFS('2027'!$B$3:$B$500,$B100,'2027'!$D$3:$D$500,"*",'2027'!$G$3:$G$500,{"*alle*";"*Opsøgende*"},'2027'!$E$3:$E$500,"*ja*"),COUNTIFS('2027'!$B$3:$B$500,$B100,'2027'!$D$3:$D$500,"*",'2027'!$G$3:$G$500,{"*alle*";"*Opsøgende*"},'2027'!$E$3:$E$500,"*nej*",'2027'!$H$3:$H$500,"*ja*"),COUNTIFS('2027'!$B$3:$B$500,$B100,'2027'!$D$3:$D$500,"*",'2027'!$G$3:$G$500,"*børn*"))</f>
        <v>0</v>
      </c>
      <c r="V100" s="52">
        <f>SUM(SUMIFS('2027'!$N$3:$N$500,'2027'!$B$3:$B$500,$B100,'2027'!$D$3:$D$500,"*",'2027'!$G$3:$G$500,{"*alle*";"*Opsøgende*"},'2027'!$E$3:$E$500,"*ja*"),SUMIFS('2027'!$N$3:$N$500,'2027'!$B$3:$B$500,$B100,'2027'!$D$3:$D$500,"*",'2027'!$G$3:$G$500,{"*alle*";"*Opsøgende*"},'2027'!$E$3:$E$500,"*nej*",'2027'!$H$3:$H$500,"*ja*"),SUMIFS('2027'!$N$3:$N$500,'2027'!$B$3:$B$500,$B100,'2027'!$D$3:$D$500,"*",'2027'!$G$3:$G$500,"*børn*"))</f>
        <v>0</v>
      </c>
      <c r="W100" s="52">
        <f>SUM(COUNTIFS('2028'!$B$3:$B$500,$B100,'2028'!$D$3:$D$500,"*",'2028'!$G$3:$G$500,{"*alle*";"*Opsøgende*"},'2028'!$E$3:$E$500,"*ja*"),COUNTIFS('2028'!$B$3:$B$500,$B100,'2028'!$D$3:$D$500,"*",'2028'!$G$3:$G$500,{"*alle*";"*Opsøgende*"},'2028'!$E$3:$E$500,"*nej*",'2028'!$H$3:$H$500,"*ja*"),COUNTIFS('2028'!$B$3:$B$500,$B100,'2028'!$D$3:$D$500,"*",'2028'!$G$3:$G$500,"*børn*"))</f>
        <v>0</v>
      </c>
      <c r="X100" s="52">
        <f>SUM(SUMIFS('2028'!$N$3:$N$500,'2028'!$B$3:$B$500,$B100,'2028'!$D$3:$D$500,"*",'2028'!$G$3:$G$500,{"*alle*";"*Opsøgende*"},'2028'!$E$3:$E$500,"*ja*"),SUMIFS('2028'!$N$3:$N$500,'2028'!$B$3:$B$500,$B100,'2028'!$D$3:$D$500,"*",'2028'!$G$3:$G$500,{"*alle*";"*Opsøgende*"},'2028'!$E$3:$E$500,"*nej*",'2028'!$H$3:$H$500,"*ja*"),SUMIFS('2028'!$N$3:$N$500,'2028'!$B$3:$B$500,$B100,'2028'!$D$3:$D$500,"*",'2028'!$G$3:$G$500,"*børn*"))</f>
        <v>0</v>
      </c>
    </row>
    <row r="101" spans="2:24" x14ac:dyDescent="0.2">
      <c r="B101" s="91" t="s">
        <v>66</v>
      </c>
      <c r="C101" s="52">
        <f>SUM(COUNTIFS('2018'!$B$3:$B$500,$B101,'2018'!$D$3:$D$500,"*",'2018'!$G$3:$G$500,{"*alle*";"*Opsøgende*"},'2018'!$E$3:$E$500,"*ja*"),COUNTIFS('2018'!$B$3:$B$500,$B101,'2018'!$D$3:$D$500,"*",'2018'!$G$3:$G$500,{"*alle*";"*Opsøgende*"},'2018'!$E$3:$E$500,"*nej*",'2018'!$H$3:$H$500,"*ja*"),COUNTIFS('2018'!$B$3:$B$500,$B101,'2018'!$D$3:$D$500,"*",'2018'!$G$3:$G$500,"*børn*"))</f>
        <v>0</v>
      </c>
      <c r="D101" s="52">
        <f>SUM(SUMIFS('2018'!$N$3:$N$500,'2018'!$B$3:$B$500,$B101,'2018'!$D$3:$D$500,"*",'2018'!$G$3:$G$500,{"*alle*";"*Opsøgende*"},'2018'!$E$3:$E$500,"*ja*"),SUMIFS('2018'!$N$3:$N$500,'2018'!$B$3:$B$500,$B101,'2018'!$D$3:$D$500,"*",'2018'!$G$3:$G$500,{"*alle*";"*Opsøgende*"},'2018'!$E$3:$E$500,"*nej*",'2018'!$H$3:$H$500,"*ja*"),SUMIFS('2018'!$N$3:$N$500,'2018'!$B$3:$B$500,$B101,'2018'!$D$3:$D$500,"*",'2018'!$G$3:$G$500,"*børn*"))</f>
        <v>0</v>
      </c>
      <c r="E101" s="52">
        <f>SUM(COUNTIFS('2019'!$B$3:$B$500,$B101,'2019'!$D$3:$D$500,"*",'2019'!$G$3:$G$500,{"*alle*";"*Opsøgende*"},'2019'!$E$3:$E$500,"*ja*"),COUNTIFS('2019'!$B$3:$B$500,$B101,'2019'!$D$3:$D$500,"*",'2019'!$G$3:$G$500,{"*alle*";"*Opsøgende*"},'2019'!$E$3:$E$500,"*nej*",'2019'!$H$3:$H$500,"*ja*"),COUNTIFS('2019'!$B$3:$B$500,$B101,'2019'!$D$3:$D$500,"*",'2019'!$G$3:$G$500,"*børn*"))</f>
        <v>0</v>
      </c>
      <c r="F101" s="52">
        <f>SUM(SUMIFS('2019'!$N$3:$N$500,'2019'!$B$3:$B$500,$B101,'2019'!$D$3:$D$500,"*",'2019'!$G$3:$G$500,{"*alle*";"*Opsøgende*"},'2019'!$E$3:$E$500,"*ja*"),SUMIFS('2019'!$N$3:$N$500,'2019'!$B$3:$B$500,$B101,'2019'!$D$3:$D$500,"*",'2019'!$G$3:$G$500,{"*alle*";"*Opsøgende*"},'2019'!$E$3:$E$500,"*nej*",'2019'!$H$3:$H$500,"*ja*"),SUMIFS('2019'!$N$3:$N$500,'2019'!$B$3:$B$500,$B101,'2019'!$D$3:$D$500,"*",'2019'!$G$3:$G$500,"*børn*"))</f>
        <v>0</v>
      </c>
      <c r="G101" s="52">
        <f>SUM(COUNTIFS('2020'!$B$3:$B$500,$B101,'2020'!$D$3:$D$500,"*",'2020'!$G$3:$G$500,{"*alle*";"*Opsøgende*"},'2020'!$E$3:$E$500,"*ja*"),COUNTIFS('2020'!$B$3:$B$500,$B101,'2020'!$D$3:$D$500,"*",'2020'!$G$3:$G$500,{"*alle*";"*Opsøgende*"},'2020'!$E$3:$E$500,"*nej*",'2020'!$H$3:$H$500,"*ja*"),COUNTIFS('2020'!$B$3:$B$500,$B101,'2020'!$D$3:$D$500,"*",'2020'!$G$3:$G$500,"*børn*"))</f>
        <v>0</v>
      </c>
      <c r="H101" s="52">
        <f>SUM(SUMIFS('2020'!$N$3:$N$500,'2020'!$B$3:$B$500,$B101,'2020'!$D$3:$D$500,"*",'2020'!$G$3:$G$500,{"*alle*";"*Opsøgende*"},'2020'!$E$3:$E$500,"*ja*"),SUMIFS('2020'!$N$3:$N$500,'2020'!$B$3:$B$500,$B101,'2020'!$D$3:$D$500,"*",'2020'!$G$3:$G$500,{"*alle*";"*Opsøgende*"},'2020'!$E$3:$E$500,"*nej*",'2020'!$H$3:$H$500,"*ja*"),SUMIFS('2020'!$N$3:$N$500,'2020'!$B$3:$B$500,$B101,'2020'!$D$3:$D$500,"*",'2020'!$G$3:$G$500,"*børn*"))</f>
        <v>0</v>
      </c>
      <c r="I101" s="52">
        <f>SUM(COUNTIFS('2021'!$B$3:$B$500,$B101,'2021'!$D$3:$D$500,"*",'2021'!$G$3:$G$500,{"*alle*";"*Opsøgende*"},'2021'!$E$3:$E$500,"*ja*"),COUNTIFS('2021'!$B$3:$B$500,$B101,'2021'!$D$3:$D$500,"*",'2021'!$G$3:$G$500,{"*alle*";"*Opsøgende*"},'2021'!$E$3:$E$500,"*nej*",'2021'!$H$3:$H$500,"*ja*"),COUNTIFS('2021'!$B$3:$B$500,$B101,'2021'!$D$3:$D$500,"*",'2021'!$G$3:$G$500,"*børn*"))</f>
        <v>0</v>
      </c>
      <c r="J101" s="52">
        <f>SUM(SUMIFS('2021'!$N$3:$N$500,'2021'!$B$3:$B$500,$B101,'2021'!$D$3:$D$500,"*",'2021'!$G$3:$G$500,{"*alle*";"*Opsøgende*"},'2021'!$E$3:$E$500,"*ja*"),SUMIFS('2021'!$N$3:$N$500,'2021'!$B$3:$B$500,$B101,'2021'!$D$3:$D$500,"*",'2021'!$G$3:$G$500,{"*alle*";"*Opsøgende*"},'2021'!$E$3:$E$500,"*nej*",'2021'!$H$3:$H$500,"*ja*"),SUMIFS('2021'!$N$3:$N$500,'2021'!$B$3:$B$500,$B101,'2021'!$D$3:$D$500,"*",'2021'!$G$3:$G$500,"*børn*"))</f>
        <v>0</v>
      </c>
      <c r="K101" s="52">
        <f>SUM(COUNTIFS('2022'!$B$3:$B$500,$B101,'2022'!$D$3:$D$500,"*",'2022'!$G$3:$G$500,{"*alle*";"*Opsøgende*"},'2022'!$E$3:$E$500,"*ja*"),COUNTIFS('2022'!$B$3:$B$500,$B101,'2022'!$D$3:$D$500,"*",'2022'!$G$3:$G$500,{"*alle*";"*Opsøgende*"},'2022'!$E$3:$E$500,"*nej*",'2022'!$H$3:$H$500,"*ja*"),COUNTIFS('2022'!$B$3:$B$500,$B101,'2022'!$D$3:$D$500,"*",'2022'!$G$3:$G$500,"*børn*"))</f>
        <v>0</v>
      </c>
      <c r="L101" s="52">
        <f>SUM(SUMIFS('2022'!$N$3:$N$500,'2022'!$B$3:$B$500,$B101,'2022'!$D$3:$D$500,"*",'2022'!$G$3:$G$500,{"*alle*";"*Opsøgende*"},'2022'!$E$3:$E$500,"*ja*"),SUMIFS('2022'!$N$3:$N$500,'2022'!$B$3:$B$500,$B101,'2022'!$D$3:$D$500,"*",'2022'!$G$3:$G$500,{"*alle*";"*Opsøgende*"},'2022'!$E$3:$E$500,"*nej*",'2022'!$H$3:$H$500,"*ja*"),SUMIFS('2022'!$N$3:$N$500,'2022'!$B$3:$B$500,$B101,'2022'!$D$3:$D$500,"*",'2022'!$G$3:$G$500,"*børn*"))</f>
        <v>0</v>
      </c>
      <c r="M101" s="52">
        <f>SUM(COUNTIFS('2023'!$B$3:$B$500,$B101,'2023'!$D$3:$D$500,"*",'2023'!$G$3:$G$500,{"*alle*";"*Opsøgende*"},'2023'!$E$3:$E$500,"*ja*"),COUNTIFS('2023'!$B$3:$B$500,$B101,'2023'!$D$3:$D$500,"*",'2023'!$G$3:$G$500,{"*alle*";"*Opsøgende*"},'2023'!$E$3:$E$500,"*nej*",'2023'!$H$3:$H$500,"*ja*"),COUNTIFS('2023'!$B$3:$B$500,$B101,'2023'!$D$3:$D$500,"*",'2023'!$G$3:$G$500,"*børn*"))</f>
        <v>0</v>
      </c>
      <c r="N101" s="52">
        <f>SUM(SUMIFS('2023'!$N$3:$N$500,'2023'!$B$3:$B$500,$B101,'2023'!$D$3:$D$500,"*",'2023'!$G$3:$G$500,{"*alle*";"*Opsøgende*"},'2023'!$E$3:$E$500,"*ja*"),SUMIFS('2023'!$N$3:$N$500,'2023'!$B$3:$B$500,$B101,'2023'!$D$3:$D$500,"*",'2023'!$G$3:$G$500,{"*alle*";"*Opsøgende*"},'2023'!$E$3:$E$500,"*nej*",'2023'!$H$3:$H$500,"*ja*"),SUMIFS('2023'!$N$3:$N$500,'2023'!$B$3:$B$500,$B101,'2023'!$D$3:$D$500,"*",'2023'!$G$3:$G$500,"*børn*"))</f>
        <v>0</v>
      </c>
      <c r="O101" s="52">
        <f>SUM(COUNTIFS('2024'!$B$3:$B$500,$B101,'2024'!$D$3:$D$500,"*",'2024'!$G$3:$G$500,{"*alle*";"*Opsøgende*"},'2024'!$E$3:$E$500,"*ja*"),COUNTIFS('2024'!$B$3:$B$500,$B101,'2024'!$D$3:$D$500,"*",'2024'!$G$3:$G$500,{"*alle*";"*Opsøgende*"},'2024'!$E$3:$E$500,"*nej*",'2024'!$H$3:$H$500,"*ja*"),COUNTIFS('2024'!$B$3:$B$500,$B101,'2024'!$D$3:$D$500,"*",'2024'!$G$3:$G$500,"*børn*"))</f>
        <v>0</v>
      </c>
      <c r="P101" s="52">
        <f>SUM(SUMIFS('2024'!$N$3:$N$500,'2024'!$B$3:$B$500,$B101,'2024'!$D$3:$D$500,"*",'2024'!$G$3:$G$500,{"*alle*";"*Opsøgende*"},'2024'!$E$3:$E$500,"*ja*"),SUMIFS('2024'!$N$3:$N$500,'2024'!$B$3:$B$500,$B101,'2024'!$D$3:$D$500,"*",'2024'!$G$3:$G$500,{"*alle*";"*Opsøgende*"},'2024'!$E$3:$E$500,"*nej*",'2024'!$H$3:$H$500,"*ja*"),SUMIFS('2024'!$N$3:$N$500,'2024'!$B$3:$B$500,$B101,'2024'!$D$3:$D$500,"*",'2024'!$G$3:$G$500,"*børn*"))</f>
        <v>0</v>
      </c>
      <c r="Q101" s="52">
        <f>SUM(COUNTIFS('2025'!$B$3:$B$500,$B101,'2025'!$D$3:$D$500,"*",'2025'!$G$3:$G$500,{"*alle*";"*Opsøgende*"},'2025'!$E$3:$E$500,"*ja*"),COUNTIFS('2025'!$B$3:$B$500,$B101,'2025'!$D$3:$D$500,"*",'2025'!$G$3:$G$500,{"*alle*";"*Opsøgende*"},'2025'!$E$3:$E$500,"*nej*",'2025'!$H$3:$H$500,"*ja*"),COUNTIFS('2025'!$B$3:$B$500,$B101,'2025'!$D$3:$D$500,"*",'2025'!$G$3:$G$500,"*børn*"))</f>
        <v>0</v>
      </c>
      <c r="R101" s="52">
        <f>SUM(SUMIFS('2025'!$N$3:$N$500,'2025'!$B$3:$B$500,$B101,'2025'!$D$3:$D$500,"*",'2025'!$G$3:$G$500,{"*alle*";"*Opsøgende*"},'2025'!$E$3:$E$500,"*ja*"),SUMIFS('2025'!$N$3:$N$500,'2025'!$B$3:$B$500,$B101,'2025'!$D$3:$D$500,"*",'2025'!$G$3:$G$500,{"*alle*";"*Opsøgende*"},'2025'!$E$3:$E$500,"*nej*",'2025'!$H$3:$H$500,"*ja*"),SUMIFS('2025'!$N$3:$N$500,'2025'!$B$3:$B$500,$B101,'2025'!$D$3:$D$500,"*",'2025'!$G$3:$G$500,"*børn*"))</f>
        <v>0</v>
      </c>
      <c r="S101" s="52">
        <f>SUM(COUNTIFS('2026'!$B$3:$B$500,$B101,'2026'!$D$3:$D$500,"*",'2026'!$G$3:$G$500,{"*alle*";"*Opsøgende*"},'2026'!$E$3:$E$500,"*ja*"),COUNTIFS('2026'!$B$3:$B$500,$B101,'2026'!$D$3:$D$500,"*",'2026'!$G$3:$G$500,{"*alle*";"*Opsøgende*"},'2026'!$E$3:$E$500,"*nej*",'2026'!$H$3:$H$500,"*ja*"),COUNTIFS('2026'!$B$3:$B$500,$B101,'2026'!$D$3:$D$500,"*",'2026'!$G$3:$G$500,"*børn*"))</f>
        <v>0</v>
      </c>
      <c r="T101" s="52">
        <f>SUM(SUMIFS('2026'!$N$3:$N$500,'2026'!$B$3:$B$500,$B101,'2026'!$D$3:$D$500,"*",'2026'!$G$3:$G$500,{"*alle*";"*Opsøgende*"},'2026'!$E$3:$E$500,"*ja*"),SUMIFS('2026'!$N$3:$N$500,'2026'!$B$3:$B$500,$B101,'2026'!$D$3:$D$500,"*",'2026'!$G$3:$G$500,{"*alle*";"*Opsøgende*"},'2026'!$E$3:$E$500,"*nej*",'2026'!$H$3:$H$500,"*ja*"),SUMIFS('2026'!$N$3:$N$500,'2026'!$B$3:$B$500,$B101,'2026'!$D$3:$D$500,"*",'2026'!$G$3:$G$500,"*børn*"))</f>
        <v>0</v>
      </c>
      <c r="U101" s="52">
        <f>SUM(COUNTIFS('2027'!$B$3:$B$500,$B101,'2027'!$D$3:$D$500,"*",'2027'!$G$3:$G$500,{"*alle*";"*Opsøgende*"},'2027'!$E$3:$E$500,"*ja*"),COUNTIFS('2027'!$B$3:$B$500,$B101,'2027'!$D$3:$D$500,"*",'2027'!$G$3:$G$500,{"*alle*";"*Opsøgende*"},'2027'!$E$3:$E$500,"*nej*",'2027'!$H$3:$H$500,"*ja*"),COUNTIFS('2027'!$B$3:$B$500,$B101,'2027'!$D$3:$D$500,"*",'2027'!$G$3:$G$500,"*børn*"))</f>
        <v>0</v>
      </c>
      <c r="V101" s="52">
        <f>SUM(SUMIFS('2027'!$N$3:$N$500,'2027'!$B$3:$B$500,$B101,'2027'!$D$3:$D$500,"*",'2027'!$G$3:$G$500,{"*alle*";"*Opsøgende*"},'2027'!$E$3:$E$500,"*ja*"),SUMIFS('2027'!$N$3:$N$500,'2027'!$B$3:$B$500,$B101,'2027'!$D$3:$D$500,"*",'2027'!$G$3:$G$500,{"*alle*";"*Opsøgende*"},'2027'!$E$3:$E$500,"*nej*",'2027'!$H$3:$H$500,"*ja*"),SUMIFS('2027'!$N$3:$N$500,'2027'!$B$3:$B$500,$B101,'2027'!$D$3:$D$500,"*",'2027'!$G$3:$G$500,"*børn*"))</f>
        <v>0</v>
      </c>
      <c r="W101" s="52">
        <f>SUM(COUNTIFS('2028'!$B$3:$B$500,$B101,'2028'!$D$3:$D$500,"*",'2028'!$G$3:$G$500,{"*alle*";"*Opsøgende*"},'2028'!$E$3:$E$500,"*ja*"),COUNTIFS('2028'!$B$3:$B$500,$B101,'2028'!$D$3:$D$500,"*",'2028'!$G$3:$G$500,{"*alle*";"*Opsøgende*"},'2028'!$E$3:$E$500,"*nej*",'2028'!$H$3:$H$500,"*ja*"),COUNTIFS('2028'!$B$3:$B$500,$B101,'2028'!$D$3:$D$500,"*",'2028'!$G$3:$G$500,"*børn*"))</f>
        <v>0</v>
      </c>
      <c r="X101" s="52">
        <f>SUM(SUMIFS('2028'!$N$3:$N$500,'2028'!$B$3:$B$500,$B101,'2028'!$D$3:$D$500,"*",'2028'!$G$3:$G$500,{"*alle*";"*Opsøgende*"},'2028'!$E$3:$E$500,"*ja*"),SUMIFS('2028'!$N$3:$N$500,'2028'!$B$3:$B$500,$B101,'2028'!$D$3:$D$500,"*",'2028'!$G$3:$G$500,{"*alle*";"*Opsøgende*"},'2028'!$E$3:$E$500,"*nej*",'2028'!$H$3:$H$500,"*ja*"),SUMIFS('2028'!$N$3:$N$500,'2028'!$B$3:$B$500,$B101,'2028'!$D$3:$D$500,"*",'2028'!$G$3:$G$500,"*børn*"))</f>
        <v>0</v>
      </c>
    </row>
    <row r="102" spans="2:24" x14ac:dyDescent="0.2">
      <c r="B102" s="91" t="s">
        <v>22</v>
      </c>
      <c r="C102" s="52">
        <f>SUM(COUNTIFS('2018'!$B$3:$B$500,$B102,'2018'!$D$3:$D$500,"*",'2018'!$G$3:$G$500,{"*alle*";"*Opsøgende*"},'2018'!$E$3:$E$500,"*ja*"),COUNTIFS('2018'!$B$3:$B$500,$B102,'2018'!$D$3:$D$500,"*",'2018'!$G$3:$G$500,{"*alle*";"*Opsøgende*"},'2018'!$E$3:$E$500,"*nej*",'2018'!$H$3:$H$500,"*ja*"),COUNTIFS('2018'!$B$3:$B$500,$B102,'2018'!$D$3:$D$500,"*",'2018'!$G$3:$G$500,"*børn*"))</f>
        <v>0</v>
      </c>
      <c r="D102" s="52">
        <f>SUM(SUMIFS('2018'!$N$3:$N$500,'2018'!$B$3:$B$500,$B102,'2018'!$D$3:$D$500,"*",'2018'!$G$3:$G$500,{"*alle*";"*Opsøgende*"},'2018'!$E$3:$E$500,"*ja*"),SUMIFS('2018'!$N$3:$N$500,'2018'!$B$3:$B$500,$B102,'2018'!$D$3:$D$500,"*",'2018'!$G$3:$G$500,{"*alle*";"*Opsøgende*"},'2018'!$E$3:$E$500,"*nej*",'2018'!$H$3:$H$500,"*ja*"),SUMIFS('2018'!$N$3:$N$500,'2018'!$B$3:$B$500,$B102,'2018'!$D$3:$D$500,"*",'2018'!$G$3:$G$500,"*børn*"))</f>
        <v>0</v>
      </c>
      <c r="E102" s="52">
        <f>SUM(COUNTIFS('2019'!$B$3:$B$500,$B102,'2019'!$D$3:$D$500,"*",'2019'!$G$3:$G$500,{"*alle*";"*Opsøgende*"},'2019'!$E$3:$E$500,"*ja*"),COUNTIFS('2019'!$B$3:$B$500,$B102,'2019'!$D$3:$D$500,"*",'2019'!$G$3:$G$500,{"*alle*";"*Opsøgende*"},'2019'!$E$3:$E$500,"*nej*",'2019'!$H$3:$H$500,"*ja*"),COUNTIFS('2019'!$B$3:$B$500,$B102,'2019'!$D$3:$D$500,"*",'2019'!$G$3:$G$500,"*børn*"))</f>
        <v>0</v>
      </c>
      <c r="F102" s="52">
        <f>SUM(SUMIFS('2019'!$N$3:$N$500,'2019'!$B$3:$B$500,$B102,'2019'!$D$3:$D$500,"*",'2019'!$G$3:$G$500,{"*alle*";"*Opsøgende*"},'2019'!$E$3:$E$500,"*ja*"),SUMIFS('2019'!$N$3:$N$500,'2019'!$B$3:$B$500,$B102,'2019'!$D$3:$D$500,"*",'2019'!$G$3:$G$500,{"*alle*";"*Opsøgende*"},'2019'!$E$3:$E$500,"*nej*",'2019'!$H$3:$H$500,"*ja*"),SUMIFS('2019'!$N$3:$N$500,'2019'!$B$3:$B$500,$B102,'2019'!$D$3:$D$500,"*",'2019'!$G$3:$G$500,"*børn*"))</f>
        <v>0</v>
      </c>
      <c r="G102" s="52">
        <f>SUM(COUNTIFS('2020'!$B$3:$B$500,$B102,'2020'!$D$3:$D$500,"*",'2020'!$G$3:$G$500,{"*alle*";"*Opsøgende*"},'2020'!$E$3:$E$500,"*ja*"),COUNTIFS('2020'!$B$3:$B$500,$B102,'2020'!$D$3:$D$500,"*",'2020'!$G$3:$G$500,{"*alle*";"*Opsøgende*"},'2020'!$E$3:$E$500,"*nej*",'2020'!$H$3:$H$500,"*ja*"),COUNTIFS('2020'!$B$3:$B$500,$B102,'2020'!$D$3:$D$500,"*",'2020'!$G$3:$G$500,"*børn*"))</f>
        <v>0</v>
      </c>
      <c r="H102" s="52">
        <f>SUM(SUMIFS('2020'!$N$3:$N$500,'2020'!$B$3:$B$500,$B102,'2020'!$D$3:$D$500,"*",'2020'!$G$3:$G$500,{"*alle*";"*Opsøgende*"},'2020'!$E$3:$E$500,"*ja*"),SUMIFS('2020'!$N$3:$N$500,'2020'!$B$3:$B$500,$B102,'2020'!$D$3:$D$500,"*",'2020'!$G$3:$G$500,{"*alle*";"*Opsøgende*"},'2020'!$E$3:$E$500,"*nej*",'2020'!$H$3:$H$500,"*ja*"),SUMIFS('2020'!$N$3:$N$500,'2020'!$B$3:$B$500,$B102,'2020'!$D$3:$D$500,"*",'2020'!$G$3:$G$500,"*børn*"))</f>
        <v>0</v>
      </c>
      <c r="I102" s="52">
        <f>SUM(COUNTIFS('2021'!$B$3:$B$500,$B102,'2021'!$D$3:$D$500,"*",'2021'!$G$3:$G$500,{"*alle*";"*Opsøgende*"},'2021'!$E$3:$E$500,"*ja*"),COUNTIFS('2021'!$B$3:$B$500,$B102,'2021'!$D$3:$D$500,"*",'2021'!$G$3:$G$500,{"*alle*";"*Opsøgende*"},'2021'!$E$3:$E$500,"*nej*",'2021'!$H$3:$H$500,"*ja*"),COUNTIFS('2021'!$B$3:$B$500,$B102,'2021'!$D$3:$D$500,"*",'2021'!$G$3:$G$500,"*børn*"))</f>
        <v>0</v>
      </c>
      <c r="J102" s="52">
        <f>SUM(SUMIFS('2021'!$N$3:$N$500,'2021'!$B$3:$B$500,$B102,'2021'!$D$3:$D$500,"*",'2021'!$G$3:$G$500,{"*alle*";"*Opsøgende*"},'2021'!$E$3:$E$500,"*ja*"),SUMIFS('2021'!$N$3:$N$500,'2021'!$B$3:$B$500,$B102,'2021'!$D$3:$D$500,"*",'2021'!$G$3:$G$500,{"*alle*";"*Opsøgende*"},'2021'!$E$3:$E$500,"*nej*",'2021'!$H$3:$H$500,"*ja*"),SUMIFS('2021'!$N$3:$N$500,'2021'!$B$3:$B$500,$B102,'2021'!$D$3:$D$500,"*",'2021'!$G$3:$G$500,"*børn*"))</f>
        <v>0</v>
      </c>
      <c r="K102" s="52">
        <f>SUM(COUNTIFS('2022'!$B$3:$B$500,$B102,'2022'!$D$3:$D$500,"*",'2022'!$G$3:$G$500,{"*alle*";"*Opsøgende*"},'2022'!$E$3:$E$500,"*ja*"),COUNTIFS('2022'!$B$3:$B$500,$B102,'2022'!$D$3:$D$500,"*",'2022'!$G$3:$G$500,{"*alle*";"*Opsøgende*"},'2022'!$E$3:$E$500,"*nej*",'2022'!$H$3:$H$500,"*ja*"),COUNTIFS('2022'!$B$3:$B$500,$B102,'2022'!$D$3:$D$500,"*",'2022'!$G$3:$G$500,"*børn*"))</f>
        <v>0</v>
      </c>
      <c r="L102" s="52">
        <f>SUM(SUMIFS('2022'!$N$3:$N$500,'2022'!$B$3:$B$500,$B102,'2022'!$D$3:$D$500,"*",'2022'!$G$3:$G$500,{"*alle*";"*Opsøgende*"},'2022'!$E$3:$E$500,"*ja*"),SUMIFS('2022'!$N$3:$N$500,'2022'!$B$3:$B$500,$B102,'2022'!$D$3:$D$500,"*",'2022'!$G$3:$G$500,{"*alle*";"*Opsøgende*"},'2022'!$E$3:$E$500,"*nej*",'2022'!$H$3:$H$500,"*ja*"),SUMIFS('2022'!$N$3:$N$500,'2022'!$B$3:$B$500,$B102,'2022'!$D$3:$D$500,"*",'2022'!$G$3:$G$500,"*børn*"))</f>
        <v>0</v>
      </c>
      <c r="M102" s="52">
        <f>SUM(COUNTIFS('2023'!$B$3:$B$500,$B102,'2023'!$D$3:$D$500,"*",'2023'!$G$3:$G$500,{"*alle*";"*Opsøgende*"},'2023'!$E$3:$E$500,"*ja*"),COUNTIFS('2023'!$B$3:$B$500,$B102,'2023'!$D$3:$D$500,"*",'2023'!$G$3:$G$500,{"*alle*";"*Opsøgende*"},'2023'!$E$3:$E$500,"*nej*",'2023'!$H$3:$H$500,"*ja*"),COUNTIFS('2023'!$B$3:$B$500,$B102,'2023'!$D$3:$D$500,"*",'2023'!$G$3:$G$500,"*børn*"))</f>
        <v>0</v>
      </c>
      <c r="N102" s="52">
        <f>SUM(SUMIFS('2023'!$N$3:$N$500,'2023'!$B$3:$B$500,$B102,'2023'!$D$3:$D$500,"*",'2023'!$G$3:$G$500,{"*alle*";"*Opsøgende*"},'2023'!$E$3:$E$500,"*ja*"),SUMIFS('2023'!$N$3:$N$500,'2023'!$B$3:$B$500,$B102,'2023'!$D$3:$D$500,"*",'2023'!$G$3:$G$500,{"*alle*";"*Opsøgende*"},'2023'!$E$3:$E$500,"*nej*",'2023'!$H$3:$H$500,"*ja*"),SUMIFS('2023'!$N$3:$N$500,'2023'!$B$3:$B$500,$B102,'2023'!$D$3:$D$500,"*",'2023'!$G$3:$G$500,"*børn*"))</f>
        <v>0</v>
      </c>
      <c r="O102" s="52">
        <f>SUM(COUNTIFS('2024'!$B$3:$B$500,$B102,'2024'!$D$3:$D$500,"*",'2024'!$G$3:$G$500,{"*alle*";"*Opsøgende*"},'2024'!$E$3:$E$500,"*ja*"),COUNTIFS('2024'!$B$3:$B$500,$B102,'2024'!$D$3:$D$500,"*",'2024'!$G$3:$G$500,{"*alle*";"*Opsøgende*"},'2024'!$E$3:$E$500,"*nej*",'2024'!$H$3:$H$500,"*ja*"),COUNTIFS('2024'!$B$3:$B$500,$B102,'2024'!$D$3:$D$500,"*",'2024'!$G$3:$G$500,"*børn*"))</f>
        <v>0</v>
      </c>
      <c r="P102" s="52">
        <f>SUM(SUMIFS('2024'!$N$3:$N$500,'2024'!$B$3:$B$500,$B102,'2024'!$D$3:$D$500,"*",'2024'!$G$3:$G$500,{"*alle*";"*Opsøgende*"},'2024'!$E$3:$E$500,"*ja*"),SUMIFS('2024'!$N$3:$N$500,'2024'!$B$3:$B$500,$B102,'2024'!$D$3:$D$500,"*",'2024'!$G$3:$G$500,{"*alle*";"*Opsøgende*"},'2024'!$E$3:$E$500,"*nej*",'2024'!$H$3:$H$500,"*ja*"),SUMIFS('2024'!$N$3:$N$500,'2024'!$B$3:$B$500,$B102,'2024'!$D$3:$D$500,"*",'2024'!$G$3:$G$500,"*børn*"))</f>
        <v>0</v>
      </c>
      <c r="Q102" s="52">
        <f>SUM(COUNTIFS('2025'!$B$3:$B$500,$B102,'2025'!$D$3:$D$500,"*",'2025'!$G$3:$G$500,{"*alle*";"*Opsøgende*"},'2025'!$E$3:$E$500,"*ja*"),COUNTIFS('2025'!$B$3:$B$500,$B102,'2025'!$D$3:$D$500,"*",'2025'!$G$3:$G$500,{"*alle*";"*Opsøgende*"},'2025'!$E$3:$E$500,"*nej*",'2025'!$H$3:$H$500,"*ja*"),COUNTIFS('2025'!$B$3:$B$500,$B102,'2025'!$D$3:$D$500,"*",'2025'!$G$3:$G$500,"*børn*"))</f>
        <v>0</v>
      </c>
      <c r="R102" s="52">
        <f>SUM(SUMIFS('2025'!$N$3:$N$500,'2025'!$B$3:$B$500,$B102,'2025'!$D$3:$D$500,"*",'2025'!$G$3:$G$500,{"*alle*";"*Opsøgende*"},'2025'!$E$3:$E$500,"*ja*"),SUMIFS('2025'!$N$3:$N$500,'2025'!$B$3:$B$500,$B102,'2025'!$D$3:$D$500,"*",'2025'!$G$3:$G$500,{"*alle*";"*Opsøgende*"},'2025'!$E$3:$E$500,"*nej*",'2025'!$H$3:$H$500,"*ja*"),SUMIFS('2025'!$N$3:$N$500,'2025'!$B$3:$B$500,$B102,'2025'!$D$3:$D$500,"*",'2025'!$G$3:$G$500,"*børn*"))</f>
        <v>0</v>
      </c>
      <c r="S102" s="52">
        <f>SUM(COUNTIFS('2026'!$B$3:$B$500,$B102,'2026'!$D$3:$D$500,"*",'2026'!$G$3:$G$500,{"*alle*";"*Opsøgende*"},'2026'!$E$3:$E$500,"*ja*"),COUNTIFS('2026'!$B$3:$B$500,$B102,'2026'!$D$3:$D$500,"*",'2026'!$G$3:$G$500,{"*alle*";"*Opsøgende*"},'2026'!$E$3:$E$500,"*nej*",'2026'!$H$3:$H$500,"*ja*"),COUNTIFS('2026'!$B$3:$B$500,$B102,'2026'!$D$3:$D$500,"*",'2026'!$G$3:$G$500,"*børn*"))</f>
        <v>0</v>
      </c>
      <c r="T102" s="52">
        <f>SUM(SUMIFS('2026'!$N$3:$N$500,'2026'!$B$3:$B$500,$B102,'2026'!$D$3:$D$500,"*",'2026'!$G$3:$G$500,{"*alle*";"*Opsøgende*"},'2026'!$E$3:$E$500,"*ja*"),SUMIFS('2026'!$N$3:$N$500,'2026'!$B$3:$B$500,$B102,'2026'!$D$3:$D$500,"*",'2026'!$G$3:$G$500,{"*alle*";"*Opsøgende*"},'2026'!$E$3:$E$500,"*nej*",'2026'!$H$3:$H$500,"*ja*"),SUMIFS('2026'!$N$3:$N$500,'2026'!$B$3:$B$500,$B102,'2026'!$D$3:$D$500,"*",'2026'!$G$3:$G$500,"*børn*"))</f>
        <v>0</v>
      </c>
      <c r="U102" s="52">
        <f>SUM(COUNTIFS('2027'!$B$3:$B$500,$B102,'2027'!$D$3:$D$500,"*",'2027'!$G$3:$G$500,{"*alle*";"*Opsøgende*"},'2027'!$E$3:$E$500,"*ja*"),COUNTIFS('2027'!$B$3:$B$500,$B102,'2027'!$D$3:$D$500,"*",'2027'!$G$3:$G$500,{"*alle*";"*Opsøgende*"},'2027'!$E$3:$E$500,"*nej*",'2027'!$H$3:$H$500,"*ja*"),COUNTIFS('2027'!$B$3:$B$500,$B102,'2027'!$D$3:$D$500,"*",'2027'!$G$3:$G$500,"*børn*"))</f>
        <v>0</v>
      </c>
      <c r="V102" s="52">
        <f>SUM(SUMIFS('2027'!$N$3:$N$500,'2027'!$B$3:$B$500,$B102,'2027'!$D$3:$D$500,"*",'2027'!$G$3:$G$500,{"*alle*";"*Opsøgende*"},'2027'!$E$3:$E$500,"*ja*"),SUMIFS('2027'!$N$3:$N$500,'2027'!$B$3:$B$500,$B102,'2027'!$D$3:$D$500,"*",'2027'!$G$3:$G$500,{"*alle*";"*Opsøgende*"},'2027'!$E$3:$E$500,"*nej*",'2027'!$H$3:$H$500,"*ja*"),SUMIFS('2027'!$N$3:$N$500,'2027'!$B$3:$B$500,$B102,'2027'!$D$3:$D$500,"*",'2027'!$G$3:$G$500,"*børn*"))</f>
        <v>0</v>
      </c>
      <c r="W102" s="52">
        <f>SUM(COUNTIFS('2028'!$B$3:$B$500,$B102,'2028'!$D$3:$D$500,"*",'2028'!$G$3:$G$500,{"*alle*";"*Opsøgende*"},'2028'!$E$3:$E$500,"*ja*"),COUNTIFS('2028'!$B$3:$B$500,$B102,'2028'!$D$3:$D$500,"*",'2028'!$G$3:$G$500,{"*alle*";"*Opsøgende*"},'2028'!$E$3:$E$500,"*nej*",'2028'!$H$3:$H$500,"*ja*"),COUNTIFS('2028'!$B$3:$B$500,$B102,'2028'!$D$3:$D$500,"*",'2028'!$G$3:$G$500,"*børn*"))</f>
        <v>0</v>
      </c>
      <c r="X102" s="52">
        <f>SUM(SUMIFS('2028'!$N$3:$N$500,'2028'!$B$3:$B$500,$B102,'2028'!$D$3:$D$500,"*",'2028'!$G$3:$G$500,{"*alle*";"*Opsøgende*"},'2028'!$E$3:$E$500,"*ja*"),SUMIFS('2028'!$N$3:$N$500,'2028'!$B$3:$B$500,$B102,'2028'!$D$3:$D$500,"*",'2028'!$G$3:$G$500,{"*alle*";"*Opsøgende*"},'2028'!$E$3:$E$500,"*nej*",'2028'!$H$3:$H$500,"*ja*"),SUMIFS('2028'!$N$3:$N$500,'2028'!$B$3:$B$500,$B102,'2028'!$D$3:$D$500,"*",'2028'!$G$3:$G$500,"*børn*"))</f>
        <v>0</v>
      </c>
    </row>
    <row r="103" spans="2:24" x14ac:dyDescent="0.2">
      <c r="B103" s="91" t="s">
        <v>23</v>
      </c>
      <c r="C103" s="52">
        <f>SUM(COUNTIFS('2018'!$B$3:$B$500,$B103,'2018'!$D$3:$D$500,"*",'2018'!$G$3:$G$500,{"*alle*";"*Opsøgende*"},'2018'!$E$3:$E$500,"*ja*"),COUNTIFS('2018'!$B$3:$B$500,$B103,'2018'!$D$3:$D$500,"*",'2018'!$G$3:$G$500,{"*alle*";"*Opsøgende*"},'2018'!$E$3:$E$500,"*nej*",'2018'!$H$3:$H$500,"*ja*"),COUNTIFS('2018'!$B$3:$B$500,$B103,'2018'!$D$3:$D$500,"*",'2018'!$G$3:$G$500,"*børn*"))</f>
        <v>0</v>
      </c>
      <c r="D103" s="52">
        <f>SUM(SUMIFS('2018'!$N$3:$N$500,'2018'!$B$3:$B$500,$B103,'2018'!$D$3:$D$500,"*",'2018'!$G$3:$G$500,{"*alle*";"*Opsøgende*"},'2018'!$E$3:$E$500,"*ja*"),SUMIFS('2018'!$N$3:$N$500,'2018'!$B$3:$B$500,$B103,'2018'!$D$3:$D$500,"*",'2018'!$G$3:$G$500,{"*alle*";"*Opsøgende*"},'2018'!$E$3:$E$500,"*nej*",'2018'!$H$3:$H$500,"*ja*"),SUMIFS('2018'!$N$3:$N$500,'2018'!$B$3:$B$500,$B103,'2018'!$D$3:$D$500,"*",'2018'!$G$3:$G$500,"*børn*"))</f>
        <v>0</v>
      </c>
      <c r="E103" s="52">
        <f>SUM(COUNTIFS('2019'!$B$3:$B$500,$B103,'2019'!$D$3:$D$500,"*",'2019'!$G$3:$G$500,{"*alle*";"*Opsøgende*"},'2019'!$E$3:$E$500,"*ja*"),COUNTIFS('2019'!$B$3:$B$500,$B103,'2019'!$D$3:$D$500,"*",'2019'!$G$3:$G$500,{"*alle*";"*Opsøgende*"},'2019'!$E$3:$E$500,"*nej*",'2019'!$H$3:$H$500,"*ja*"),COUNTIFS('2019'!$B$3:$B$500,$B103,'2019'!$D$3:$D$500,"*",'2019'!$G$3:$G$500,"*børn*"))</f>
        <v>0</v>
      </c>
      <c r="F103" s="52">
        <f>SUM(SUMIFS('2019'!$N$3:$N$500,'2019'!$B$3:$B$500,$B103,'2019'!$D$3:$D$500,"*",'2019'!$G$3:$G$500,{"*alle*";"*Opsøgende*"},'2019'!$E$3:$E$500,"*ja*"),SUMIFS('2019'!$N$3:$N$500,'2019'!$B$3:$B$500,$B103,'2019'!$D$3:$D$500,"*",'2019'!$G$3:$G$500,{"*alle*";"*Opsøgende*"},'2019'!$E$3:$E$500,"*nej*",'2019'!$H$3:$H$500,"*ja*"),SUMIFS('2019'!$N$3:$N$500,'2019'!$B$3:$B$500,$B103,'2019'!$D$3:$D$500,"*",'2019'!$G$3:$G$500,"*børn*"))</f>
        <v>0</v>
      </c>
      <c r="G103" s="52">
        <f>SUM(COUNTIFS('2020'!$B$3:$B$500,$B103,'2020'!$D$3:$D$500,"*",'2020'!$G$3:$G$500,{"*alle*";"*Opsøgende*"},'2020'!$E$3:$E$500,"*ja*"),COUNTIFS('2020'!$B$3:$B$500,$B103,'2020'!$D$3:$D$500,"*",'2020'!$G$3:$G$500,{"*alle*";"*Opsøgende*"},'2020'!$E$3:$E$500,"*nej*",'2020'!$H$3:$H$500,"*ja*"),COUNTIFS('2020'!$B$3:$B$500,$B103,'2020'!$D$3:$D$500,"*",'2020'!$G$3:$G$500,"*børn*"))</f>
        <v>0</v>
      </c>
      <c r="H103" s="52">
        <f>SUM(SUMIFS('2020'!$N$3:$N$500,'2020'!$B$3:$B$500,$B103,'2020'!$D$3:$D$500,"*",'2020'!$G$3:$G$500,{"*alle*";"*Opsøgende*"},'2020'!$E$3:$E$500,"*ja*"),SUMIFS('2020'!$N$3:$N$500,'2020'!$B$3:$B$500,$B103,'2020'!$D$3:$D$500,"*",'2020'!$G$3:$G$500,{"*alle*";"*Opsøgende*"},'2020'!$E$3:$E$500,"*nej*",'2020'!$H$3:$H$500,"*ja*"),SUMIFS('2020'!$N$3:$N$500,'2020'!$B$3:$B$500,$B103,'2020'!$D$3:$D$500,"*",'2020'!$G$3:$G$500,"*børn*"))</f>
        <v>0</v>
      </c>
      <c r="I103" s="52">
        <f>SUM(COUNTIFS('2021'!$B$3:$B$500,$B103,'2021'!$D$3:$D$500,"*",'2021'!$G$3:$G$500,{"*alle*";"*Opsøgende*"},'2021'!$E$3:$E$500,"*ja*"),COUNTIFS('2021'!$B$3:$B$500,$B103,'2021'!$D$3:$D$500,"*",'2021'!$G$3:$G$500,{"*alle*";"*Opsøgende*"},'2021'!$E$3:$E$500,"*nej*",'2021'!$H$3:$H$500,"*ja*"),COUNTIFS('2021'!$B$3:$B$500,$B103,'2021'!$D$3:$D$500,"*",'2021'!$G$3:$G$500,"*børn*"))</f>
        <v>0</v>
      </c>
      <c r="J103" s="52">
        <f>SUM(SUMIFS('2021'!$N$3:$N$500,'2021'!$B$3:$B$500,$B103,'2021'!$D$3:$D$500,"*",'2021'!$G$3:$G$500,{"*alle*";"*Opsøgende*"},'2021'!$E$3:$E$500,"*ja*"),SUMIFS('2021'!$N$3:$N$500,'2021'!$B$3:$B$500,$B103,'2021'!$D$3:$D$500,"*",'2021'!$G$3:$G$500,{"*alle*";"*Opsøgende*"},'2021'!$E$3:$E$500,"*nej*",'2021'!$H$3:$H$500,"*ja*"),SUMIFS('2021'!$N$3:$N$500,'2021'!$B$3:$B$500,$B103,'2021'!$D$3:$D$500,"*",'2021'!$G$3:$G$500,"*børn*"))</f>
        <v>0</v>
      </c>
      <c r="K103" s="52">
        <f>SUM(COUNTIFS('2022'!$B$3:$B$500,$B103,'2022'!$D$3:$D$500,"*",'2022'!$G$3:$G$500,{"*alle*";"*Opsøgende*"},'2022'!$E$3:$E$500,"*ja*"),COUNTIFS('2022'!$B$3:$B$500,$B103,'2022'!$D$3:$D$500,"*",'2022'!$G$3:$G$500,{"*alle*";"*Opsøgende*"},'2022'!$E$3:$E$500,"*nej*",'2022'!$H$3:$H$500,"*ja*"),COUNTIFS('2022'!$B$3:$B$500,$B103,'2022'!$D$3:$D$500,"*",'2022'!$G$3:$G$500,"*børn*"))</f>
        <v>0</v>
      </c>
      <c r="L103" s="52">
        <f>SUM(SUMIFS('2022'!$N$3:$N$500,'2022'!$B$3:$B$500,$B103,'2022'!$D$3:$D$500,"*",'2022'!$G$3:$G$500,{"*alle*";"*Opsøgende*"},'2022'!$E$3:$E$500,"*ja*"),SUMIFS('2022'!$N$3:$N$500,'2022'!$B$3:$B$500,$B103,'2022'!$D$3:$D$500,"*",'2022'!$G$3:$G$500,{"*alle*";"*Opsøgende*"},'2022'!$E$3:$E$500,"*nej*",'2022'!$H$3:$H$500,"*ja*"),SUMIFS('2022'!$N$3:$N$500,'2022'!$B$3:$B$500,$B103,'2022'!$D$3:$D$500,"*",'2022'!$G$3:$G$500,"*børn*"))</f>
        <v>0</v>
      </c>
      <c r="M103" s="52">
        <f>SUM(COUNTIFS('2023'!$B$3:$B$500,$B103,'2023'!$D$3:$D$500,"*",'2023'!$G$3:$G$500,{"*alle*";"*Opsøgende*"},'2023'!$E$3:$E$500,"*ja*"),COUNTIFS('2023'!$B$3:$B$500,$B103,'2023'!$D$3:$D$500,"*",'2023'!$G$3:$G$500,{"*alle*";"*Opsøgende*"},'2023'!$E$3:$E$500,"*nej*",'2023'!$H$3:$H$500,"*ja*"),COUNTIFS('2023'!$B$3:$B$500,$B103,'2023'!$D$3:$D$500,"*",'2023'!$G$3:$G$500,"*børn*"))</f>
        <v>0</v>
      </c>
      <c r="N103" s="52">
        <f>SUM(SUMIFS('2023'!$N$3:$N$500,'2023'!$B$3:$B$500,$B103,'2023'!$D$3:$D$500,"*",'2023'!$G$3:$G$500,{"*alle*";"*Opsøgende*"},'2023'!$E$3:$E$500,"*ja*"),SUMIFS('2023'!$N$3:$N$500,'2023'!$B$3:$B$500,$B103,'2023'!$D$3:$D$500,"*",'2023'!$G$3:$G$500,{"*alle*";"*Opsøgende*"},'2023'!$E$3:$E$500,"*nej*",'2023'!$H$3:$H$500,"*ja*"),SUMIFS('2023'!$N$3:$N$500,'2023'!$B$3:$B$500,$B103,'2023'!$D$3:$D$500,"*",'2023'!$G$3:$G$500,"*børn*"))</f>
        <v>0</v>
      </c>
      <c r="O103" s="52">
        <f>SUM(COUNTIFS('2024'!$B$3:$B$500,$B103,'2024'!$D$3:$D$500,"*",'2024'!$G$3:$G$500,{"*alle*";"*Opsøgende*"},'2024'!$E$3:$E$500,"*ja*"),COUNTIFS('2024'!$B$3:$B$500,$B103,'2024'!$D$3:$D$500,"*",'2024'!$G$3:$G$500,{"*alle*";"*Opsøgende*"},'2024'!$E$3:$E$500,"*nej*",'2024'!$H$3:$H$500,"*ja*"),COUNTIFS('2024'!$B$3:$B$500,$B103,'2024'!$D$3:$D$500,"*",'2024'!$G$3:$G$500,"*børn*"))</f>
        <v>0</v>
      </c>
      <c r="P103" s="52">
        <f>SUM(SUMIFS('2024'!$N$3:$N$500,'2024'!$B$3:$B$500,$B103,'2024'!$D$3:$D$500,"*",'2024'!$G$3:$G$500,{"*alle*";"*Opsøgende*"},'2024'!$E$3:$E$500,"*ja*"),SUMIFS('2024'!$N$3:$N$500,'2024'!$B$3:$B$500,$B103,'2024'!$D$3:$D$500,"*",'2024'!$G$3:$G$500,{"*alle*";"*Opsøgende*"},'2024'!$E$3:$E$500,"*nej*",'2024'!$H$3:$H$500,"*ja*"),SUMIFS('2024'!$N$3:$N$500,'2024'!$B$3:$B$500,$B103,'2024'!$D$3:$D$500,"*",'2024'!$G$3:$G$500,"*børn*"))</f>
        <v>0</v>
      </c>
      <c r="Q103" s="52">
        <f>SUM(COUNTIFS('2025'!$B$3:$B$500,$B103,'2025'!$D$3:$D$500,"*",'2025'!$G$3:$G$500,{"*alle*";"*Opsøgende*"},'2025'!$E$3:$E$500,"*ja*"),COUNTIFS('2025'!$B$3:$B$500,$B103,'2025'!$D$3:$D$500,"*",'2025'!$G$3:$G$500,{"*alle*";"*Opsøgende*"},'2025'!$E$3:$E$500,"*nej*",'2025'!$H$3:$H$500,"*ja*"),COUNTIFS('2025'!$B$3:$B$500,$B103,'2025'!$D$3:$D$500,"*",'2025'!$G$3:$G$500,"*børn*"))</f>
        <v>0</v>
      </c>
      <c r="R103" s="52">
        <f>SUM(SUMIFS('2025'!$N$3:$N$500,'2025'!$B$3:$B$500,$B103,'2025'!$D$3:$D$500,"*",'2025'!$G$3:$G$500,{"*alle*";"*Opsøgende*"},'2025'!$E$3:$E$500,"*ja*"),SUMIFS('2025'!$N$3:$N$500,'2025'!$B$3:$B$500,$B103,'2025'!$D$3:$D$500,"*",'2025'!$G$3:$G$500,{"*alle*";"*Opsøgende*"},'2025'!$E$3:$E$500,"*nej*",'2025'!$H$3:$H$500,"*ja*"),SUMIFS('2025'!$N$3:$N$500,'2025'!$B$3:$B$500,$B103,'2025'!$D$3:$D$500,"*",'2025'!$G$3:$G$500,"*børn*"))</f>
        <v>0</v>
      </c>
      <c r="S103" s="52">
        <f>SUM(COUNTIFS('2026'!$B$3:$B$500,$B103,'2026'!$D$3:$D$500,"*",'2026'!$G$3:$G$500,{"*alle*";"*Opsøgende*"},'2026'!$E$3:$E$500,"*ja*"),COUNTIFS('2026'!$B$3:$B$500,$B103,'2026'!$D$3:$D$500,"*",'2026'!$G$3:$G$500,{"*alle*";"*Opsøgende*"},'2026'!$E$3:$E$500,"*nej*",'2026'!$H$3:$H$500,"*ja*"),COUNTIFS('2026'!$B$3:$B$500,$B103,'2026'!$D$3:$D$500,"*",'2026'!$G$3:$G$500,"*børn*"))</f>
        <v>0</v>
      </c>
      <c r="T103" s="52">
        <f>SUM(SUMIFS('2026'!$N$3:$N$500,'2026'!$B$3:$B$500,$B103,'2026'!$D$3:$D$500,"*",'2026'!$G$3:$G$500,{"*alle*";"*Opsøgende*"},'2026'!$E$3:$E$500,"*ja*"),SUMIFS('2026'!$N$3:$N$500,'2026'!$B$3:$B$500,$B103,'2026'!$D$3:$D$500,"*",'2026'!$G$3:$G$500,{"*alle*";"*Opsøgende*"},'2026'!$E$3:$E$500,"*nej*",'2026'!$H$3:$H$500,"*ja*"),SUMIFS('2026'!$N$3:$N$500,'2026'!$B$3:$B$500,$B103,'2026'!$D$3:$D$500,"*",'2026'!$G$3:$G$500,"*børn*"))</f>
        <v>0</v>
      </c>
      <c r="U103" s="52">
        <f>SUM(COUNTIFS('2027'!$B$3:$B$500,$B103,'2027'!$D$3:$D$500,"*",'2027'!$G$3:$G$500,{"*alle*";"*Opsøgende*"},'2027'!$E$3:$E$500,"*ja*"),COUNTIFS('2027'!$B$3:$B$500,$B103,'2027'!$D$3:$D$500,"*",'2027'!$G$3:$G$500,{"*alle*";"*Opsøgende*"},'2027'!$E$3:$E$500,"*nej*",'2027'!$H$3:$H$500,"*ja*"),COUNTIFS('2027'!$B$3:$B$500,$B103,'2027'!$D$3:$D$500,"*",'2027'!$G$3:$G$500,"*børn*"))</f>
        <v>0</v>
      </c>
      <c r="V103" s="52">
        <f>SUM(SUMIFS('2027'!$N$3:$N$500,'2027'!$B$3:$B$500,$B103,'2027'!$D$3:$D$500,"*",'2027'!$G$3:$G$500,{"*alle*";"*Opsøgende*"},'2027'!$E$3:$E$500,"*ja*"),SUMIFS('2027'!$N$3:$N$500,'2027'!$B$3:$B$500,$B103,'2027'!$D$3:$D$500,"*",'2027'!$G$3:$G$500,{"*alle*";"*Opsøgende*"},'2027'!$E$3:$E$500,"*nej*",'2027'!$H$3:$H$500,"*ja*"),SUMIFS('2027'!$N$3:$N$500,'2027'!$B$3:$B$500,$B103,'2027'!$D$3:$D$500,"*",'2027'!$G$3:$G$500,"*børn*"))</f>
        <v>0</v>
      </c>
      <c r="W103" s="52">
        <f>SUM(COUNTIFS('2028'!$B$3:$B$500,$B103,'2028'!$D$3:$D$500,"*",'2028'!$G$3:$G$500,{"*alle*";"*Opsøgende*"},'2028'!$E$3:$E$500,"*ja*"),COUNTIFS('2028'!$B$3:$B$500,$B103,'2028'!$D$3:$D$500,"*",'2028'!$G$3:$G$500,{"*alle*";"*Opsøgende*"},'2028'!$E$3:$E$500,"*nej*",'2028'!$H$3:$H$500,"*ja*"),COUNTIFS('2028'!$B$3:$B$500,$B103,'2028'!$D$3:$D$500,"*",'2028'!$G$3:$G$500,"*børn*"))</f>
        <v>0</v>
      </c>
      <c r="X103" s="52">
        <f>SUM(SUMIFS('2028'!$N$3:$N$500,'2028'!$B$3:$B$500,$B103,'2028'!$D$3:$D$500,"*",'2028'!$G$3:$G$500,{"*alle*";"*Opsøgende*"},'2028'!$E$3:$E$500,"*ja*"),SUMIFS('2028'!$N$3:$N$500,'2028'!$B$3:$B$500,$B103,'2028'!$D$3:$D$500,"*",'2028'!$G$3:$G$500,{"*alle*";"*Opsøgende*"},'2028'!$E$3:$E$500,"*nej*",'2028'!$H$3:$H$500,"*ja*"),SUMIFS('2028'!$N$3:$N$500,'2028'!$B$3:$B$500,$B103,'2028'!$D$3:$D$500,"*",'2028'!$G$3:$G$500,"*børn*"))</f>
        <v>0</v>
      </c>
    </row>
    <row r="104" spans="2:24" x14ac:dyDescent="0.2">
      <c r="B104" s="91" t="s">
        <v>69</v>
      </c>
      <c r="C104" s="52">
        <f>SUM(COUNTIFS('2018'!$B$3:$B$500,$B104,'2018'!$D$3:$D$500,"*",'2018'!$G$3:$G$500,{"*alle*";"*Opsøgende*"},'2018'!$E$3:$E$500,"*ja*"),COUNTIFS('2018'!$B$3:$B$500,$B104,'2018'!$D$3:$D$500,"*",'2018'!$G$3:$G$500,{"*alle*";"*Opsøgende*"},'2018'!$E$3:$E$500,"*nej*",'2018'!$H$3:$H$500,"*ja*"),COUNTIFS('2018'!$B$3:$B$500,$B104,'2018'!$D$3:$D$500,"*",'2018'!$G$3:$G$500,"*børn*"))</f>
        <v>0</v>
      </c>
      <c r="D104" s="52">
        <f>SUM(SUMIFS('2018'!$N$3:$N$500,'2018'!$B$3:$B$500,$B104,'2018'!$D$3:$D$500,"*",'2018'!$G$3:$G$500,{"*alle*";"*Opsøgende*"},'2018'!$E$3:$E$500,"*ja*"),SUMIFS('2018'!$N$3:$N$500,'2018'!$B$3:$B$500,$B104,'2018'!$D$3:$D$500,"*",'2018'!$G$3:$G$500,{"*alle*";"*Opsøgende*"},'2018'!$E$3:$E$500,"*nej*",'2018'!$H$3:$H$500,"*ja*"),SUMIFS('2018'!$N$3:$N$500,'2018'!$B$3:$B$500,$B104,'2018'!$D$3:$D$500,"*",'2018'!$G$3:$G$500,"*børn*"))</f>
        <v>0</v>
      </c>
      <c r="E104" s="52">
        <f>SUM(COUNTIFS('2019'!$B$3:$B$500,$B104,'2019'!$D$3:$D$500,"*",'2019'!$G$3:$G$500,{"*alle*";"*Opsøgende*"},'2019'!$E$3:$E$500,"*ja*"),COUNTIFS('2019'!$B$3:$B$500,$B104,'2019'!$D$3:$D$500,"*",'2019'!$G$3:$G$500,{"*alle*";"*Opsøgende*"},'2019'!$E$3:$E$500,"*nej*",'2019'!$H$3:$H$500,"*ja*"),COUNTIFS('2019'!$B$3:$B$500,$B104,'2019'!$D$3:$D$500,"*",'2019'!$G$3:$G$500,"*børn*"))</f>
        <v>0</v>
      </c>
      <c r="F104" s="52">
        <f>SUM(SUMIFS('2019'!$N$3:$N$500,'2019'!$B$3:$B$500,$B104,'2019'!$D$3:$D$500,"*",'2019'!$G$3:$G$500,{"*alle*";"*Opsøgende*"},'2019'!$E$3:$E$500,"*ja*"),SUMIFS('2019'!$N$3:$N$500,'2019'!$B$3:$B$500,$B104,'2019'!$D$3:$D$500,"*",'2019'!$G$3:$G$500,{"*alle*";"*Opsøgende*"},'2019'!$E$3:$E$500,"*nej*",'2019'!$H$3:$H$500,"*ja*"),SUMIFS('2019'!$N$3:$N$500,'2019'!$B$3:$B$500,$B104,'2019'!$D$3:$D$500,"*",'2019'!$G$3:$G$500,"*børn*"))</f>
        <v>0</v>
      </c>
      <c r="G104" s="52">
        <f>SUM(COUNTIFS('2020'!$B$3:$B$500,$B104,'2020'!$D$3:$D$500,"*",'2020'!$G$3:$G$500,{"*alle*";"*Opsøgende*"},'2020'!$E$3:$E$500,"*ja*"),COUNTIFS('2020'!$B$3:$B$500,$B104,'2020'!$D$3:$D$500,"*",'2020'!$G$3:$G$500,{"*alle*";"*Opsøgende*"},'2020'!$E$3:$E$500,"*nej*",'2020'!$H$3:$H$500,"*ja*"),COUNTIFS('2020'!$B$3:$B$500,$B104,'2020'!$D$3:$D$500,"*",'2020'!$G$3:$G$500,"*børn*"))</f>
        <v>0</v>
      </c>
      <c r="H104" s="52">
        <f>SUM(SUMIFS('2020'!$N$3:$N$500,'2020'!$B$3:$B$500,$B104,'2020'!$D$3:$D$500,"*",'2020'!$G$3:$G$500,{"*alle*";"*Opsøgende*"},'2020'!$E$3:$E$500,"*ja*"),SUMIFS('2020'!$N$3:$N$500,'2020'!$B$3:$B$500,$B104,'2020'!$D$3:$D$500,"*",'2020'!$G$3:$G$500,{"*alle*";"*Opsøgende*"},'2020'!$E$3:$E$500,"*nej*",'2020'!$H$3:$H$500,"*ja*"),SUMIFS('2020'!$N$3:$N$500,'2020'!$B$3:$B$500,$B104,'2020'!$D$3:$D$500,"*",'2020'!$G$3:$G$500,"*børn*"))</f>
        <v>0</v>
      </c>
      <c r="I104" s="52">
        <f>SUM(COUNTIFS('2021'!$B$3:$B$500,$B104,'2021'!$D$3:$D$500,"*",'2021'!$G$3:$G$500,{"*alle*";"*Opsøgende*"},'2021'!$E$3:$E$500,"*ja*"),COUNTIFS('2021'!$B$3:$B$500,$B104,'2021'!$D$3:$D$500,"*",'2021'!$G$3:$G$500,{"*alle*";"*Opsøgende*"},'2021'!$E$3:$E$500,"*nej*",'2021'!$H$3:$H$500,"*ja*"),COUNTIFS('2021'!$B$3:$B$500,$B104,'2021'!$D$3:$D$500,"*",'2021'!$G$3:$G$500,"*børn*"))</f>
        <v>0</v>
      </c>
      <c r="J104" s="52">
        <f>SUM(SUMIFS('2021'!$N$3:$N$500,'2021'!$B$3:$B$500,$B104,'2021'!$D$3:$D$500,"*",'2021'!$G$3:$G$500,{"*alle*";"*Opsøgende*"},'2021'!$E$3:$E$500,"*ja*"),SUMIFS('2021'!$N$3:$N$500,'2021'!$B$3:$B$500,$B104,'2021'!$D$3:$D$500,"*",'2021'!$G$3:$G$500,{"*alle*";"*Opsøgende*"},'2021'!$E$3:$E$500,"*nej*",'2021'!$H$3:$H$500,"*ja*"),SUMIFS('2021'!$N$3:$N$500,'2021'!$B$3:$B$500,$B104,'2021'!$D$3:$D$500,"*",'2021'!$G$3:$G$500,"*børn*"))</f>
        <v>0</v>
      </c>
      <c r="K104" s="52">
        <f>SUM(COUNTIFS('2022'!$B$3:$B$500,$B104,'2022'!$D$3:$D$500,"*",'2022'!$G$3:$G$500,{"*alle*";"*Opsøgende*"},'2022'!$E$3:$E$500,"*ja*"),COUNTIFS('2022'!$B$3:$B$500,$B104,'2022'!$D$3:$D$500,"*",'2022'!$G$3:$G$500,{"*alle*";"*Opsøgende*"},'2022'!$E$3:$E$500,"*nej*",'2022'!$H$3:$H$500,"*ja*"),COUNTIFS('2022'!$B$3:$B$500,$B104,'2022'!$D$3:$D$500,"*",'2022'!$G$3:$G$500,"*børn*"))</f>
        <v>0</v>
      </c>
      <c r="L104" s="52">
        <f>SUM(SUMIFS('2022'!$N$3:$N$500,'2022'!$B$3:$B$500,$B104,'2022'!$D$3:$D$500,"*",'2022'!$G$3:$G$500,{"*alle*";"*Opsøgende*"},'2022'!$E$3:$E$500,"*ja*"),SUMIFS('2022'!$N$3:$N$500,'2022'!$B$3:$B$500,$B104,'2022'!$D$3:$D$500,"*",'2022'!$G$3:$G$500,{"*alle*";"*Opsøgende*"},'2022'!$E$3:$E$500,"*nej*",'2022'!$H$3:$H$500,"*ja*"),SUMIFS('2022'!$N$3:$N$500,'2022'!$B$3:$B$500,$B104,'2022'!$D$3:$D$500,"*",'2022'!$G$3:$G$500,"*børn*"))</f>
        <v>0</v>
      </c>
      <c r="M104" s="52">
        <f>SUM(COUNTIFS('2023'!$B$3:$B$500,$B104,'2023'!$D$3:$D$500,"*",'2023'!$G$3:$G$500,{"*alle*";"*Opsøgende*"},'2023'!$E$3:$E$500,"*ja*"),COUNTIFS('2023'!$B$3:$B$500,$B104,'2023'!$D$3:$D$500,"*",'2023'!$G$3:$G$500,{"*alle*";"*Opsøgende*"},'2023'!$E$3:$E$500,"*nej*",'2023'!$H$3:$H$500,"*ja*"),COUNTIFS('2023'!$B$3:$B$500,$B104,'2023'!$D$3:$D$500,"*",'2023'!$G$3:$G$500,"*børn*"))</f>
        <v>0</v>
      </c>
      <c r="N104" s="52">
        <f>SUM(SUMIFS('2023'!$N$3:$N$500,'2023'!$B$3:$B$500,$B104,'2023'!$D$3:$D$500,"*",'2023'!$G$3:$G$500,{"*alle*";"*Opsøgende*"},'2023'!$E$3:$E$500,"*ja*"),SUMIFS('2023'!$N$3:$N$500,'2023'!$B$3:$B$500,$B104,'2023'!$D$3:$D$500,"*",'2023'!$G$3:$G$500,{"*alle*";"*Opsøgende*"},'2023'!$E$3:$E$500,"*nej*",'2023'!$H$3:$H$500,"*ja*"),SUMIFS('2023'!$N$3:$N$500,'2023'!$B$3:$B$500,$B104,'2023'!$D$3:$D$500,"*",'2023'!$G$3:$G$500,"*børn*"))</f>
        <v>0</v>
      </c>
      <c r="O104" s="52">
        <f>SUM(COUNTIFS('2024'!$B$3:$B$500,$B104,'2024'!$D$3:$D$500,"*",'2024'!$G$3:$G$500,{"*alle*";"*Opsøgende*"},'2024'!$E$3:$E$500,"*ja*"),COUNTIFS('2024'!$B$3:$B$500,$B104,'2024'!$D$3:$D$500,"*",'2024'!$G$3:$G$500,{"*alle*";"*Opsøgende*"},'2024'!$E$3:$E$500,"*nej*",'2024'!$H$3:$H$500,"*ja*"),COUNTIFS('2024'!$B$3:$B$500,$B104,'2024'!$D$3:$D$500,"*",'2024'!$G$3:$G$500,"*børn*"))</f>
        <v>0</v>
      </c>
      <c r="P104" s="52">
        <f>SUM(SUMIFS('2024'!$N$3:$N$500,'2024'!$B$3:$B$500,$B104,'2024'!$D$3:$D$500,"*",'2024'!$G$3:$G$500,{"*alle*";"*Opsøgende*"},'2024'!$E$3:$E$500,"*ja*"),SUMIFS('2024'!$N$3:$N$500,'2024'!$B$3:$B$500,$B104,'2024'!$D$3:$D$500,"*",'2024'!$G$3:$G$500,{"*alle*";"*Opsøgende*"},'2024'!$E$3:$E$500,"*nej*",'2024'!$H$3:$H$500,"*ja*"),SUMIFS('2024'!$N$3:$N$500,'2024'!$B$3:$B$500,$B104,'2024'!$D$3:$D$500,"*",'2024'!$G$3:$G$500,"*børn*"))</f>
        <v>0</v>
      </c>
      <c r="Q104" s="52">
        <f>SUM(COUNTIFS('2025'!$B$3:$B$500,$B104,'2025'!$D$3:$D$500,"*",'2025'!$G$3:$G$500,{"*alle*";"*Opsøgende*"},'2025'!$E$3:$E$500,"*ja*"),COUNTIFS('2025'!$B$3:$B$500,$B104,'2025'!$D$3:$D$500,"*",'2025'!$G$3:$G$500,{"*alle*";"*Opsøgende*"},'2025'!$E$3:$E$500,"*nej*",'2025'!$H$3:$H$500,"*ja*"),COUNTIFS('2025'!$B$3:$B$500,$B104,'2025'!$D$3:$D$500,"*",'2025'!$G$3:$G$500,"*børn*"))</f>
        <v>0</v>
      </c>
      <c r="R104" s="52">
        <f>SUM(SUMIFS('2025'!$N$3:$N$500,'2025'!$B$3:$B$500,$B104,'2025'!$D$3:$D$500,"*",'2025'!$G$3:$G$500,{"*alle*";"*Opsøgende*"},'2025'!$E$3:$E$500,"*ja*"),SUMIFS('2025'!$N$3:$N$500,'2025'!$B$3:$B$500,$B104,'2025'!$D$3:$D$500,"*",'2025'!$G$3:$G$500,{"*alle*";"*Opsøgende*"},'2025'!$E$3:$E$500,"*nej*",'2025'!$H$3:$H$500,"*ja*"),SUMIFS('2025'!$N$3:$N$500,'2025'!$B$3:$B$500,$B104,'2025'!$D$3:$D$500,"*",'2025'!$G$3:$G$500,"*børn*"))</f>
        <v>0</v>
      </c>
      <c r="S104" s="52">
        <f>SUM(COUNTIFS('2026'!$B$3:$B$500,$B104,'2026'!$D$3:$D$500,"*",'2026'!$G$3:$G$500,{"*alle*";"*Opsøgende*"},'2026'!$E$3:$E$500,"*ja*"),COUNTIFS('2026'!$B$3:$B$500,$B104,'2026'!$D$3:$D$500,"*",'2026'!$G$3:$G$500,{"*alle*";"*Opsøgende*"},'2026'!$E$3:$E$500,"*nej*",'2026'!$H$3:$H$500,"*ja*"),COUNTIFS('2026'!$B$3:$B$500,$B104,'2026'!$D$3:$D$500,"*",'2026'!$G$3:$G$500,"*børn*"))</f>
        <v>0</v>
      </c>
      <c r="T104" s="52">
        <f>SUM(SUMIFS('2026'!$N$3:$N$500,'2026'!$B$3:$B$500,$B104,'2026'!$D$3:$D$500,"*",'2026'!$G$3:$G$500,{"*alle*";"*Opsøgende*"},'2026'!$E$3:$E$500,"*ja*"),SUMIFS('2026'!$N$3:$N$500,'2026'!$B$3:$B$500,$B104,'2026'!$D$3:$D$500,"*",'2026'!$G$3:$G$500,{"*alle*";"*Opsøgende*"},'2026'!$E$3:$E$500,"*nej*",'2026'!$H$3:$H$500,"*ja*"),SUMIFS('2026'!$N$3:$N$500,'2026'!$B$3:$B$500,$B104,'2026'!$D$3:$D$500,"*",'2026'!$G$3:$G$500,"*børn*"))</f>
        <v>0</v>
      </c>
      <c r="U104" s="52">
        <f>SUM(COUNTIFS('2027'!$B$3:$B$500,$B104,'2027'!$D$3:$D$500,"*",'2027'!$G$3:$G$500,{"*alle*";"*Opsøgende*"},'2027'!$E$3:$E$500,"*ja*"),COUNTIFS('2027'!$B$3:$B$500,$B104,'2027'!$D$3:$D$500,"*",'2027'!$G$3:$G$500,{"*alle*";"*Opsøgende*"},'2027'!$E$3:$E$500,"*nej*",'2027'!$H$3:$H$500,"*ja*"),COUNTIFS('2027'!$B$3:$B$500,$B104,'2027'!$D$3:$D$500,"*",'2027'!$G$3:$G$500,"*børn*"))</f>
        <v>0</v>
      </c>
      <c r="V104" s="52">
        <f>SUM(SUMIFS('2027'!$N$3:$N$500,'2027'!$B$3:$B$500,$B104,'2027'!$D$3:$D$500,"*",'2027'!$G$3:$G$500,{"*alle*";"*Opsøgende*"},'2027'!$E$3:$E$500,"*ja*"),SUMIFS('2027'!$N$3:$N$500,'2027'!$B$3:$B$500,$B104,'2027'!$D$3:$D$500,"*",'2027'!$G$3:$G$500,{"*alle*";"*Opsøgende*"},'2027'!$E$3:$E$500,"*nej*",'2027'!$H$3:$H$500,"*ja*"),SUMIFS('2027'!$N$3:$N$500,'2027'!$B$3:$B$500,$B104,'2027'!$D$3:$D$500,"*",'2027'!$G$3:$G$500,"*børn*"))</f>
        <v>0</v>
      </c>
      <c r="W104" s="52">
        <f>SUM(COUNTIFS('2028'!$B$3:$B$500,$B104,'2028'!$D$3:$D$500,"*",'2028'!$G$3:$G$500,{"*alle*";"*Opsøgende*"},'2028'!$E$3:$E$500,"*ja*"),COUNTIFS('2028'!$B$3:$B$500,$B104,'2028'!$D$3:$D$500,"*",'2028'!$G$3:$G$500,{"*alle*";"*Opsøgende*"},'2028'!$E$3:$E$500,"*nej*",'2028'!$H$3:$H$500,"*ja*"),COUNTIFS('2028'!$B$3:$B$500,$B104,'2028'!$D$3:$D$500,"*",'2028'!$G$3:$G$500,"*børn*"))</f>
        <v>0</v>
      </c>
      <c r="X104" s="52">
        <f>SUM(SUMIFS('2028'!$N$3:$N$500,'2028'!$B$3:$B$500,$B104,'2028'!$D$3:$D$500,"*",'2028'!$G$3:$G$500,{"*alle*";"*Opsøgende*"},'2028'!$E$3:$E$500,"*ja*"),SUMIFS('2028'!$N$3:$N$500,'2028'!$B$3:$B$500,$B104,'2028'!$D$3:$D$500,"*",'2028'!$G$3:$G$500,{"*alle*";"*Opsøgende*"},'2028'!$E$3:$E$500,"*nej*",'2028'!$H$3:$H$500,"*ja*"),SUMIFS('2028'!$N$3:$N$500,'2028'!$B$3:$B$500,$B104,'2028'!$D$3:$D$500,"*",'2028'!$G$3:$G$500,"*børn*"))</f>
        <v>0</v>
      </c>
    </row>
    <row r="105" spans="2:24" x14ac:dyDescent="0.2">
      <c r="B105" s="91" t="s">
        <v>70</v>
      </c>
      <c r="C105" s="52">
        <f>SUM(COUNTIFS('2018'!$B$3:$B$500,$B105,'2018'!$D$3:$D$500,"*",'2018'!$G$3:$G$500,{"*alle*";"*Opsøgende*"},'2018'!$E$3:$E$500,"*ja*"),COUNTIFS('2018'!$B$3:$B$500,$B105,'2018'!$D$3:$D$500,"*",'2018'!$G$3:$G$500,{"*alle*";"*Opsøgende*"},'2018'!$E$3:$E$500,"*nej*",'2018'!$H$3:$H$500,"*ja*"),COUNTIFS('2018'!$B$3:$B$500,$B105,'2018'!$D$3:$D$500,"*",'2018'!$G$3:$G$500,"*børn*"))</f>
        <v>0</v>
      </c>
      <c r="D105" s="52">
        <f>SUM(SUMIFS('2018'!$N$3:$N$500,'2018'!$B$3:$B$500,$B105,'2018'!$D$3:$D$500,"*",'2018'!$G$3:$G$500,{"*alle*";"*Opsøgende*"},'2018'!$E$3:$E$500,"*ja*"),SUMIFS('2018'!$N$3:$N$500,'2018'!$B$3:$B$500,$B105,'2018'!$D$3:$D$500,"*",'2018'!$G$3:$G$500,{"*alle*";"*Opsøgende*"},'2018'!$E$3:$E$500,"*nej*",'2018'!$H$3:$H$500,"*ja*"),SUMIFS('2018'!$N$3:$N$500,'2018'!$B$3:$B$500,$B105,'2018'!$D$3:$D$500,"*",'2018'!$G$3:$G$500,"*børn*"))</f>
        <v>0</v>
      </c>
      <c r="E105" s="52">
        <f>SUM(COUNTIFS('2019'!$B$3:$B$500,$B105,'2019'!$D$3:$D$500,"*",'2019'!$G$3:$G$500,{"*alle*";"*Opsøgende*"},'2019'!$E$3:$E$500,"*ja*"),COUNTIFS('2019'!$B$3:$B$500,$B105,'2019'!$D$3:$D$500,"*",'2019'!$G$3:$G$500,{"*alle*";"*Opsøgende*"},'2019'!$E$3:$E$500,"*nej*",'2019'!$H$3:$H$500,"*ja*"),COUNTIFS('2019'!$B$3:$B$500,$B105,'2019'!$D$3:$D$500,"*",'2019'!$G$3:$G$500,"*børn*"))</f>
        <v>0</v>
      </c>
      <c r="F105" s="52">
        <f>SUM(SUMIFS('2019'!$N$3:$N$500,'2019'!$B$3:$B$500,$B105,'2019'!$D$3:$D$500,"*",'2019'!$G$3:$G$500,{"*alle*";"*Opsøgende*"},'2019'!$E$3:$E$500,"*ja*"),SUMIFS('2019'!$N$3:$N$500,'2019'!$B$3:$B$500,$B105,'2019'!$D$3:$D$500,"*",'2019'!$G$3:$G$500,{"*alle*";"*Opsøgende*"},'2019'!$E$3:$E$500,"*nej*",'2019'!$H$3:$H$500,"*ja*"),SUMIFS('2019'!$N$3:$N$500,'2019'!$B$3:$B$500,$B105,'2019'!$D$3:$D$500,"*",'2019'!$G$3:$G$500,"*børn*"))</f>
        <v>0</v>
      </c>
      <c r="G105" s="52">
        <f>SUM(COUNTIFS('2020'!$B$3:$B$500,$B105,'2020'!$D$3:$D$500,"*",'2020'!$G$3:$G$500,{"*alle*";"*Opsøgende*"},'2020'!$E$3:$E$500,"*ja*"),COUNTIFS('2020'!$B$3:$B$500,$B105,'2020'!$D$3:$D$500,"*",'2020'!$G$3:$G$500,{"*alle*";"*Opsøgende*"},'2020'!$E$3:$E$500,"*nej*",'2020'!$H$3:$H$500,"*ja*"),COUNTIFS('2020'!$B$3:$B$500,$B105,'2020'!$D$3:$D$500,"*",'2020'!$G$3:$G$500,"*børn*"))</f>
        <v>0</v>
      </c>
      <c r="H105" s="52">
        <f>SUM(SUMIFS('2020'!$N$3:$N$500,'2020'!$B$3:$B$500,$B105,'2020'!$D$3:$D$500,"*",'2020'!$G$3:$G$500,{"*alle*";"*Opsøgende*"},'2020'!$E$3:$E$500,"*ja*"),SUMIFS('2020'!$N$3:$N$500,'2020'!$B$3:$B$500,$B105,'2020'!$D$3:$D$500,"*",'2020'!$G$3:$G$500,{"*alle*";"*Opsøgende*"},'2020'!$E$3:$E$500,"*nej*",'2020'!$H$3:$H$500,"*ja*"),SUMIFS('2020'!$N$3:$N$500,'2020'!$B$3:$B$500,$B105,'2020'!$D$3:$D$500,"*",'2020'!$G$3:$G$500,"*børn*"))</f>
        <v>0</v>
      </c>
      <c r="I105" s="52">
        <f>SUM(COUNTIFS('2021'!$B$3:$B$500,$B105,'2021'!$D$3:$D$500,"*",'2021'!$G$3:$G$500,{"*alle*";"*Opsøgende*"},'2021'!$E$3:$E$500,"*ja*"),COUNTIFS('2021'!$B$3:$B$500,$B105,'2021'!$D$3:$D$500,"*",'2021'!$G$3:$G$500,{"*alle*";"*Opsøgende*"},'2021'!$E$3:$E$500,"*nej*",'2021'!$H$3:$H$500,"*ja*"),COUNTIFS('2021'!$B$3:$B$500,$B105,'2021'!$D$3:$D$500,"*",'2021'!$G$3:$G$500,"*børn*"))</f>
        <v>0</v>
      </c>
      <c r="J105" s="52">
        <f>SUM(SUMIFS('2021'!$N$3:$N$500,'2021'!$B$3:$B$500,$B105,'2021'!$D$3:$D$500,"*",'2021'!$G$3:$G$500,{"*alle*";"*Opsøgende*"},'2021'!$E$3:$E$500,"*ja*"),SUMIFS('2021'!$N$3:$N$500,'2021'!$B$3:$B$500,$B105,'2021'!$D$3:$D$500,"*",'2021'!$G$3:$G$500,{"*alle*";"*Opsøgende*"},'2021'!$E$3:$E$500,"*nej*",'2021'!$H$3:$H$500,"*ja*"),SUMIFS('2021'!$N$3:$N$500,'2021'!$B$3:$B$500,$B105,'2021'!$D$3:$D$500,"*",'2021'!$G$3:$G$500,"*børn*"))</f>
        <v>0</v>
      </c>
      <c r="K105" s="52">
        <f>SUM(COUNTIFS('2022'!$B$3:$B$500,$B105,'2022'!$D$3:$D$500,"*",'2022'!$G$3:$G$500,{"*alle*";"*Opsøgende*"},'2022'!$E$3:$E$500,"*ja*"),COUNTIFS('2022'!$B$3:$B$500,$B105,'2022'!$D$3:$D$500,"*",'2022'!$G$3:$G$500,{"*alle*";"*Opsøgende*"},'2022'!$E$3:$E$500,"*nej*",'2022'!$H$3:$H$500,"*ja*"),COUNTIFS('2022'!$B$3:$B$500,$B105,'2022'!$D$3:$D$500,"*",'2022'!$G$3:$G$500,"*børn*"))</f>
        <v>0</v>
      </c>
      <c r="L105" s="52">
        <f>SUM(SUMIFS('2022'!$N$3:$N$500,'2022'!$B$3:$B$500,$B105,'2022'!$D$3:$D$500,"*",'2022'!$G$3:$G$500,{"*alle*";"*Opsøgende*"},'2022'!$E$3:$E$500,"*ja*"),SUMIFS('2022'!$N$3:$N$500,'2022'!$B$3:$B$500,$B105,'2022'!$D$3:$D$500,"*",'2022'!$G$3:$G$500,{"*alle*";"*Opsøgende*"},'2022'!$E$3:$E$500,"*nej*",'2022'!$H$3:$H$500,"*ja*"),SUMIFS('2022'!$N$3:$N$500,'2022'!$B$3:$B$500,$B105,'2022'!$D$3:$D$500,"*",'2022'!$G$3:$G$500,"*børn*"))</f>
        <v>0</v>
      </c>
      <c r="M105" s="52">
        <f>SUM(COUNTIFS('2023'!$B$3:$B$500,$B105,'2023'!$D$3:$D$500,"*",'2023'!$G$3:$G$500,{"*alle*";"*Opsøgende*"},'2023'!$E$3:$E$500,"*ja*"),COUNTIFS('2023'!$B$3:$B$500,$B105,'2023'!$D$3:$D$500,"*",'2023'!$G$3:$G$500,{"*alle*";"*Opsøgende*"},'2023'!$E$3:$E$500,"*nej*",'2023'!$H$3:$H$500,"*ja*"),COUNTIFS('2023'!$B$3:$B$500,$B105,'2023'!$D$3:$D$500,"*",'2023'!$G$3:$G$500,"*børn*"))</f>
        <v>0</v>
      </c>
      <c r="N105" s="52">
        <f>SUM(SUMIFS('2023'!$N$3:$N$500,'2023'!$B$3:$B$500,$B105,'2023'!$D$3:$D$500,"*",'2023'!$G$3:$G$500,{"*alle*";"*Opsøgende*"},'2023'!$E$3:$E$500,"*ja*"),SUMIFS('2023'!$N$3:$N$500,'2023'!$B$3:$B$500,$B105,'2023'!$D$3:$D$500,"*",'2023'!$G$3:$G$500,{"*alle*";"*Opsøgende*"},'2023'!$E$3:$E$500,"*nej*",'2023'!$H$3:$H$500,"*ja*"),SUMIFS('2023'!$N$3:$N$500,'2023'!$B$3:$B$500,$B105,'2023'!$D$3:$D$500,"*",'2023'!$G$3:$G$500,"*børn*"))</f>
        <v>0</v>
      </c>
      <c r="O105" s="52">
        <f>SUM(COUNTIFS('2024'!$B$3:$B$500,$B105,'2024'!$D$3:$D$500,"*",'2024'!$G$3:$G$500,{"*alle*";"*Opsøgende*"},'2024'!$E$3:$E$500,"*ja*"),COUNTIFS('2024'!$B$3:$B$500,$B105,'2024'!$D$3:$D$500,"*",'2024'!$G$3:$G$500,{"*alle*";"*Opsøgende*"},'2024'!$E$3:$E$500,"*nej*",'2024'!$H$3:$H$500,"*ja*"),COUNTIFS('2024'!$B$3:$B$500,$B105,'2024'!$D$3:$D$500,"*",'2024'!$G$3:$G$500,"*børn*"))</f>
        <v>0</v>
      </c>
      <c r="P105" s="52">
        <f>SUM(SUMIFS('2024'!$N$3:$N$500,'2024'!$B$3:$B$500,$B105,'2024'!$D$3:$D$500,"*",'2024'!$G$3:$G$500,{"*alle*";"*Opsøgende*"},'2024'!$E$3:$E$500,"*ja*"),SUMIFS('2024'!$N$3:$N$500,'2024'!$B$3:$B$500,$B105,'2024'!$D$3:$D$500,"*",'2024'!$G$3:$G$500,{"*alle*";"*Opsøgende*"},'2024'!$E$3:$E$500,"*nej*",'2024'!$H$3:$H$500,"*ja*"),SUMIFS('2024'!$N$3:$N$500,'2024'!$B$3:$B$500,$B105,'2024'!$D$3:$D$500,"*",'2024'!$G$3:$G$500,"*børn*"))</f>
        <v>0</v>
      </c>
      <c r="Q105" s="52">
        <f>SUM(COUNTIFS('2025'!$B$3:$B$500,$B105,'2025'!$D$3:$D$500,"*",'2025'!$G$3:$G$500,{"*alle*";"*Opsøgende*"},'2025'!$E$3:$E$500,"*ja*"),COUNTIFS('2025'!$B$3:$B$500,$B105,'2025'!$D$3:$D$500,"*",'2025'!$G$3:$G$500,{"*alle*";"*Opsøgende*"},'2025'!$E$3:$E$500,"*nej*",'2025'!$H$3:$H$500,"*ja*"),COUNTIFS('2025'!$B$3:$B$500,$B105,'2025'!$D$3:$D$500,"*",'2025'!$G$3:$G$500,"*børn*"))</f>
        <v>0</v>
      </c>
      <c r="R105" s="52">
        <f>SUM(SUMIFS('2025'!$N$3:$N$500,'2025'!$B$3:$B$500,$B105,'2025'!$D$3:$D$500,"*",'2025'!$G$3:$G$500,{"*alle*";"*Opsøgende*"},'2025'!$E$3:$E$500,"*ja*"),SUMIFS('2025'!$N$3:$N$500,'2025'!$B$3:$B$500,$B105,'2025'!$D$3:$D$500,"*",'2025'!$G$3:$G$500,{"*alle*";"*Opsøgende*"},'2025'!$E$3:$E$500,"*nej*",'2025'!$H$3:$H$500,"*ja*"),SUMIFS('2025'!$N$3:$N$500,'2025'!$B$3:$B$500,$B105,'2025'!$D$3:$D$500,"*",'2025'!$G$3:$G$500,"*børn*"))</f>
        <v>0</v>
      </c>
      <c r="S105" s="52">
        <f>SUM(COUNTIFS('2026'!$B$3:$B$500,$B105,'2026'!$D$3:$D$500,"*",'2026'!$G$3:$G$500,{"*alle*";"*Opsøgende*"},'2026'!$E$3:$E$500,"*ja*"),COUNTIFS('2026'!$B$3:$B$500,$B105,'2026'!$D$3:$D$500,"*",'2026'!$G$3:$G$500,{"*alle*";"*Opsøgende*"},'2026'!$E$3:$E$500,"*nej*",'2026'!$H$3:$H$500,"*ja*"),COUNTIFS('2026'!$B$3:$B$500,$B105,'2026'!$D$3:$D$500,"*",'2026'!$G$3:$G$500,"*børn*"))</f>
        <v>0</v>
      </c>
      <c r="T105" s="52">
        <f>SUM(SUMIFS('2026'!$N$3:$N$500,'2026'!$B$3:$B$500,$B105,'2026'!$D$3:$D$500,"*",'2026'!$G$3:$G$500,{"*alle*";"*Opsøgende*"},'2026'!$E$3:$E$500,"*ja*"),SUMIFS('2026'!$N$3:$N$500,'2026'!$B$3:$B$500,$B105,'2026'!$D$3:$D$500,"*",'2026'!$G$3:$G$500,{"*alle*";"*Opsøgende*"},'2026'!$E$3:$E$500,"*nej*",'2026'!$H$3:$H$500,"*ja*"),SUMIFS('2026'!$N$3:$N$500,'2026'!$B$3:$B$500,$B105,'2026'!$D$3:$D$500,"*",'2026'!$G$3:$G$500,"*børn*"))</f>
        <v>0</v>
      </c>
      <c r="U105" s="52">
        <f>SUM(COUNTIFS('2027'!$B$3:$B$500,$B105,'2027'!$D$3:$D$500,"*",'2027'!$G$3:$G$500,{"*alle*";"*Opsøgende*"},'2027'!$E$3:$E$500,"*ja*"),COUNTIFS('2027'!$B$3:$B$500,$B105,'2027'!$D$3:$D$500,"*",'2027'!$G$3:$G$500,{"*alle*";"*Opsøgende*"},'2027'!$E$3:$E$500,"*nej*",'2027'!$H$3:$H$500,"*ja*"),COUNTIFS('2027'!$B$3:$B$500,$B105,'2027'!$D$3:$D$500,"*",'2027'!$G$3:$G$500,"*børn*"))</f>
        <v>0</v>
      </c>
      <c r="V105" s="52">
        <f>SUM(SUMIFS('2027'!$N$3:$N$500,'2027'!$B$3:$B$500,$B105,'2027'!$D$3:$D$500,"*",'2027'!$G$3:$G$500,{"*alle*";"*Opsøgende*"},'2027'!$E$3:$E$500,"*ja*"),SUMIFS('2027'!$N$3:$N$500,'2027'!$B$3:$B$500,$B105,'2027'!$D$3:$D$500,"*",'2027'!$G$3:$G$500,{"*alle*";"*Opsøgende*"},'2027'!$E$3:$E$500,"*nej*",'2027'!$H$3:$H$500,"*ja*"),SUMIFS('2027'!$N$3:$N$500,'2027'!$B$3:$B$500,$B105,'2027'!$D$3:$D$500,"*",'2027'!$G$3:$G$500,"*børn*"))</f>
        <v>0</v>
      </c>
      <c r="W105" s="52">
        <f>SUM(COUNTIFS('2028'!$B$3:$B$500,$B105,'2028'!$D$3:$D$500,"*",'2028'!$G$3:$G$500,{"*alle*";"*Opsøgende*"},'2028'!$E$3:$E$500,"*ja*"),COUNTIFS('2028'!$B$3:$B$500,$B105,'2028'!$D$3:$D$500,"*",'2028'!$G$3:$G$500,{"*alle*";"*Opsøgende*"},'2028'!$E$3:$E$500,"*nej*",'2028'!$H$3:$H$500,"*ja*"),COUNTIFS('2028'!$B$3:$B$500,$B105,'2028'!$D$3:$D$500,"*",'2028'!$G$3:$G$500,"*børn*"))</f>
        <v>0</v>
      </c>
      <c r="X105" s="52">
        <f>SUM(SUMIFS('2028'!$N$3:$N$500,'2028'!$B$3:$B$500,$B105,'2028'!$D$3:$D$500,"*",'2028'!$G$3:$G$500,{"*alle*";"*Opsøgende*"},'2028'!$E$3:$E$500,"*ja*"),SUMIFS('2028'!$N$3:$N$500,'2028'!$B$3:$B$500,$B105,'2028'!$D$3:$D$500,"*",'2028'!$G$3:$G$500,{"*alle*";"*Opsøgende*"},'2028'!$E$3:$E$500,"*nej*",'2028'!$H$3:$H$500,"*ja*"),SUMIFS('2028'!$N$3:$N$500,'2028'!$B$3:$B$500,$B105,'2028'!$D$3:$D$500,"*",'2028'!$G$3:$G$500,"*børn*"))</f>
        <v>0</v>
      </c>
    </row>
    <row r="106" spans="2:24" x14ac:dyDescent="0.2">
      <c r="B106" s="91" t="s">
        <v>75</v>
      </c>
      <c r="C106" s="52">
        <f>SUM(COUNTIFS('2018'!$B$3:$B$500,$B106,'2018'!$D$3:$D$500,"*",'2018'!$G$3:$G$500,{"*alle*";"*Opsøgende*"},'2018'!$E$3:$E$500,"*ja*"),COUNTIFS('2018'!$B$3:$B$500,$B106,'2018'!$D$3:$D$500,"*",'2018'!$G$3:$G$500,{"*alle*";"*Opsøgende*"},'2018'!$E$3:$E$500,"*nej*",'2018'!$H$3:$H$500,"*ja*"),COUNTIFS('2018'!$B$3:$B$500,$B106,'2018'!$D$3:$D$500,"*",'2018'!$G$3:$G$500,"*børn*"))</f>
        <v>0</v>
      </c>
      <c r="D106" s="52">
        <f>SUM(SUMIFS('2018'!$N$3:$N$500,'2018'!$B$3:$B$500,$B106,'2018'!$D$3:$D$500,"*",'2018'!$G$3:$G$500,{"*alle*";"*Opsøgende*"},'2018'!$E$3:$E$500,"*ja*"),SUMIFS('2018'!$N$3:$N$500,'2018'!$B$3:$B$500,$B106,'2018'!$D$3:$D$500,"*",'2018'!$G$3:$G$500,{"*alle*";"*Opsøgende*"},'2018'!$E$3:$E$500,"*nej*",'2018'!$H$3:$H$500,"*ja*"),SUMIFS('2018'!$N$3:$N$500,'2018'!$B$3:$B$500,$B106,'2018'!$D$3:$D$500,"*",'2018'!$G$3:$G$500,"*børn*"))</f>
        <v>0</v>
      </c>
      <c r="E106" s="52">
        <f>SUM(COUNTIFS('2019'!$B$3:$B$500,$B106,'2019'!$D$3:$D$500,"*",'2019'!$G$3:$G$500,{"*alle*";"*Opsøgende*"},'2019'!$E$3:$E$500,"*ja*"),COUNTIFS('2019'!$B$3:$B$500,$B106,'2019'!$D$3:$D$500,"*",'2019'!$G$3:$G$500,{"*alle*";"*Opsøgende*"},'2019'!$E$3:$E$500,"*nej*",'2019'!$H$3:$H$500,"*ja*"),COUNTIFS('2019'!$B$3:$B$500,$B106,'2019'!$D$3:$D$500,"*",'2019'!$G$3:$G$500,"*børn*"))</f>
        <v>0</v>
      </c>
      <c r="F106" s="52">
        <f>SUM(SUMIFS('2019'!$N$3:$N$500,'2019'!$B$3:$B$500,$B106,'2019'!$D$3:$D$500,"*",'2019'!$G$3:$G$500,{"*alle*";"*Opsøgende*"},'2019'!$E$3:$E$500,"*ja*"),SUMIFS('2019'!$N$3:$N$500,'2019'!$B$3:$B$500,$B106,'2019'!$D$3:$D$500,"*",'2019'!$G$3:$G$500,{"*alle*";"*Opsøgende*"},'2019'!$E$3:$E$500,"*nej*",'2019'!$H$3:$H$500,"*ja*"),SUMIFS('2019'!$N$3:$N$500,'2019'!$B$3:$B$500,$B106,'2019'!$D$3:$D$500,"*",'2019'!$G$3:$G$500,"*børn*"))</f>
        <v>0</v>
      </c>
      <c r="G106" s="52">
        <f>SUM(COUNTIFS('2020'!$B$3:$B$500,$B106,'2020'!$D$3:$D$500,"*",'2020'!$G$3:$G$500,{"*alle*";"*Opsøgende*"},'2020'!$E$3:$E$500,"*ja*"),COUNTIFS('2020'!$B$3:$B$500,$B106,'2020'!$D$3:$D$500,"*",'2020'!$G$3:$G$500,{"*alle*";"*Opsøgende*"},'2020'!$E$3:$E$500,"*nej*",'2020'!$H$3:$H$500,"*ja*"),COUNTIFS('2020'!$B$3:$B$500,$B106,'2020'!$D$3:$D$500,"*",'2020'!$G$3:$G$500,"*børn*"))</f>
        <v>0</v>
      </c>
      <c r="H106" s="52">
        <f>SUM(SUMIFS('2020'!$N$3:$N$500,'2020'!$B$3:$B$500,$B106,'2020'!$D$3:$D$500,"*",'2020'!$G$3:$G$500,{"*alle*";"*Opsøgende*"},'2020'!$E$3:$E$500,"*ja*"),SUMIFS('2020'!$N$3:$N$500,'2020'!$B$3:$B$500,$B106,'2020'!$D$3:$D$500,"*",'2020'!$G$3:$G$500,{"*alle*";"*Opsøgende*"},'2020'!$E$3:$E$500,"*nej*",'2020'!$H$3:$H$500,"*ja*"),SUMIFS('2020'!$N$3:$N$500,'2020'!$B$3:$B$500,$B106,'2020'!$D$3:$D$500,"*",'2020'!$G$3:$G$500,"*børn*"))</f>
        <v>0</v>
      </c>
      <c r="I106" s="52">
        <f>SUM(COUNTIFS('2021'!$B$3:$B$500,$B106,'2021'!$D$3:$D$500,"*",'2021'!$G$3:$G$500,{"*alle*";"*Opsøgende*"},'2021'!$E$3:$E$500,"*ja*"),COUNTIFS('2021'!$B$3:$B$500,$B106,'2021'!$D$3:$D$500,"*",'2021'!$G$3:$G$500,{"*alle*";"*Opsøgende*"},'2021'!$E$3:$E$500,"*nej*",'2021'!$H$3:$H$500,"*ja*"),COUNTIFS('2021'!$B$3:$B$500,$B106,'2021'!$D$3:$D$500,"*",'2021'!$G$3:$G$500,"*børn*"))</f>
        <v>0</v>
      </c>
      <c r="J106" s="52">
        <f>SUM(SUMIFS('2021'!$N$3:$N$500,'2021'!$B$3:$B$500,$B106,'2021'!$D$3:$D$500,"*",'2021'!$G$3:$G$500,{"*alle*";"*Opsøgende*"},'2021'!$E$3:$E$500,"*ja*"),SUMIFS('2021'!$N$3:$N$500,'2021'!$B$3:$B$500,$B106,'2021'!$D$3:$D$500,"*",'2021'!$G$3:$G$500,{"*alle*";"*Opsøgende*"},'2021'!$E$3:$E$500,"*nej*",'2021'!$H$3:$H$500,"*ja*"),SUMIFS('2021'!$N$3:$N$500,'2021'!$B$3:$B$500,$B106,'2021'!$D$3:$D$500,"*",'2021'!$G$3:$G$500,"*børn*"))</f>
        <v>0</v>
      </c>
      <c r="K106" s="52">
        <f>SUM(COUNTIFS('2022'!$B$3:$B$500,$B106,'2022'!$D$3:$D$500,"*",'2022'!$G$3:$G$500,{"*alle*";"*Opsøgende*"},'2022'!$E$3:$E$500,"*ja*"),COUNTIFS('2022'!$B$3:$B$500,$B106,'2022'!$D$3:$D$500,"*",'2022'!$G$3:$G$500,{"*alle*";"*Opsøgende*"},'2022'!$E$3:$E$500,"*nej*",'2022'!$H$3:$H$500,"*ja*"),COUNTIFS('2022'!$B$3:$B$500,$B106,'2022'!$D$3:$D$500,"*",'2022'!$G$3:$G$500,"*børn*"))</f>
        <v>0</v>
      </c>
      <c r="L106" s="52">
        <f>SUM(SUMIFS('2022'!$N$3:$N$500,'2022'!$B$3:$B$500,$B106,'2022'!$D$3:$D$500,"*",'2022'!$G$3:$G$500,{"*alle*";"*Opsøgende*"},'2022'!$E$3:$E$500,"*ja*"),SUMIFS('2022'!$N$3:$N$500,'2022'!$B$3:$B$500,$B106,'2022'!$D$3:$D$500,"*",'2022'!$G$3:$G$500,{"*alle*";"*Opsøgende*"},'2022'!$E$3:$E$500,"*nej*",'2022'!$H$3:$H$500,"*ja*"),SUMIFS('2022'!$N$3:$N$500,'2022'!$B$3:$B$500,$B106,'2022'!$D$3:$D$500,"*",'2022'!$G$3:$G$500,"*børn*"))</f>
        <v>0</v>
      </c>
      <c r="M106" s="52">
        <f>SUM(COUNTIFS('2023'!$B$3:$B$500,$B106,'2023'!$D$3:$D$500,"*",'2023'!$G$3:$G$500,{"*alle*";"*Opsøgende*"},'2023'!$E$3:$E$500,"*ja*"),COUNTIFS('2023'!$B$3:$B$500,$B106,'2023'!$D$3:$D$500,"*",'2023'!$G$3:$G$500,{"*alle*";"*Opsøgende*"},'2023'!$E$3:$E$500,"*nej*",'2023'!$H$3:$H$500,"*ja*"),COUNTIFS('2023'!$B$3:$B$500,$B106,'2023'!$D$3:$D$500,"*",'2023'!$G$3:$G$500,"*børn*"))</f>
        <v>0</v>
      </c>
      <c r="N106" s="52">
        <f>SUM(SUMIFS('2023'!$N$3:$N$500,'2023'!$B$3:$B$500,$B106,'2023'!$D$3:$D$500,"*",'2023'!$G$3:$G$500,{"*alle*";"*Opsøgende*"},'2023'!$E$3:$E$500,"*ja*"),SUMIFS('2023'!$N$3:$N$500,'2023'!$B$3:$B$500,$B106,'2023'!$D$3:$D$500,"*",'2023'!$G$3:$G$500,{"*alle*";"*Opsøgende*"},'2023'!$E$3:$E$500,"*nej*",'2023'!$H$3:$H$500,"*ja*"),SUMIFS('2023'!$N$3:$N$500,'2023'!$B$3:$B$500,$B106,'2023'!$D$3:$D$500,"*",'2023'!$G$3:$G$500,"*børn*"))</f>
        <v>0</v>
      </c>
      <c r="O106" s="52">
        <f>SUM(COUNTIFS('2024'!$B$3:$B$500,$B106,'2024'!$D$3:$D$500,"*",'2024'!$G$3:$G$500,{"*alle*";"*Opsøgende*"},'2024'!$E$3:$E$500,"*ja*"),COUNTIFS('2024'!$B$3:$B$500,$B106,'2024'!$D$3:$D$500,"*",'2024'!$G$3:$G$500,{"*alle*";"*Opsøgende*"},'2024'!$E$3:$E$500,"*nej*",'2024'!$H$3:$H$500,"*ja*"),COUNTIFS('2024'!$B$3:$B$500,$B106,'2024'!$D$3:$D$500,"*",'2024'!$G$3:$G$500,"*børn*"))</f>
        <v>0</v>
      </c>
      <c r="P106" s="52">
        <f>SUM(SUMIFS('2024'!$N$3:$N$500,'2024'!$B$3:$B$500,$B106,'2024'!$D$3:$D$500,"*",'2024'!$G$3:$G$500,{"*alle*";"*Opsøgende*"},'2024'!$E$3:$E$500,"*ja*"),SUMIFS('2024'!$N$3:$N$500,'2024'!$B$3:$B$500,$B106,'2024'!$D$3:$D$500,"*",'2024'!$G$3:$G$500,{"*alle*";"*Opsøgende*"},'2024'!$E$3:$E$500,"*nej*",'2024'!$H$3:$H$500,"*ja*"),SUMIFS('2024'!$N$3:$N$500,'2024'!$B$3:$B$500,$B106,'2024'!$D$3:$D$500,"*",'2024'!$G$3:$G$500,"*børn*"))</f>
        <v>0</v>
      </c>
      <c r="Q106" s="52">
        <f>SUM(COUNTIFS('2025'!$B$3:$B$500,$B106,'2025'!$D$3:$D$500,"*",'2025'!$G$3:$G$500,{"*alle*";"*Opsøgende*"},'2025'!$E$3:$E$500,"*ja*"),COUNTIFS('2025'!$B$3:$B$500,$B106,'2025'!$D$3:$D$500,"*",'2025'!$G$3:$G$500,{"*alle*";"*Opsøgende*"},'2025'!$E$3:$E$500,"*nej*",'2025'!$H$3:$H$500,"*ja*"),COUNTIFS('2025'!$B$3:$B$500,$B106,'2025'!$D$3:$D$500,"*",'2025'!$G$3:$G$500,"*børn*"))</f>
        <v>0</v>
      </c>
      <c r="R106" s="52">
        <f>SUM(SUMIFS('2025'!$N$3:$N$500,'2025'!$B$3:$B$500,$B106,'2025'!$D$3:$D$500,"*",'2025'!$G$3:$G$500,{"*alle*";"*Opsøgende*"},'2025'!$E$3:$E$500,"*ja*"),SUMIFS('2025'!$N$3:$N$500,'2025'!$B$3:$B$500,$B106,'2025'!$D$3:$D$500,"*",'2025'!$G$3:$G$500,{"*alle*";"*Opsøgende*"},'2025'!$E$3:$E$500,"*nej*",'2025'!$H$3:$H$500,"*ja*"),SUMIFS('2025'!$N$3:$N$500,'2025'!$B$3:$B$500,$B106,'2025'!$D$3:$D$500,"*",'2025'!$G$3:$G$500,"*børn*"))</f>
        <v>0</v>
      </c>
      <c r="S106" s="52">
        <f>SUM(COUNTIFS('2026'!$B$3:$B$500,$B106,'2026'!$D$3:$D$500,"*",'2026'!$G$3:$G$500,{"*alle*";"*Opsøgende*"},'2026'!$E$3:$E$500,"*ja*"),COUNTIFS('2026'!$B$3:$B$500,$B106,'2026'!$D$3:$D$500,"*",'2026'!$G$3:$G$500,{"*alle*";"*Opsøgende*"},'2026'!$E$3:$E$500,"*nej*",'2026'!$H$3:$H$500,"*ja*"),COUNTIFS('2026'!$B$3:$B$500,$B106,'2026'!$D$3:$D$500,"*",'2026'!$G$3:$G$500,"*børn*"))</f>
        <v>0</v>
      </c>
      <c r="T106" s="52">
        <f>SUM(SUMIFS('2026'!$N$3:$N$500,'2026'!$B$3:$B$500,$B106,'2026'!$D$3:$D$500,"*",'2026'!$G$3:$G$500,{"*alle*";"*Opsøgende*"},'2026'!$E$3:$E$500,"*ja*"),SUMIFS('2026'!$N$3:$N$500,'2026'!$B$3:$B$500,$B106,'2026'!$D$3:$D$500,"*",'2026'!$G$3:$G$500,{"*alle*";"*Opsøgende*"},'2026'!$E$3:$E$500,"*nej*",'2026'!$H$3:$H$500,"*ja*"),SUMIFS('2026'!$N$3:$N$500,'2026'!$B$3:$B$500,$B106,'2026'!$D$3:$D$500,"*",'2026'!$G$3:$G$500,"*børn*"))</f>
        <v>0</v>
      </c>
      <c r="U106" s="52">
        <f>SUM(COUNTIFS('2027'!$B$3:$B$500,$B106,'2027'!$D$3:$D$500,"*",'2027'!$G$3:$G$500,{"*alle*";"*Opsøgende*"},'2027'!$E$3:$E$500,"*ja*"),COUNTIFS('2027'!$B$3:$B$500,$B106,'2027'!$D$3:$D$500,"*",'2027'!$G$3:$G$500,{"*alle*";"*Opsøgende*"},'2027'!$E$3:$E$500,"*nej*",'2027'!$H$3:$H$500,"*ja*"),COUNTIFS('2027'!$B$3:$B$500,$B106,'2027'!$D$3:$D$500,"*",'2027'!$G$3:$G$500,"*børn*"))</f>
        <v>0</v>
      </c>
      <c r="V106" s="52">
        <f>SUM(SUMIFS('2027'!$N$3:$N$500,'2027'!$B$3:$B$500,$B106,'2027'!$D$3:$D$500,"*",'2027'!$G$3:$G$500,{"*alle*";"*Opsøgende*"},'2027'!$E$3:$E$500,"*ja*"),SUMIFS('2027'!$N$3:$N$500,'2027'!$B$3:$B$500,$B106,'2027'!$D$3:$D$500,"*",'2027'!$G$3:$G$500,{"*alle*";"*Opsøgende*"},'2027'!$E$3:$E$500,"*nej*",'2027'!$H$3:$H$500,"*ja*"),SUMIFS('2027'!$N$3:$N$500,'2027'!$B$3:$B$500,$B106,'2027'!$D$3:$D$500,"*",'2027'!$G$3:$G$500,"*børn*"))</f>
        <v>0</v>
      </c>
      <c r="W106" s="52">
        <f>SUM(COUNTIFS('2028'!$B$3:$B$500,$B106,'2028'!$D$3:$D$500,"*",'2028'!$G$3:$G$500,{"*alle*";"*Opsøgende*"},'2028'!$E$3:$E$500,"*ja*"),COUNTIFS('2028'!$B$3:$B$500,$B106,'2028'!$D$3:$D$500,"*",'2028'!$G$3:$G$500,{"*alle*";"*Opsøgende*"},'2028'!$E$3:$E$500,"*nej*",'2028'!$H$3:$H$500,"*ja*"),COUNTIFS('2028'!$B$3:$B$500,$B106,'2028'!$D$3:$D$500,"*",'2028'!$G$3:$G$500,"*børn*"))</f>
        <v>0</v>
      </c>
      <c r="X106" s="52">
        <f>SUM(SUMIFS('2028'!$N$3:$N$500,'2028'!$B$3:$B$500,$B106,'2028'!$D$3:$D$500,"*",'2028'!$G$3:$G$500,{"*alle*";"*Opsøgende*"},'2028'!$E$3:$E$500,"*ja*"),SUMIFS('2028'!$N$3:$N$500,'2028'!$B$3:$B$500,$B106,'2028'!$D$3:$D$500,"*",'2028'!$G$3:$G$500,{"*alle*";"*Opsøgende*"},'2028'!$E$3:$E$500,"*nej*",'2028'!$H$3:$H$500,"*ja*"),SUMIFS('2028'!$N$3:$N$500,'2028'!$B$3:$B$500,$B106,'2028'!$D$3:$D$500,"*",'2028'!$G$3:$G$500,"*børn*"))</f>
        <v>0</v>
      </c>
    </row>
    <row r="107" spans="2:24" x14ac:dyDescent="0.2">
      <c r="B107" s="91" t="s">
        <v>97</v>
      </c>
      <c r="C107" s="52">
        <f>SUM(COUNTIFS('2018'!$B$3:$B$500,$B107,'2018'!$D$3:$D$500,"*",'2018'!$G$3:$G$500,{"*alle*";"*Opsøgende*"},'2018'!$E$3:$E$500,"*ja*"),COUNTIFS('2018'!$B$3:$B$500,$B107,'2018'!$D$3:$D$500,"*",'2018'!$G$3:$G$500,{"*alle*";"*Opsøgende*"},'2018'!$E$3:$E$500,"*nej*",'2018'!$H$3:$H$500,"*ja*"),COUNTIFS('2018'!$B$3:$B$500,$B107,'2018'!$D$3:$D$500,"*",'2018'!$G$3:$G$500,"*børn*"))</f>
        <v>0</v>
      </c>
      <c r="D107" s="52">
        <f>SUM(SUMIFS('2018'!$N$3:$N$500,'2018'!$B$3:$B$500,$B107,'2018'!$D$3:$D$500,"*",'2018'!$G$3:$G$500,{"*alle*";"*Opsøgende*"},'2018'!$E$3:$E$500,"*ja*"),SUMIFS('2018'!$N$3:$N$500,'2018'!$B$3:$B$500,$B107,'2018'!$D$3:$D$500,"*",'2018'!$G$3:$G$500,{"*alle*";"*Opsøgende*"},'2018'!$E$3:$E$500,"*nej*",'2018'!$H$3:$H$500,"*ja*"),SUMIFS('2018'!$N$3:$N$500,'2018'!$B$3:$B$500,$B107,'2018'!$D$3:$D$500,"*",'2018'!$G$3:$G$500,"*børn*"))</f>
        <v>0</v>
      </c>
      <c r="E107" s="52">
        <f>SUM(COUNTIFS('2019'!$B$3:$B$500,$B107,'2019'!$D$3:$D$500,"*",'2019'!$G$3:$G$500,{"*alle*";"*Opsøgende*"},'2019'!$E$3:$E$500,"*ja*"),COUNTIFS('2019'!$B$3:$B$500,$B107,'2019'!$D$3:$D$500,"*",'2019'!$G$3:$G$500,{"*alle*";"*Opsøgende*"},'2019'!$E$3:$E$500,"*nej*",'2019'!$H$3:$H$500,"*ja*"),COUNTIFS('2019'!$B$3:$B$500,$B107,'2019'!$D$3:$D$500,"*",'2019'!$G$3:$G$500,"*børn*"))</f>
        <v>0</v>
      </c>
      <c r="F107" s="52">
        <f>SUM(SUMIFS('2019'!$N$3:$N$500,'2019'!$B$3:$B$500,$B107,'2019'!$D$3:$D$500,"*",'2019'!$G$3:$G$500,{"*alle*";"*Opsøgende*"},'2019'!$E$3:$E$500,"*ja*"),SUMIFS('2019'!$N$3:$N$500,'2019'!$B$3:$B$500,$B107,'2019'!$D$3:$D$500,"*",'2019'!$G$3:$G$500,{"*alle*";"*Opsøgende*"},'2019'!$E$3:$E$500,"*nej*",'2019'!$H$3:$H$500,"*ja*"),SUMIFS('2019'!$N$3:$N$500,'2019'!$B$3:$B$500,$B107,'2019'!$D$3:$D$500,"*",'2019'!$G$3:$G$500,"*børn*"))</f>
        <v>0</v>
      </c>
      <c r="G107" s="52">
        <f>SUM(COUNTIFS('2020'!$B$3:$B$500,$B107,'2020'!$D$3:$D$500,"*",'2020'!$G$3:$G$500,{"*alle*";"*Opsøgende*"},'2020'!$E$3:$E$500,"*ja*"),COUNTIFS('2020'!$B$3:$B$500,$B107,'2020'!$D$3:$D$500,"*",'2020'!$G$3:$G$500,{"*alle*";"*Opsøgende*"},'2020'!$E$3:$E$500,"*nej*",'2020'!$H$3:$H$500,"*ja*"),COUNTIFS('2020'!$B$3:$B$500,$B107,'2020'!$D$3:$D$500,"*",'2020'!$G$3:$G$500,"*børn*"))</f>
        <v>0</v>
      </c>
      <c r="H107" s="52">
        <f>SUM(SUMIFS('2020'!$N$3:$N$500,'2020'!$B$3:$B$500,$B107,'2020'!$D$3:$D$500,"*",'2020'!$G$3:$G$500,{"*alle*";"*Opsøgende*"},'2020'!$E$3:$E$500,"*ja*"),SUMIFS('2020'!$N$3:$N$500,'2020'!$B$3:$B$500,$B107,'2020'!$D$3:$D$500,"*",'2020'!$G$3:$G$500,{"*alle*";"*Opsøgende*"},'2020'!$E$3:$E$500,"*nej*",'2020'!$H$3:$H$500,"*ja*"),SUMIFS('2020'!$N$3:$N$500,'2020'!$B$3:$B$500,$B107,'2020'!$D$3:$D$500,"*",'2020'!$G$3:$G$500,"*børn*"))</f>
        <v>0</v>
      </c>
      <c r="I107" s="52">
        <f>SUM(COUNTIFS('2021'!$B$3:$B$500,$B107,'2021'!$D$3:$D$500,"*",'2021'!$G$3:$G$500,{"*alle*";"*Opsøgende*"},'2021'!$E$3:$E$500,"*ja*"),COUNTIFS('2021'!$B$3:$B$500,$B107,'2021'!$D$3:$D$500,"*",'2021'!$G$3:$G$500,{"*alle*";"*Opsøgende*"},'2021'!$E$3:$E$500,"*nej*",'2021'!$H$3:$H$500,"*ja*"),COUNTIFS('2021'!$B$3:$B$500,$B107,'2021'!$D$3:$D$500,"*",'2021'!$G$3:$G$500,"*børn*"))</f>
        <v>0</v>
      </c>
      <c r="J107" s="52">
        <f>SUM(SUMIFS('2021'!$N$3:$N$500,'2021'!$B$3:$B$500,$B107,'2021'!$D$3:$D$500,"*",'2021'!$G$3:$G$500,{"*alle*";"*Opsøgende*"},'2021'!$E$3:$E$500,"*ja*"),SUMIFS('2021'!$N$3:$N$500,'2021'!$B$3:$B$500,$B107,'2021'!$D$3:$D$500,"*",'2021'!$G$3:$G$500,{"*alle*";"*Opsøgende*"},'2021'!$E$3:$E$500,"*nej*",'2021'!$H$3:$H$500,"*ja*"),SUMIFS('2021'!$N$3:$N$500,'2021'!$B$3:$B$500,$B107,'2021'!$D$3:$D$500,"*",'2021'!$G$3:$G$500,"*børn*"))</f>
        <v>0</v>
      </c>
      <c r="K107" s="52">
        <f>SUM(COUNTIFS('2022'!$B$3:$B$500,$B107,'2022'!$D$3:$D$500,"*",'2022'!$G$3:$G$500,{"*alle*";"*Opsøgende*"},'2022'!$E$3:$E$500,"*ja*"),COUNTIFS('2022'!$B$3:$B$500,$B107,'2022'!$D$3:$D$500,"*",'2022'!$G$3:$G$500,{"*alle*";"*Opsøgende*"},'2022'!$E$3:$E$500,"*nej*",'2022'!$H$3:$H$500,"*ja*"),COUNTIFS('2022'!$B$3:$B$500,$B107,'2022'!$D$3:$D$500,"*",'2022'!$G$3:$G$500,"*børn*"))</f>
        <v>0</v>
      </c>
      <c r="L107" s="52">
        <f>SUM(SUMIFS('2022'!$N$3:$N$500,'2022'!$B$3:$B$500,$B107,'2022'!$D$3:$D$500,"*",'2022'!$G$3:$G$500,{"*alle*";"*Opsøgende*"},'2022'!$E$3:$E$500,"*ja*"),SUMIFS('2022'!$N$3:$N$500,'2022'!$B$3:$B$500,$B107,'2022'!$D$3:$D$500,"*",'2022'!$G$3:$G$500,{"*alle*";"*Opsøgende*"},'2022'!$E$3:$E$500,"*nej*",'2022'!$H$3:$H$500,"*ja*"),SUMIFS('2022'!$N$3:$N$500,'2022'!$B$3:$B$500,$B107,'2022'!$D$3:$D$500,"*",'2022'!$G$3:$G$500,"*børn*"))</f>
        <v>0</v>
      </c>
      <c r="M107" s="52">
        <f>SUM(COUNTIFS('2023'!$B$3:$B$500,$B107,'2023'!$D$3:$D$500,"*",'2023'!$G$3:$G$500,{"*alle*";"*Opsøgende*"},'2023'!$E$3:$E$500,"*ja*"),COUNTIFS('2023'!$B$3:$B$500,$B107,'2023'!$D$3:$D$500,"*",'2023'!$G$3:$G$500,{"*alle*";"*Opsøgende*"},'2023'!$E$3:$E$500,"*nej*",'2023'!$H$3:$H$500,"*ja*"),COUNTIFS('2023'!$B$3:$B$500,$B107,'2023'!$D$3:$D$500,"*",'2023'!$G$3:$G$500,"*børn*"))</f>
        <v>0</v>
      </c>
      <c r="N107" s="52">
        <f>SUM(SUMIFS('2023'!$N$3:$N$500,'2023'!$B$3:$B$500,$B107,'2023'!$D$3:$D$500,"*",'2023'!$G$3:$G$500,{"*alle*";"*Opsøgende*"},'2023'!$E$3:$E$500,"*ja*"),SUMIFS('2023'!$N$3:$N$500,'2023'!$B$3:$B$500,$B107,'2023'!$D$3:$D$500,"*",'2023'!$G$3:$G$500,{"*alle*";"*Opsøgende*"},'2023'!$E$3:$E$500,"*nej*",'2023'!$H$3:$H$500,"*ja*"),SUMIFS('2023'!$N$3:$N$500,'2023'!$B$3:$B$500,$B107,'2023'!$D$3:$D$500,"*",'2023'!$G$3:$G$500,"*børn*"))</f>
        <v>0</v>
      </c>
      <c r="O107" s="52">
        <f>SUM(COUNTIFS('2024'!$B$3:$B$500,$B107,'2024'!$D$3:$D$500,"*",'2024'!$G$3:$G$500,{"*alle*";"*Opsøgende*"},'2024'!$E$3:$E$500,"*ja*"),COUNTIFS('2024'!$B$3:$B$500,$B107,'2024'!$D$3:$D$500,"*",'2024'!$G$3:$G$500,{"*alle*";"*Opsøgende*"},'2024'!$E$3:$E$500,"*nej*",'2024'!$H$3:$H$500,"*ja*"),COUNTIFS('2024'!$B$3:$B$500,$B107,'2024'!$D$3:$D$500,"*",'2024'!$G$3:$G$500,"*børn*"))</f>
        <v>0</v>
      </c>
      <c r="P107" s="52">
        <f>SUM(SUMIFS('2024'!$N$3:$N$500,'2024'!$B$3:$B$500,$B107,'2024'!$D$3:$D$500,"*",'2024'!$G$3:$G$500,{"*alle*";"*Opsøgende*"},'2024'!$E$3:$E$500,"*ja*"),SUMIFS('2024'!$N$3:$N$500,'2024'!$B$3:$B$500,$B107,'2024'!$D$3:$D$500,"*",'2024'!$G$3:$G$500,{"*alle*";"*Opsøgende*"},'2024'!$E$3:$E$500,"*nej*",'2024'!$H$3:$H$500,"*ja*"),SUMIFS('2024'!$N$3:$N$500,'2024'!$B$3:$B$500,$B107,'2024'!$D$3:$D$500,"*",'2024'!$G$3:$G$500,"*børn*"))</f>
        <v>0</v>
      </c>
      <c r="Q107" s="52">
        <f>SUM(COUNTIFS('2025'!$B$3:$B$500,$B107,'2025'!$D$3:$D$500,"*",'2025'!$G$3:$G$500,{"*alle*";"*Opsøgende*"},'2025'!$E$3:$E$500,"*ja*"),COUNTIFS('2025'!$B$3:$B$500,$B107,'2025'!$D$3:$D$500,"*",'2025'!$G$3:$G$500,{"*alle*";"*Opsøgende*"},'2025'!$E$3:$E$500,"*nej*",'2025'!$H$3:$H$500,"*ja*"),COUNTIFS('2025'!$B$3:$B$500,$B107,'2025'!$D$3:$D$500,"*",'2025'!$G$3:$G$500,"*børn*"))</f>
        <v>0</v>
      </c>
      <c r="R107" s="52">
        <f>SUM(SUMIFS('2025'!$N$3:$N$500,'2025'!$B$3:$B$500,$B107,'2025'!$D$3:$D$500,"*",'2025'!$G$3:$G$500,{"*alle*";"*Opsøgende*"},'2025'!$E$3:$E$500,"*ja*"),SUMIFS('2025'!$N$3:$N$500,'2025'!$B$3:$B$500,$B107,'2025'!$D$3:$D$500,"*",'2025'!$G$3:$G$500,{"*alle*";"*Opsøgende*"},'2025'!$E$3:$E$500,"*nej*",'2025'!$H$3:$H$500,"*ja*"),SUMIFS('2025'!$N$3:$N$500,'2025'!$B$3:$B$500,$B107,'2025'!$D$3:$D$500,"*",'2025'!$G$3:$G$500,"*børn*"))</f>
        <v>0</v>
      </c>
      <c r="S107" s="52">
        <f>SUM(COUNTIFS('2026'!$B$3:$B$500,$B107,'2026'!$D$3:$D$500,"*",'2026'!$G$3:$G$500,{"*alle*";"*Opsøgende*"},'2026'!$E$3:$E$500,"*ja*"),COUNTIFS('2026'!$B$3:$B$500,$B107,'2026'!$D$3:$D$500,"*",'2026'!$G$3:$G$500,{"*alle*";"*Opsøgende*"},'2026'!$E$3:$E$500,"*nej*",'2026'!$H$3:$H$500,"*ja*"),COUNTIFS('2026'!$B$3:$B$500,$B107,'2026'!$D$3:$D$500,"*",'2026'!$G$3:$G$500,"*børn*"))</f>
        <v>0</v>
      </c>
      <c r="T107" s="52">
        <f>SUM(SUMIFS('2026'!$N$3:$N$500,'2026'!$B$3:$B$500,$B107,'2026'!$D$3:$D$500,"*",'2026'!$G$3:$G$500,{"*alle*";"*Opsøgende*"},'2026'!$E$3:$E$500,"*ja*"),SUMIFS('2026'!$N$3:$N$500,'2026'!$B$3:$B$500,$B107,'2026'!$D$3:$D$500,"*",'2026'!$G$3:$G$500,{"*alle*";"*Opsøgende*"},'2026'!$E$3:$E$500,"*nej*",'2026'!$H$3:$H$500,"*ja*"),SUMIFS('2026'!$N$3:$N$500,'2026'!$B$3:$B$500,$B107,'2026'!$D$3:$D$500,"*",'2026'!$G$3:$G$500,"*børn*"))</f>
        <v>0</v>
      </c>
      <c r="U107" s="52">
        <f>SUM(COUNTIFS('2027'!$B$3:$B$500,$B107,'2027'!$D$3:$D$500,"*",'2027'!$G$3:$G$500,{"*alle*";"*Opsøgende*"},'2027'!$E$3:$E$500,"*ja*"),COUNTIFS('2027'!$B$3:$B$500,$B107,'2027'!$D$3:$D$500,"*",'2027'!$G$3:$G$500,{"*alle*";"*Opsøgende*"},'2027'!$E$3:$E$500,"*nej*",'2027'!$H$3:$H$500,"*ja*"),COUNTIFS('2027'!$B$3:$B$500,$B107,'2027'!$D$3:$D$500,"*",'2027'!$G$3:$G$500,"*børn*"))</f>
        <v>0</v>
      </c>
      <c r="V107" s="52">
        <f>SUM(SUMIFS('2027'!$N$3:$N$500,'2027'!$B$3:$B$500,$B107,'2027'!$D$3:$D$500,"*",'2027'!$G$3:$G$500,{"*alle*";"*Opsøgende*"},'2027'!$E$3:$E$500,"*ja*"),SUMIFS('2027'!$N$3:$N$500,'2027'!$B$3:$B$500,$B107,'2027'!$D$3:$D$500,"*",'2027'!$G$3:$G$500,{"*alle*";"*Opsøgende*"},'2027'!$E$3:$E$500,"*nej*",'2027'!$H$3:$H$500,"*ja*"),SUMIFS('2027'!$N$3:$N$500,'2027'!$B$3:$B$500,$B107,'2027'!$D$3:$D$500,"*",'2027'!$G$3:$G$500,"*børn*"))</f>
        <v>0</v>
      </c>
      <c r="W107" s="52">
        <f>SUM(COUNTIFS('2028'!$B$3:$B$500,$B107,'2028'!$D$3:$D$500,"*",'2028'!$G$3:$G$500,{"*alle*";"*Opsøgende*"},'2028'!$E$3:$E$500,"*ja*"),COUNTIFS('2028'!$B$3:$B$500,$B107,'2028'!$D$3:$D$500,"*",'2028'!$G$3:$G$500,{"*alle*";"*Opsøgende*"},'2028'!$E$3:$E$500,"*nej*",'2028'!$H$3:$H$500,"*ja*"),COUNTIFS('2028'!$B$3:$B$500,$B107,'2028'!$D$3:$D$500,"*",'2028'!$G$3:$G$500,"*børn*"))</f>
        <v>0</v>
      </c>
      <c r="X107" s="52">
        <f>SUM(SUMIFS('2028'!$N$3:$N$500,'2028'!$B$3:$B$500,$B107,'2028'!$D$3:$D$500,"*",'2028'!$G$3:$G$500,{"*alle*";"*Opsøgende*"},'2028'!$E$3:$E$500,"*ja*"),SUMIFS('2028'!$N$3:$N$500,'2028'!$B$3:$B$500,$B107,'2028'!$D$3:$D$500,"*",'2028'!$G$3:$G$500,{"*alle*";"*Opsøgende*"},'2028'!$E$3:$E$500,"*nej*",'2028'!$H$3:$H$500,"*ja*"),SUMIFS('2028'!$N$3:$N$500,'2028'!$B$3:$B$500,$B107,'2028'!$D$3:$D$500,"*",'2028'!$G$3:$G$500,"*børn*"))</f>
        <v>0</v>
      </c>
    </row>
    <row r="108" spans="2:24" x14ac:dyDescent="0.2">
      <c r="B108" s="91" t="s">
        <v>94</v>
      </c>
      <c r="C108" s="52">
        <f>SUM(COUNTIFS('2018'!$B$3:$B$500,$B108,'2018'!$D$3:$D$500,"*",'2018'!$G$3:$G$500,{"*alle*";"*Opsøgende*"},'2018'!$E$3:$E$500,"*ja*"),COUNTIFS('2018'!$B$3:$B$500,$B108,'2018'!$D$3:$D$500,"*",'2018'!$G$3:$G$500,{"*alle*";"*Opsøgende*"},'2018'!$E$3:$E$500,"*nej*",'2018'!$H$3:$H$500,"*ja*"),COUNTIFS('2018'!$B$3:$B$500,$B108,'2018'!$D$3:$D$500,"*",'2018'!$G$3:$G$500,"*børn*"))</f>
        <v>0</v>
      </c>
      <c r="D108" s="52">
        <f>SUM(SUMIFS('2018'!$N$3:$N$500,'2018'!$B$3:$B$500,$B108,'2018'!$D$3:$D$500,"*",'2018'!$G$3:$G$500,{"*alle*";"*Opsøgende*"},'2018'!$E$3:$E$500,"*ja*"),SUMIFS('2018'!$N$3:$N$500,'2018'!$B$3:$B$500,$B108,'2018'!$D$3:$D$500,"*",'2018'!$G$3:$G$500,{"*alle*";"*Opsøgende*"},'2018'!$E$3:$E$500,"*nej*",'2018'!$H$3:$H$500,"*ja*"),SUMIFS('2018'!$N$3:$N$500,'2018'!$B$3:$B$500,$B108,'2018'!$D$3:$D$500,"*",'2018'!$G$3:$G$500,"*børn*"))</f>
        <v>0</v>
      </c>
      <c r="E108" s="52">
        <f>SUM(COUNTIFS('2019'!$B$3:$B$500,$B108,'2019'!$D$3:$D$500,"*",'2019'!$G$3:$G$500,{"*alle*";"*Opsøgende*"},'2019'!$E$3:$E$500,"*ja*"),COUNTIFS('2019'!$B$3:$B$500,$B108,'2019'!$D$3:$D$500,"*",'2019'!$G$3:$G$500,{"*alle*";"*Opsøgende*"},'2019'!$E$3:$E$500,"*nej*",'2019'!$H$3:$H$500,"*ja*"),COUNTIFS('2019'!$B$3:$B$500,$B108,'2019'!$D$3:$D$500,"*",'2019'!$G$3:$G$500,"*børn*"))</f>
        <v>0</v>
      </c>
      <c r="F108" s="52">
        <f>SUM(SUMIFS('2019'!$N$3:$N$500,'2019'!$B$3:$B$500,$B108,'2019'!$D$3:$D$500,"*",'2019'!$G$3:$G$500,{"*alle*";"*Opsøgende*"},'2019'!$E$3:$E$500,"*ja*"),SUMIFS('2019'!$N$3:$N$500,'2019'!$B$3:$B$500,$B108,'2019'!$D$3:$D$500,"*",'2019'!$G$3:$G$500,{"*alle*";"*Opsøgende*"},'2019'!$E$3:$E$500,"*nej*",'2019'!$H$3:$H$500,"*ja*"),SUMIFS('2019'!$N$3:$N$500,'2019'!$B$3:$B$500,$B108,'2019'!$D$3:$D$500,"*",'2019'!$G$3:$G$500,"*børn*"))</f>
        <v>0</v>
      </c>
      <c r="G108" s="52">
        <f>SUM(COUNTIFS('2020'!$B$3:$B$500,$B108,'2020'!$D$3:$D$500,"*",'2020'!$G$3:$G$500,{"*alle*";"*Opsøgende*"},'2020'!$E$3:$E$500,"*ja*"),COUNTIFS('2020'!$B$3:$B$500,$B108,'2020'!$D$3:$D$500,"*",'2020'!$G$3:$G$500,{"*alle*";"*Opsøgende*"},'2020'!$E$3:$E$500,"*nej*",'2020'!$H$3:$H$500,"*ja*"),COUNTIFS('2020'!$B$3:$B$500,$B108,'2020'!$D$3:$D$500,"*",'2020'!$G$3:$G$500,"*børn*"))</f>
        <v>0</v>
      </c>
      <c r="H108" s="52">
        <f>SUM(SUMIFS('2020'!$N$3:$N$500,'2020'!$B$3:$B$500,$B108,'2020'!$D$3:$D$500,"*",'2020'!$G$3:$G$500,{"*alle*";"*Opsøgende*"},'2020'!$E$3:$E$500,"*ja*"),SUMIFS('2020'!$N$3:$N$500,'2020'!$B$3:$B$500,$B108,'2020'!$D$3:$D$500,"*",'2020'!$G$3:$G$500,{"*alle*";"*Opsøgende*"},'2020'!$E$3:$E$500,"*nej*",'2020'!$H$3:$H$500,"*ja*"),SUMIFS('2020'!$N$3:$N$500,'2020'!$B$3:$B$500,$B108,'2020'!$D$3:$D$500,"*",'2020'!$G$3:$G$500,"*børn*"))</f>
        <v>0</v>
      </c>
      <c r="I108" s="52">
        <f>SUM(COUNTIFS('2021'!$B$3:$B$500,$B108,'2021'!$D$3:$D$500,"*",'2021'!$G$3:$G$500,{"*alle*";"*Opsøgende*"},'2021'!$E$3:$E$500,"*ja*"),COUNTIFS('2021'!$B$3:$B$500,$B108,'2021'!$D$3:$D$500,"*",'2021'!$G$3:$G$500,{"*alle*";"*Opsøgende*"},'2021'!$E$3:$E$500,"*nej*",'2021'!$H$3:$H$500,"*ja*"),COUNTIFS('2021'!$B$3:$B$500,$B108,'2021'!$D$3:$D$500,"*",'2021'!$G$3:$G$500,"*børn*"))</f>
        <v>0</v>
      </c>
      <c r="J108" s="52">
        <f>SUM(SUMIFS('2021'!$N$3:$N$500,'2021'!$B$3:$B$500,$B108,'2021'!$D$3:$D$500,"*",'2021'!$G$3:$G$500,{"*alle*";"*Opsøgende*"},'2021'!$E$3:$E$500,"*ja*"),SUMIFS('2021'!$N$3:$N$500,'2021'!$B$3:$B$500,$B108,'2021'!$D$3:$D$500,"*",'2021'!$G$3:$G$500,{"*alle*";"*Opsøgende*"},'2021'!$E$3:$E$500,"*nej*",'2021'!$H$3:$H$500,"*ja*"),SUMIFS('2021'!$N$3:$N$500,'2021'!$B$3:$B$500,$B108,'2021'!$D$3:$D$500,"*",'2021'!$G$3:$G$500,"*børn*"))</f>
        <v>0</v>
      </c>
      <c r="K108" s="52">
        <f>SUM(COUNTIFS('2022'!$B$3:$B$500,$B108,'2022'!$D$3:$D$500,"*",'2022'!$G$3:$G$500,{"*alle*";"*Opsøgende*"},'2022'!$E$3:$E$500,"*ja*"),COUNTIFS('2022'!$B$3:$B$500,$B108,'2022'!$D$3:$D$500,"*",'2022'!$G$3:$G$500,{"*alle*";"*Opsøgende*"},'2022'!$E$3:$E$500,"*nej*",'2022'!$H$3:$H$500,"*ja*"),COUNTIFS('2022'!$B$3:$B$500,$B108,'2022'!$D$3:$D$500,"*",'2022'!$G$3:$G$500,"*børn*"))</f>
        <v>0</v>
      </c>
      <c r="L108" s="52">
        <f>SUM(SUMIFS('2022'!$N$3:$N$500,'2022'!$B$3:$B$500,$B108,'2022'!$D$3:$D$500,"*",'2022'!$G$3:$G$500,{"*alle*";"*Opsøgende*"},'2022'!$E$3:$E$500,"*ja*"),SUMIFS('2022'!$N$3:$N$500,'2022'!$B$3:$B$500,$B108,'2022'!$D$3:$D$500,"*",'2022'!$G$3:$G$500,{"*alle*";"*Opsøgende*"},'2022'!$E$3:$E$500,"*nej*",'2022'!$H$3:$H$500,"*ja*"),SUMIFS('2022'!$N$3:$N$500,'2022'!$B$3:$B$500,$B108,'2022'!$D$3:$D$500,"*",'2022'!$G$3:$G$500,"*børn*"))</f>
        <v>0</v>
      </c>
      <c r="M108" s="52">
        <f>SUM(COUNTIFS('2023'!$B$3:$B$500,$B108,'2023'!$D$3:$D$500,"*",'2023'!$G$3:$G$500,{"*alle*";"*Opsøgende*"},'2023'!$E$3:$E$500,"*ja*"),COUNTIFS('2023'!$B$3:$B$500,$B108,'2023'!$D$3:$D$500,"*",'2023'!$G$3:$G$500,{"*alle*";"*Opsøgende*"},'2023'!$E$3:$E$500,"*nej*",'2023'!$H$3:$H$500,"*ja*"),COUNTIFS('2023'!$B$3:$B$500,$B108,'2023'!$D$3:$D$500,"*",'2023'!$G$3:$G$500,"*børn*"))</f>
        <v>0</v>
      </c>
      <c r="N108" s="52">
        <f>SUM(SUMIFS('2023'!$N$3:$N$500,'2023'!$B$3:$B$500,$B108,'2023'!$D$3:$D$500,"*",'2023'!$G$3:$G$500,{"*alle*";"*Opsøgende*"},'2023'!$E$3:$E$500,"*ja*"),SUMIFS('2023'!$N$3:$N$500,'2023'!$B$3:$B$500,$B108,'2023'!$D$3:$D$500,"*",'2023'!$G$3:$G$500,{"*alle*";"*Opsøgende*"},'2023'!$E$3:$E$500,"*nej*",'2023'!$H$3:$H$500,"*ja*"),SUMIFS('2023'!$N$3:$N$500,'2023'!$B$3:$B$500,$B108,'2023'!$D$3:$D$500,"*",'2023'!$G$3:$G$500,"*børn*"))</f>
        <v>0</v>
      </c>
      <c r="O108" s="52">
        <f>SUM(COUNTIFS('2024'!$B$3:$B$500,$B108,'2024'!$D$3:$D$500,"*",'2024'!$G$3:$G$500,{"*alle*";"*Opsøgende*"},'2024'!$E$3:$E$500,"*ja*"),COUNTIFS('2024'!$B$3:$B$500,$B108,'2024'!$D$3:$D$500,"*",'2024'!$G$3:$G$500,{"*alle*";"*Opsøgende*"},'2024'!$E$3:$E$500,"*nej*",'2024'!$H$3:$H$500,"*ja*"),COUNTIFS('2024'!$B$3:$B$500,$B108,'2024'!$D$3:$D$500,"*",'2024'!$G$3:$G$500,"*børn*"))</f>
        <v>0</v>
      </c>
      <c r="P108" s="52">
        <f>SUM(SUMIFS('2024'!$N$3:$N$500,'2024'!$B$3:$B$500,$B108,'2024'!$D$3:$D$500,"*",'2024'!$G$3:$G$500,{"*alle*";"*Opsøgende*"},'2024'!$E$3:$E$500,"*ja*"),SUMIFS('2024'!$N$3:$N$500,'2024'!$B$3:$B$500,$B108,'2024'!$D$3:$D$500,"*",'2024'!$G$3:$G$500,{"*alle*";"*Opsøgende*"},'2024'!$E$3:$E$500,"*nej*",'2024'!$H$3:$H$500,"*ja*"),SUMIFS('2024'!$N$3:$N$500,'2024'!$B$3:$B$500,$B108,'2024'!$D$3:$D$500,"*",'2024'!$G$3:$G$500,"*børn*"))</f>
        <v>0</v>
      </c>
      <c r="Q108" s="52">
        <f>SUM(COUNTIFS('2025'!$B$3:$B$500,$B108,'2025'!$D$3:$D$500,"*",'2025'!$G$3:$G$500,{"*alle*";"*Opsøgende*"},'2025'!$E$3:$E$500,"*ja*"),COUNTIFS('2025'!$B$3:$B$500,$B108,'2025'!$D$3:$D$500,"*",'2025'!$G$3:$G$500,{"*alle*";"*Opsøgende*"},'2025'!$E$3:$E$500,"*nej*",'2025'!$H$3:$H$500,"*ja*"),COUNTIFS('2025'!$B$3:$B$500,$B108,'2025'!$D$3:$D$500,"*",'2025'!$G$3:$G$500,"*børn*"))</f>
        <v>0</v>
      </c>
      <c r="R108" s="52">
        <f>SUM(SUMIFS('2025'!$N$3:$N$500,'2025'!$B$3:$B$500,$B108,'2025'!$D$3:$D$500,"*",'2025'!$G$3:$G$500,{"*alle*";"*Opsøgende*"},'2025'!$E$3:$E$500,"*ja*"),SUMIFS('2025'!$N$3:$N$500,'2025'!$B$3:$B$500,$B108,'2025'!$D$3:$D$500,"*",'2025'!$G$3:$G$500,{"*alle*";"*Opsøgende*"},'2025'!$E$3:$E$500,"*nej*",'2025'!$H$3:$H$500,"*ja*"),SUMIFS('2025'!$N$3:$N$500,'2025'!$B$3:$B$500,$B108,'2025'!$D$3:$D$500,"*",'2025'!$G$3:$G$500,"*børn*"))</f>
        <v>0</v>
      </c>
      <c r="S108" s="52">
        <f>SUM(COUNTIFS('2026'!$B$3:$B$500,$B108,'2026'!$D$3:$D$500,"*",'2026'!$G$3:$G$500,{"*alle*";"*Opsøgende*"},'2026'!$E$3:$E$500,"*ja*"),COUNTIFS('2026'!$B$3:$B$500,$B108,'2026'!$D$3:$D$500,"*",'2026'!$G$3:$G$500,{"*alle*";"*Opsøgende*"},'2026'!$E$3:$E$500,"*nej*",'2026'!$H$3:$H$500,"*ja*"),COUNTIFS('2026'!$B$3:$B$500,$B108,'2026'!$D$3:$D$500,"*",'2026'!$G$3:$G$500,"*børn*"))</f>
        <v>0</v>
      </c>
      <c r="T108" s="52">
        <f>SUM(SUMIFS('2026'!$N$3:$N$500,'2026'!$B$3:$B$500,$B108,'2026'!$D$3:$D$500,"*",'2026'!$G$3:$G$500,{"*alle*";"*Opsøgende*"},'2026'!$E$3:$E$500,"*ja*"),SUMIFS('2026'!$N$3:$N$500,'2026'!$B$3:$B$500,$B108,'2026'!$D$3:$D$500,"*",'2026'!$G$3:$G$500,{"*alle*";"*Opsøgende*"},'2026'!$E$3:$E$500,"*nej*",'2026'!$H$3:$H$500,"*ja*"),SUMIFS('2026'!$N$3:$N$500,'2026'!$B$3:$B$500,$B108,'2026'!$D$3:$D$500,"*",'2026'!$G$3:$G$500,"*børn*"))</f>
        <v>0</v>
      </c>
      <c r="U108" s="52">
        <f>SUM(COUNTIFS('2027'!$B$3:$B$500,$B108,'2027'!$D$3:$D$500,"*",'2027'!$G$3:$G$500,{"*alle*";"*Opsøgende*"},'2027'!$E$3:$E$500,"*ja*"),COUNTIFS('2027'!$B$3:$B$500,$B108,'2027'!$D$3:$D$500,"*",'2027'!$G$3:$G$500,{"*alle*";"*Opsøgende*"},'2027'!$E$3:$E$500,"*nej*",'2027'!$H$3:$H$500,"*ja*"),COUNTIFS('2027'!$B$3:$B$500,$B108,'2027'!$D$3:$D$500,"*",'2027'!$G$3:$G$500,"*børn*"))</f>
        <v>0</v>
      </c>
      <c r="V108" s="52">
        <f>SUM(SUMIFS('2027'!$N$3:$N$500,'2027'!$B$3:$B$500,$B108,'2027'!$D$3:$D$500,"*",'2027'!$G$3:$G$500,{"*alle*";"*Opsøgende*"},'2027'!$E$3:$E$500,"*ja*"),SUMIFS('2027'!$N$3:$N$500,'2027'!$B$3:$B$500,$B108,'2027'!$D$3:$D$500,"*",'2027'!$G$3:$G$500,{"*alle*";"*Opsøgende*"},'2027'!$E$3:$E$500,"*nej*",'2027'!$H$3:$H$500,"*ja*"),SUMIFS('2027'!$N$3:$N$500,'2027'!$B$3:$B$500,$B108,'2027'!$D$3:$D$500,"*",'2027'!$G$3:$G$500,"*børn*"))</f>
        <v>0</v>
      </c>
      <c r="W108" s="52">
        <f>SUM(COUNTIFS('2028'!$B$3:$B$500,$B108,'2028'!$D$3:$D$500,"*",'2028'!$G$3:$G$500,{"*alle*";"*Opsøgende*"},'2028'!$E$3:$E$500,"*ja*"),COUNTIFS('2028'!$B$3:$B$500,$B108,'2028'!$D$3:$D$500,"*",'2028'!$G$3:$G$500,{"*alle*";"*Opsøgende*"},'2028'!$E$3:$E$500,"*nej*",'2028'!$H$3:$H$500,"*ja*"),COUNTIFS('2028'!$B$3:$B$500,$B108,'2028'!$D$3:$D$500,"*",'2028'!$G$3:$G$500,"*børn*"))</f>
        <v>0</v>
      </c>
      <c r="X108" s="52">
        <f>SUM(SUMIFS('2028'!$N$3:$N$500,'2028'!$B$3:$B$500,$B108,'2028'!$D$3:$D$500,"*",'2028'!$G$3:$G$500,{"*alle*";"*Opsøgende*"},'2028'!$E$3:$E$500,"*ja*"),SUMIFS('2028'!$N$3:$N$500,'2028'!$B$3:$B$500,$B108,'2028'!$D$3:$D$500,"*",'2028'!$G$3:$G$500,{"*alle*";"*Opsøgende*"},'2028'!$E$3:$E$500,"*nej*",'2028'!$H$3:$H$500,"*ja*"),SUMIFS('2028'!$N$3:$N$500,'2028'!$B$3:$B$500,$B108,'2028'!$D$3:$D$500,"*",'2028'!$G$3:$G$500,"*børn*"))</f>
        <v>0</v>
      </c>
    </row>
    <row r="109" spans="2:24" x14ac:dyDescent="0.2">
      <c r="B109" s="91" t="s">
        <v>51</v>
      </c>
      <c r="C109" s="52">
        <f>SUM(COUNTIFS('2018'!$B$3:$B$500,$B109,'2018'!$D$3:$D$500,"*",'2018'!$G$3:$G$500,{"*alle*";"*Opsøgende*"},'2018'!$E$3:$E$500,"*ja*"),COUNTIFS('2018'!$B$3:$B$500,$B109,'2018'!$D$3:$D$500,"*",'2018'!$G$3:$G$500,{"*alle*";"*Opsøgende*"},'2018'!$E$3:$E$500,"*nej*",'2018'!$H$3:$H$500,"*ja*"),COUNTIFS('2018'!$B$3:$B$500,$B109,'2018'!$D$3:$D$500,"*",'2018'!$G$3:$G$500,"*børn*"))</f>
        <v>0</v>
      </c>
      <c r="D109" s="52">
        <f>SUM(SUMIFS('2018'!$N$3:$N$500,'2018'!$B$3:$B$500,$B109,'2018'!$D$3:$D$500,"*",'2018'!$G$3:$G$500,{"*alle*";"*Opsøgende*"},'2018'!$E$3:$E$500,"*ja*"),SUMIFS('2018'!$N$3:$N$500,'2018'!$B$3:$B$500,$B109,'2018'!$D$3:$D$500,"*",'2018'!$G$3:$G$500,{"*alle*";"*Opsøgende*"},'2018'!$E$3:$E$500,"*nej*",'2018'!$H$3:$H$500,"*ja*"),SUMIFS('2018'!$N$3:$N$500,'2018'!$B$3:$B$500,$B109,'2018'!$D$3:$D$500,"*",'2018'!$G$3:$G$500,"*børn*"))</f>
        <v>0</v>
      </c>
      <c r="E109" s="52">
        <f>SUM(COUNTIFS('2019'!$B$3:$B$500,$B109,'2019'!$D$3:$D$500,"*",'2019'!$G$3:$G$500,{"*alle*";"*Opsøgende*"},'2019'!$E$3:$E$500,"*ja*"),COUNTIFS('2019'!$B$3:$B$500,$B109,'2019'!$D$3:$D$500,"*",'2019'!$G$3:$G$500,{"*alle*";"*Opsøgende*"},'2019'!$E$3:$E$500,"*nej*",'2019'!$H$3:$H$500,"*ja*"),COUNTIFS('2019'!$B$3:$B$500,$B109,'2019'!$D$3:$D$500,"*",'2019'!$G$3:$G$500,"*børn*"))</f>
        <v>0</v>
      </c>
      <c r="F109" s="52">
        <f>SUM(SUMIFS('2019'!$N$3:$N$500,'2019'!$B$3:$B$500,$B109,'2019'!$D$3:$D$500,"*",'2019'!$G$3:$G$500,{"*alle*";"*Opsøgende*"},'2019'!$E$3:$E$500,"*ja*"),SUMIFS('2019'!$N$3:$N$500,'2019'!$B$3:$B$500,$B109,'2019'!$D$3:$D$500,"*",'2019'!$G$3:$G$500,{"*alle*";"*Opsøgende*"},'2019'!$E$3:$E$500,"*nej*",'2019'!$H$3:$H$500,"*ja*"),SUMIFS('2019'!$N$3:$N$500,'2019'!$B$3:$B$500,$B109,'2019'!$D$3:$D$500,"*",'2019'!$G$3:$G$500,"*børn*"))</f>
        <v>0</v>
      </c>
      <c r="G109" s="52">
        <f>SUM(COUNTIFS('2020'!$B$3:$B$500,$B109,'2020'!$D$3:$D$500,"*",'2020'!$G$3:$G$500,{"*alle*";"*Opsøgende*"},'2020'!$E$3:$E$500,"*ja*"),COUNTIFS('2020'!$B$3:$B$500,$B109,'2020'!$D$3:$D$500,"*",'2020'!$G$3:$G$500,{"*alle*";"*Opsøgende*"},'2020'!$E$3:$E$500,"*nej*",'2020'!$H$3:$H$500,"*ja*"),COUNTIFS('2020'!$B$3:$B$500,$B109,'2020'!$D$3:$D$500,"*",'2020'!$G$3:$G$500,"*børn*"))</f>
        <v>0</v>
      </c>
      <c r="H109" s="52">
        <f>SUM(SUMIFS('2020'!$N$3:$N$500,'2020'!$B$3:$B$500,$B109,'2020'!$D$3:$D$500,"*",'2020'!$G$3:$G$500,{"*alle*";"*Opsøgende*"},'2020'!$E$3:$E$500,"*ja*"),SUMIFS('2020'!$N$3:$N$500,'2020'!$B$3:$B$500,$B109,'2020'!$D$3:$D$500,"*",'2020'!$G$3:$G$500,{"*alle*";"*Opsøgende*"},'2020'!$E$3:$E$500,"*nej*",'2020'!$H$3:$H$500,"*ja*"),SUMIFS('2020'!$N$3:$N$500,'2020'!$B$3:$B$500,$B109,'2020'!$D$3:$D$500,"*",'2020'!$G$3:$G$500,"*børn*"))</f>
        <v>0</v>
      </c>
      <c r="I109" s="52">
        <f>SUM(COUNTIFS('2021'!$B$3:$B$500,$B109,'2021'!$D$3:$D$500,"*",'2021'!$G$3:$G$500,{"*alle*";"*Opsøgende*"},'2021'!$E$3:$E$500,"*ja*"),COUNTIFS('2021'!$B$3:$B$500,$B109,'2021'!$D$3:$D$500,"*",'2021'!$G$3:$G$500,{"*alle*";"*Opsøgende*"},'2021'!$E$3:$E$500,"*nej*",'2021'!$H$3:$H$500,"*ja*"),COUNTIFS('2021'!$B$3:$B$500,$B109,'2021'!$D$3:$D$500,"*",'2021'!$G$3:$G$500,"*børn*"))</f>
        <v>0</v>
      </c>
      <c r="J109" s="52">
        <f>SUM(SUMIFS('2021'!$N$3:$N$500,'2021'!$B$3:$B$500,$B109,'2021'!$D$3:$D$500,"*",'2021'!$G$3:$G$500,{"*alle*";"*Opsøgende*"},'2021'!$E$3:$E$500,"*ja*"),SUMIFS('2021'!$N$3:$N$500,'2021'!$B$3:$B$500,$B109,'2021'!$D$3:$D$500,"*",'2021'!$G$3:$G$500,{"*alle*";"*Opsøgende*"},'2021'!$E$3:$E$500,"*nej*",'2021'!$H$3:$H$500,"*ja*"),SUMIFS('2021'!$N$3:$N$500,'2021'!$B$3:$B$500,$B109,'2021'!$D$3:$D$500,"*",'2021'!$G$3:$G$500,"*børn*"))</f>
        <v>0</v>
      </c>
      <c r="K109" s="52">
        <f>SUM(COUNTIFS('2022'!$B$3:$B$500,$B109,'2022'!$D$3:$D$500,"*",'2022'!$G$3:$G$500,{"*alle*";"*Opsøgende*"},'2022'!$E$3:$E$500,"*ja*"),COUNTIFS('2022'!$B$3:$B$500,$B109,'2022'!$D$3:$D$500,"*",'2022'!$G$3:$G$500,{"*alle*";"*Opsøgende*"},'2022'!$E$3:$E$500,"*nej*",'2022'!$H$3:$H$500,"*ja*"),COUNTIFS('2022'!$B$3:$B$500,$B109,'2022'!$D$3:$D$500,"*",'2022'!$G$3:$G$500,"*børn*"))</f>
        <v>0</v>
      </c>
      <c r="L109" s="52">
        <f>SUM(SUMIFS('2022'!$N$3:$N$500,'2022'!$B$3:$B$500,$B109,'2022'!$D$3:$D$500,"*",'2022'!$G$3:$G$500,{"*alle*";"*Opsøgende*"},'2022'!$E$3:$E$500,"*ja*"),SUMIFS('2022'!$N$3:$N$500,'2022'!$B$3:$B$500,$B109,'2022'!$D$3:$D$500,"*",'2022'!$G$3:$G$500,{"*alle*";"*Opsøgende*"},'2022'!$E$3:$E$500,"*nej*",'2022'!$H$3:$H$500,"*ja*"),SUMIFS('2022'!$N$3:$N$500,'2022'!$B$3:$B$500,$B109,'2022'!$D$3:$D$500,"*",'2022'!$G$3:$G$500,"*børn*"))</f>
        <v>0</v>
      </c>
      <c r="M109" s="52">
        <f>SUM(COUNTIFS('2023'!$B$3:$B$500,$B109,'2023'!$D$3:$D$500,"*",'2023'!$G$3:$G$500,{"*alle*";"*Opsøgende*"},'2023'!$E$3:$E$500,"*ja*"),COUNTIFS('2023'!$B$3:$B$500,$B109,'2023'!$D$3:$D$500,"*",'2023'!$G$3:$G$500,{"*alle*";"*Opsøgende*"},'2023'!$E$3:$E$500,"*nej*",'2023'!$H$3:$H$500,"*ja*"),COUNTIFS('2023'!$B$3:$B$500,$B109,'2023'!$D$3:$D$500,"*",'2023'!$G$3:$G$500,"*børn*"))</f>
        <v>0</v>
      </c>
      <c r="N109" s="52">
        <f>SUM(SUMIFS('2023'!$N$3:$N$500,'2023'!$B$3:$B$500,$B109,'2023'!$D$3:$D$500,"*",'2023'!$G$3:$G$500,{"*alle*";"*Opsøgende*"},'2023'!$E$3:$E$500,"*ja*"),SUMIFS('2023'!$N$3:$N$500,'2023'!$B$3:$B$500,$B109,'2023'!$D$3:$D$500,"*",'2023'!$G$3:$G$500,{"*alle*";"*Opsøgende*"},'2023'!$E$3:$E$500,"*nej*",'2023'!$H$3:$H$500,"*ja*"),SUMIFS('2023'!$N$3:$N$500,'2023'!$B$3:$B$500,$B109,'2023'!$D$3:$D$500,"*",'2023'!$G$3:$G$500,"*børn*"))</f>
        <v>0</v>
      </c>
      <c r="O109" s="52">
        <f>SUM(COUNTIFS('2024'!$B$3:$B$500,$B109,'2024'!$D$3:$D$500,"*",'2024'!$G$3:$G$500,{"*alle*";"*Opsøgende*"},'2024'!$E$3:$E$500,"*ja*"),COUNTIFS('2024'!$B$3:$B$500,$B109,'2024'!$D$3:$D$500,"*",'2024'!$G$3:$G$500,{"*alle*";"*Opsøgende*"},'2024'!$E$3:$E$500,"*nej*",'2024'!$H$3:$H$500,"*ja*"),COUNTIFS('2024'!$B$3:$B$500,$B109,'2024'!$D$3:$D$500,"*",'2024'!$G$3:$G$500,"*børn*"))</f>
        <v>0</v>
      </c>
      <c r="P109" s="52">
        <f>SUM(SUMIFS('2024'!$N$3:$N$500,'2024'!$B$3:$B$500,$B109,'2024'!$D$3:$D$500,"*",'2024'!$G$3:$G$500,{"*alle*";"*Opsøgende*"},'2024'!$E$3:$E$500,"*ja*"),SUMIFS('2024'!$N$3:$N$500,'2024'!$B$3:$B$500,$B109,'2024'!$D$3:$D$500,"*",'2024'!$G$3:$G$500,{"*alle*";"*Opsøgende*"},'2024'!$E$3:$E$500,"*nej*",'2024'!$H$3:$H$500,"*ja*"),SUMIFS('2024'!$N$3:$N$500,'2024'!$B$3:$B$500,$B109,'2024'!$D$3:$D$500,"*",'2024'!$G$3:$G$500,"*børn*"))</f>
        <v>0</v>
      </c>
      <c r="Q109" s="52">
        <f>SUM(COUNTIFS('2025'!$B$3:$B$500,$B109,'2025'!$D$3:$D$500,"*",'2025'!$G$3:$G$500,{"*alle*";"*Opsøgende*"},'2025'!$E$3:$E$500,"*ja*"),COUNTIFS('2025'!$B$3:$B$500,$B109,'2025'!$D$3:$D$500,"*",'2025'!$G$3:$G$500,{"*alle*";"*Opsøgende*"},'2025'!$E$3:$E$500,"*nej*",'2025'!$H$3:$H$500,"*ja*"),COUNTIFS('2025'!$B$3:$B$500,$B109,'2025'!$D$3:$D$500,"*",'2025'!$G$3:$G$500,"*børn*"))</f>
        <v>0</v>
      </c>
      <c r="R109" s="52">
        <f>SUM(SUMIFS('2025'!$N$3:$N$500,'2025'!$B$3:$B$500,$B109,'2025'!$D$3:$D$500,"*",'2025'!$G$3:$G$500,{"*alle*";"*Opsøgende*"},'2025'!$E$3:$E$500,"*ja*"),SUMIFS('2025'!$N$3:$N$500,'2025'!$B$3:$B$500,$B109,'2025'!$D$3:$D$500,"*",'2025'!$G$3:$G$500,{"*alle*";"*Opsøgende*"},'2025'!$E$3:$E$500,"*nej*",'2025'!$H$3:$H$500,"*ja*"),SUMIFS('2025'!$N$3:$N$500,'2025'!$B$3:$B$500,$B109,'2025'!$D$3:$D$500,"*",'2025'!$G$3:$G$500,"*børn*"))</f>
        <v>0</v>
      </c>
      <c r="S109" s="52">
        <f>SUM(COUNTIFS('2026'!$B$3:$B$500,$B109,'2026'!$D$3:$D$500,"*",'2026'!$G$3:$G$500,{"*alle*";"*Opsøgende*"},'2026'!$E$3:$E$500,"*ja*"),COUNTIFS('2026'!$B$3:$B$500,$B109,'2026'!$D$3:$D$500,"*",'2026'!$G$3:$G$500,{"*alle*";"*Opsøgende*"},'2026'!$E$3:$E$500,"*nej*",'2026'!$H$3:$H$500,"*ja*"),COUNTIFS('2026'!$B$3:$B$500,$B109,'2026'!$D$3:$D$500,"*",'2026'!$G$3:$G$500,"*børn*"))</f>
        <v>0</v>
      </c>
      <c r="T109" s="52">
        <f>SUM(SUMIFS('2026'!$N$3:$N$500,'2026'!$B$3:$B$500,$B109,'2026'!$D$3:$D$500,"*",'2026'!$G$3:$G$500,{"*alle*";"*Opsøgende*"},'2026'!$E$3:$E$500,"*ja*"),SUMIFS('2026'!$N$3:$N$500,'2026'!$B$3:$B$500,$B109,'2026'!$D$3:$D$500,"*",'2026'!$G$3:$G$500,{"*alle*";"*Opsøgende*"},'2026'!$E$3:$E$500,"*nej*",'2026'!$H$3:$H$500,"*ja*"),SUMIFS('2026'!$N$3:$N$500,'2026'!$B$3:$B$500,$B109,'2026'!$D$3:$D$500,"*",'2026'!$G$3:$G$500,"*børn*"))</f>
        <v>0</v>
      </c>
      <c r="U109" s="52">
        <f>SUM(COUNTIFS('2027'!$B$3:$B$500,$B109,'2027'!$D$3:$D$500,"*",'2027'!$G$3:$G$500,{"*alle*";"*Opsøgende*"},'2027'!$E$3:$E$500,"*ja*"),COUNTIFS('2027'!$B$3:$B$500,$B109,'2027'!$D$3:$D$500,"*",'2027'!$G$3:$G$500,{"*alle*";"*Opsøgende*"},'2027'!$E$3:$E$500,"*nej*",'2027'!$H$3:$H$500,"*ja*"),COUNTIFS('2027'!$B$3:$B$500,$B109,'2027'!$D$3:$D$500,"*",'2027'!$G$3:$G$500,"*børn*"))</f>
        <v>0</v>
      </c>
      <c r="V109" s="52">
        <f>SUM(SUMIFS('2027'!$N$3:$N$500,'2027'!$B$3:$B$500,$B109,'2027'!$D$3:$D$500,"*",'2027'!$G$3:$G$500,{"*alle*";"*Opsøgende*"},'2027'!$E$3:$E$500,"*ja*"),SUMIFS('2027'!$N$3:$N$500,'2027'!$B$3:$B$500,$B109,'2027'!$D$3:$D$500,"*",'2027'!$G$3:$G$500,{"*alle*";"*Opsøgende*"},'2027'!$E$3:$E$500,"*nej*",'2027'!$H$3:$H$500,"*ja*"),SUMIFS('2027'!$N$3:$N$500,'2027'!$B$3:$B$500,$B109,'2027'!$D$3:$D$500,"*",'2027'!$G$3:$G$500,"*børn*"))</f>
        <v>0</v>
      </c>
      <c r="W109" s="52">
        <f>SUM(COUNTIFS('2028'!$B$3:$B$500,$B109,'2028'!$D$3:$D$500,"*",'2028'!$G$3:$G$500,{"*alle*";"*Opsøgende*"},'2028'!$E$3:$E$500,"*ja*"),COUNTIFS('2028'!$B$3:$B$500,$B109,'2028'!$D$3:$D$500,"*",'2028'!$G$3:$G$500,{"*alle*";"*Opsøgende*"},'2028'!$E$3:$E$500,"*nej*",'2028'!$H$3:$H$500,"*ja*"),COUNTIFS('2028'!$B$3:$B$500,$B109,'2028'!$D$3:$D$500,"*",'2028'!$G$3:$G$500,"*børn*"))</f>
        <v>0</v>
      </c>
      <c r="X109" s="52">
        <f>SUM(SUMIFS('2028'!$N$3:$N$500,'2028'!$B$3:$B$500,$B109,'2028'!$D$3:$D$500,"*",'2028'!$G$3:$G$500,{"*alle*";"*Opsøgende*"},'2028'!$E$3:$E$500,"*ja*"),SUMIFS('2028'!$N$3:$N$500,'2028'!$B$3:$B$500,$B109,'2028'!$D$3:$D$500,"*",'2028'!$G$3:$G$500,{"*alle*";"*Opsøgende*"},'2028'!$E$3:$E$500,"*nej*",'2028'!$H$3:$H$500,"*ja*"),SUMIFS('2028'!$N$3:$N$500,'2028'!$B$3:$B$500,$B109,'2028'!$D$3:$D$500,"*",'2028'!$G$3:$G$500,"*børn*"))</f>
        <v>0</v>
      </c>
    </row>
    <row r="110" spans="2:24" x14ac:dyDescent="0.2">
      <c r="B110" s="91" t="s">
        <v>62</v>
      </c>
      <c r="C110" s="52">
        <f>SUM(COUNTIFS('2018'!$B$3:$B$500,$B110,'2018'!$D$3:$D$500,"*",'2018'!$G$3:$G$500,{"*alle*";"*Opsøgende*"},'2018'!$E$3:$E$500,"*ja*"),COUNTIFS('2018'!$B$3:$B$500,$B110,'2018'!$D$3:$D$500,"*",'2018'!$G$3:$G$500,{"*alle*";"*Opsøgende*"},'2018'!$E$3:$E$500,"*nej*",'2018'!$H$3:$H$500,"*ja*"),COUNTIFS('2018'!$B$3:$B$500,$B110,'2018'!$D$3:$D$500,"*",'2018'!$G$3:$G$500,"*børn*"))</f>
        <v>0</v>
      </c>
      <c r="D110" s="52">
        <f>SUM(SUMIFS('2018'!$N$3:$N$500,'2018'!$B$3:$B$500,$B110,'2018'!$D$3:$D$500,"*",'2018'!$G$3:$G$500,{"*alle*";"*Opsøgende*"},'2018'!$E$3:$E$500,"*ja*"),SUMIFS('2018'!$N$3:$N$500,'2018'!$B$3:$B$500,$B110,'2018'!$D$3:$D$500,"*",'2018'!$G$3:$G$500,{"*alle*";"*Opsøgende*"},'2018'!$E$3:$E$500,"*nej*",'2018'!$H$3:$H$500,"*ja*"),SUMIFS('2018'!$N$3:$N$500,'2018'!$B$3:$B$500,$B110,'2018'!$D$3:$D$500,"*",'2018'!$G$3:$G$500,"*børn*"))</f>
        <v>0</v>
      </c>
      <c r="E110" s="52">
        <f>SUM(COUNTIFS('2019'!$B$3:$B$500,$B110,'2019'!$D$3:$D$500,"*",'2019'!$G$3:$G$500,{"*alle*";"*Opsøgende*"},'2019'!$E$3:$E$500,"*ja*"),COUNTIFS('2019'!$B$3:$B$500,$B110,'2019'!$D$3:$D$500,"*",'2019'!$G$3:$G$500,{"*alle*";"*Opsøgende*"},'2019'!$E$3:$E$500,"*nej*",'2019'!$H$3:$H$500,"*ja*"),COUNTIFS('2019'!$B$3:$B$500,$B110,'2019'!$D$3:$D$500,"*",'2019'!$G$3:$G$500,"*børn*"))</f>
        <v>0</v>
      </c>
      <c r="F110" s="52">
        <f>SUM(SUMIFS('2019'!$N$3:$N$500,'2019'!$B$3:$B$500,$B110,'2019'!$D$3:$D$500,"*",'2019'!$G$3:$G$500,{"*alle*";"*Opsøgende*"},'2019'!$E$3:$E$500,"*ja*"),SUMIFS('2019'!$N$3:$N$500,'2019'!$B$3:$B$500,$B110,'2019'!$D$3:$D$500,"*",'2019'!$G$3:$G$500,{"*alle*";"*Opsøgende*"},'2019'!$E$3:$E$500,"*nej*",'2019'!$H$3:$H$500,"*ja*"),SUMIFS('2019'!$N$3:$N$500,'2019'!$B$3:$B$500,$B110,'2019'!$D$3:$D$500,"*",'2019'!$G$3:$G$500,"*børn*"))</f>
        <v>0</v>
      </c>
      <c r="G110" s="52">
        <f>SUM(COUNTIFS('2020'!$B$3:$B$500,$B110,'2020'!$D$3:$D$500,"*",'2020'!$G$3:$G$500,{"*alle*";"*Opsøgende*"},'2020'!$E$3:$E$500,"*ja*"),COUNTIFS('2020'!$B$3:$B$500,$B110,'2020'!$D$3:$D$500,"*",'2020'!$G$3:$G$500,{"*alle*";"*Opsøgende*"},'2020'!$E$3:$E$500,"*nej*",'2020'!$H$3:$H$500,"*ja*"),COUNTIFS('2020'!$B$3:$B$500,$B110,'2020'!$D$3:$D$500,"*",'2020'!$G$3:$G$500,"*børn*"))</f>
        <v>0</v>
      </c>
      <c r="H110" s="52">
        <f>SUM(SUMIFS('2020'!$N$3:$N$500,'2020'!$B$3:$B$500,$B110,'2020'!$D$3:$D$500,"*",'2020'!$G$3:$G$500,{"*alle*";"*Opsøgende*"},'2020'!$E$3:$E$500,"*ja*"),SUMIFS('2020'!$N$3:$N$500,'2020'!$B$3:$B$500,$B110,'2020'!$D$3:$D$500,"*",'2020'!$G$3:$G$500,{"*alle*";"*Opsøgende*"},'2020'!$E$3:$E$500,"*nej*",'2020'!$H$3:$H$500,"*ja*"),SUMIFS('2020'!$N$3:$N$500,'2020'!$B$3:$B$500,$B110,'2020'!$D$3:$D$500,"*",'2020'!$G$3:$G$500,"*børn*"))</f>
        <v>0</v>
      </c>
      <c r="I110" s="52">
        <f>SUM(COUNTIFS('2021'!$B$3:$B$500,$B110,'2021'!$D$3:$D$500,"*",'2021'!$G$3:$G$500,{"*alle*";"*Opsøgende*"},'2021'!$E$3:$E$500,"*ja*"),COUNTIFS('2021'!$B$3:$B$500,$B110,'2021'!$D$3:$D$500,"*",'2021'!$G$3:$G$500,{"*alle*";"*Opsøgende*"},'2021'!$E$3:$E$500,"*nej*",'2021'!$H$3:$H$500,"*ja*"),COUNTIFS('2021'!$B$3:$B$500,$B110,'2021'!$D$3:$D$500,"*",'2021'!$G$3:$G$500,"*børn*"))</f>
        <v>0</v>
      </c>
      <c r="J110" s="52">
        <f>SUM(SUMIFS('2021'!$N$3:$N$500,'2021'!$B$3:$B$500,$B110,'2021'!$D$3:$D$500,"*",'2021'!$G$3:$G$500,{"*alle*";"*Opsøgende*"},'2021'!$E$3:$E$500,"*ja*"),SUMIFS('2021'!$N$3:$N$500,'2021'!$B$3:$B$500,$B110,'2021'!$D$3:$D$500,"*",'2021'!$G$3:$G$500,{"*alle*";"*Opsøgende*"},'2021'!$E$3:$E$500,"*nej*",'2021'!$H$3:$H$500,"*ja*"),SUMIFS('2021'!$N$3:$N$500,'2021'!$B$3:$B$500,$B110,'2021'!$D$3:$D$500,"*",'2021'!$G$3:$G$500,"*børn*"))</f>
        <v>0</v>
      </c>
      <c r="K110" s="52">
        <f>SUM(COUNTIFS('2022'!$B$3:$B$500,$B110,'2022'!$D$3:$D$500,"*",'2022'!$G$3:$G$500,{"*alle*";"*Opsøgende*"},'2022'!$E$3:$E$500,"*ja*"),COUNTIFS('2022'!$B$3:$B$500,$B110,'2022'!$D$3:$D$500,"*",'2022'!$G$3:$G$500,{"*alle*";"*Opsøgende*"},'2022'!$E$3:$E$500,"*nej*",'2022'!$H$3:$H$500,"*ja*"),COUNTIFS('2022'!$B$3:$B$500,$B110,'2022'!$D$3:$D$500,"*",'2022'!$G$3:$G$500,"*børn*"))</f>
        <v>0</v>
      </c>
      <c r="L110" s="52">
        <f>SUM(SUMIFS('2022'!$N$3:$N$500,'2022'!$B$3:$B$500,$B110,'2022'!$D$3:$D$500,"*",'2022'!$G$3:$G$500,{"*alle*";"*Opsøgende*"},'2022'!$E$3:$E$500,"*ja*"),SUMIFS('2022'!$N$3:$N$500,'2022'!$B$3:$B$500,$B110,'2022'!$D$3:$D$500,"*",'2022'!$G$3:$G$500,{"*alle*";"*Opsøgende*"},'2022'!$E$3:$E$500,"*nej*",'2022'!$H$3:$H$500,"*ja*"),SUMIFS('2022'!$N$3:$N$500,'2022'!$B$3:$B$500,$B110,'2022'!$D$3:$D$500,"*",'2022'!$G$3:$G$500,"*børn*"))</f>
        <v>0</v>
      </c>
      <c r="M110" s="52">
        <f>SUM(COUNTIFS('2023'!$B$3:$B$500,$B110,'2023'!$D$3:$D$500,"*",'2023'!$G$3:$G$500,{"*alle*";"*Opsøgende*"},'2023'!$E$3:$E$500,"*ja*"),COUNTIFS('2023'!$B$3:$B$500,$B110,'2023'!$D$3:$D$500,"*",'2023'!$G$3:$G$500,{"*alle*";"*Opsøgende*"},'2023'!$E$3:$E$500,"*nej*",'2023'!$H$3:$H$500,"*ja*"),COUNTIFS('2023'!$B$3:$B$500,$B110,'2023'!$D$3:$D$500,"*",'2023'!$G$3:$G$500,"*børn*"))</f>
        <v>0</v>
      </c>
      <c r="N110" s="52">
        <f>SUM(SUMIFS('2023'!$N$3:$N$500,'2023'!$B$3:$B$500,$B110,'2023'!$D$3:$D$500,"*",'2023'!$G$3:$G$500,{"*alle*";"*Opsøgende*"},'2023'!$E$3:$E$500,"*ja*"),SUMIFS('2023'!$N$3:$N$500,'2023'!$B$3:$B$500,$B110,'2023'!$D$3:$D$500,"*",'2023'!$G$3:$G$500,{"*alle*";"*Opsøgende*"},'2023'!$E$3:$E$500,"*nej*",'2023'!$H$3:$H$500,"*ja*"),SUMIFS('2023'!$N$3:$N$500,'2023'!$B$3:$B$500,$B110,'2023'!$D$3:$D$500,"*",'2023'!$G$3:$G$500,"*børn*"))</f>
        <v>0</v>
      </c>
      <c r="O110" s="52">
        <f>SUM(COUNTIFS('2024'!$B$3:$B$500,$B110,'2024'!$D$3:$D$500,"*",'2024'!$G$3:$G$500,{"*alle*";"*Opsøgende*"},'2024'!$E$3:$E$500,"*ja*"),COUNTIFS('2024'!$B$3:$B$500,$B110,'2024'!$D$3:$D$500,"*",'2024'!$G$3:$G$500,{"*alle*";"*Opsøgende*"},'2024'!$E$3:$E$500,"*nej*",'2024'!$H$3:$H$500,"*ja*"),COUNTIFS('2024'!$B$3:$B$500,$B110,'2024'!$D$3:$D$500,"*",'2024'!$G$3:$G$500,"*børn*"))</f>
        <v>0</v>
      </c>
      <c r="P110" s="52">
        <f>SUM(SUMIFS('2024'!$N$3:$N$500,'2024'!$B$3:$B$500,$B110,'2024'!$D$3:$D$500,"*",'2024'!$G$3:$G$500,{"*alle*";"*Opsøgende*"},'2024'!$E$3:$E$500,"*ja*"),SUMIFS('2024'!$N$3:$N$500,'2024'!$B$3:$B$500,$B110,'2024'!$D$3:$D$500,"*",'2024'!$G$3:$G$500,{"*alle*";"*Opsøgende*"},'2024'!$E$3:$E$500,"*nej*",'2024'!$H$3:$H$500,"*ja*"),SUMIFS('2024'!$N$3:$N$500,'2024'!$B$3:$B$500,$B110,'2024'!$D$3:$D$500,"*",'2024'!$G$3:$G$500,"*børn*"))</f>
        <v>0</v>
      </c>
      <c r="Q110" s="52">
        <f>SUM(COUNTIFS('2025'!$B$3:$B$500,$B110,'2025'!$D$3:$D$500,"*",'2025'!$G$3:$G$500,{"*alle*";"*Opsøgende*"},'2025'!$E$3:$E$500,"*ja*"),COUNTIFS('2025'!$B$3:$B$500,$B110,'2025'!$D$3:$D$500,"*",'2025'!$G$3:$G$500,{"*alle*";"*Opsøgende*"},'2025'!$E$3:$E$500,"*nej*",'2025'!$H$3:$H$500,"*ja*"),COUNTIFS('2025'!$B$3:$B$500,$B110,'2025'!$D$3:$D$500,"*",'2025'!$G$3:$G$500,"*børn*"))</f>
        <v>0</v>
      </c>
      <c r="R110" s="52">
        <f>SUM(SUMIFS('2025'!$N$3:$N$500,'2025'!$B$3:$B$500,$B110,'2025'!$D$3:$D$500,"*",'2025'!$G$3:$G$500,{"*alle*";"*Opsøgende*"},'2025'!$E$3:$E$500,"*ja*"),SUMIFS('2025'!$N$3:$N$500,'2025'!$B$3:$B$500,$B110,'2025'!$D$3:$D$500,"*",'2025'!$G$3:$G$500,{"*alle*";"*Opsøgende*"},'2025'!$E$3:$E$500,"*nej*",'2025'!$H$3:$H$500,"*ja*"),SUMIFS('2025'!$N$3:$N$500,'2025'!$B$3:$B$500,$B110,'2025'!$D$3:$D$500,"*",'2025'!$G$3:$G$500,"*børn*"))</f>
        <v>0</v>
      </c>
      <c r="S110" s="52">
        <f>SUM(COUNTIFS('2026'!$B$3:$B$500,$B110,'2026'!$D$3:$D$500,"*",'2026'!$G$3:$G$500,{"*alle*";"*Opsøgende*"},'2026'!$E$3:$E$500,"*ja*"),COUNTIFS('2026'!$B$3:$B$500,$B110,'2026'!$D$3:$D$500,"*",'2026'!$G$3:$G$500,{"*alle*";"*Opsøgende*"},'2026'!$E$3:$E$500,"*nej*",'2026'!$H$3:$H$500,"*ja*"),COUNTIFS('2026'!$B$3:$B$500,$B110,'2026'!$D$3:$D$500,"*",'2026'!$G$3:$G$500,"*børn*"))</f>
        <v>0</v>
      </c>
      <c r="T110" s="52">
        <f>SUM(SUMIFS('2026'!$N$3:$N$500,'2026'!$B$3:$B$500,$B110,'2026'!$D$3:$D$500,"*",'2026'!$G$3:$G$500,{"*alle*";"*Opsøgende*"},'2026'!$E$3:$E$500,"*ja*"),SUMIFS('2026'!$N$3:$N$500,'2026'!$B$3:$B$500,$B110,'2026'!$D$3:$D$500,"*",'2026'!$G$3:$G$500,{"*alle*";"*Opsøgende*"},'2026'!$E$3:$E$500,"*nej*",'2026'!$H$3:$H$500,"*ja*"),SUMIFS('2026'!$N$3:$N$500,'2026'!$B$3:$B$500,$B110,'2026'!$D$3:$D$500,"*",'2026'!$G$3:$G$500,"*børn*"))</f>
        <v>0</v>
      </c>
      <c r="U110" s="52">
        <f>SUM(COUNTIFS('2027'!$B$3:$B$500,$B110,'2027'!$D$3:$D$500,"*",'2027'!$G$3:$G$500,{"*alle*";"*Opsøgende*"},'2027'!$E$3:$E$500,"*ja*"),COUNTIFS('2027'!$B$3:$B$500,$B110,'2027'!$D$3:$D$500,"*",'2027'!$G$3:$G$500,{"*alle*";"*Opsøgende*"},'2027'!$E$3:$E$500,"*nej*",'2027'!$H$3:$H$500,"*ja*"),COUNTIFS('2027'!$B$3:$B$500,$B110,'2027'!$D$3:$D$500,"*",'2027'!$G$3:$G$500,"*børn*"))</f>
        <v>0</v>
      </c>
      <c r="V110" s="52">
        <f>SUM(SUMIFS('2027'!$N$3:$N$500,'2027'!$B$3:$B$500,$B110,'2027'!$D$3:$D$500,"*",'2027'!$G$3:$G$500,{"*alle*";"*Opsøgende*"},'2027'!$E$3:$E$500,"*ja*"),SUMIFS('2027'!$N$3:$N$500,'2027'!$B$3:$B$500,$B110,'2027'!$D$3:$D$500,"*",'2027'!$G$3:$G$500,{"*alle*";"*Opsøgende*"},'2027'!$E$3:$E$500,"*nej*",'2027'!$H$3:$H$500,"*ja*"),SUMIFS('2027'!$N$3:$N$500,'2027'!$B$3:$B$500,$B110,'2027'!$D$3:$D$500,"*",'2027'!$G$3:$G$500,"*børn*"))</f>
        <v>0</v>
      </c>
      <c r="W110" s="52">
        <f>SUM(COUNTIFS('2028'!$B$3:$B$500,$B110,'2028'!$D$3:$D$500,"*",'2028'!$G$3:$G$500,{"*alle*";"*Opsøgende*"},'2028'!$E$3:$E$500,"*ja*"),COUNTIFS('2028'!$B$3:$B$500,$B110,'2028'!$D$3:$D$500,"*",'2028'!$G$3:$G$500,{"*alle*";"*Opsøgende*"},'2028'!$E$3:$E$500,"*nej*",'2028'!$H$3:$H$500,"*ja*"),COUNTIFS('2028'!$B$3:$B$500,$B110,'2028'!$D$3:$D$500,"*",'2028'!$G$3:$G$500,"*børn*"))</f>
        <v>0</v>
      </c>
      <c r="X110" s="52">
        <f>SUM(SUMIFS('2028'!$N$3:$N$500,'2028'!$B$3:$B$500,$B110,'2028'!$D$3:$D$500,"*",'2028'!$G$3:$G$500,{"*alle*";"*Opsøgende*"},'2028'!$E$3:$E$500,"*ja*"),SUMIFS('2028'!$N$3:$N$500,'2028'!$B$3:$B$500,$B110,'2028'!$D$3:$D$500,"*",'2028'!$G$3:$G$500,{"*alle*";"*Opsøgende*"},'2028'!$E$3:$E$500,"*nej*",'2028'!$H$3:$H$500,"*ja*"),SUMIFS('2028'!$N$3:$N$500,'2028'!$B$3:$B$500,$B110,'2028'!$D$3:$D$500,"*",'2028'!$G$3:$G$500,"*børn*"))</f>
        <v>0</v>
      </c>
    </row>
    <row r="111" spans="2:24" x14ac:dyDescent="0.2">
      <c r="B111" s="91" t="s">
        <v>71</v>
      </c>
      <c r="C111" s="52">
        <f>SUM(COUNTIFS('2018'!$B$3:$B$500,$B111,'2018'!$D$3:$D$500,"*",'2018'!$G$3:$G$500,{"*alle*";"*Opsøgende*"},'2018'!$E$3:$E$500,"*ja*"),COUNTIFS('2018'!$B$3:$B$500,$B111,'2018'!$D$3:$D$500,"*",'2018'!$G$3:$G$500,{"*alle*";"*Opsøgende*"},'2018'!$E$3:$E$500,"*nej*",'2018'!$H$3:$H$500,"*ja*"),COUNTIFS('2018'!$B$3:$B$500,$B111,'2018'!$D$3:$D$500,"*",'2018'!$G$3:$G$500,"*børn*"))</f>
        <v>0</v>
      </c>
      <c r="D111" s="52">
        <f>SUM(SUMIFS('2018'!$N$3:$N$500,'2018'!$B$3:$B$500,$B111,'2018'!$D$3:$D$500,"*",'2018'!$G$3:$G$500,{"*alle*";"*Opsøgende*"},'2018'!$E$3:$E$500,"*ja*"),SUMIFS('2018'!$N$3:$N$500,'2018'!$B$3:$B$500,$B111,'2018'!$D$3:$D$500,"*",'2018'!$G$3:$G$500,{"*alle*";"*Opsøgende*"},'2018'!$E$3:$E$500,"*nej*",'2018'!$H$3:$H$500,"*ja*"),SUMIFS('2018'!$N$3:$N$500,'2018'!$B$3:$B$500,$B111,'2018'!$D$3:$D$500,"*",'2018'!$G$3:$G$500,"*børn*"))</f>
        <v>0</v>
      </c>
      <c r="E111" s="52">
        <f>SUM(COUNTIFS('2019'!$B$3:$B$500,$B111,'2019'!$D$3:$D$500,"*",'2019'!$G$3:$G$500,{"*alle*";"*Opsøgende*"},'2019'!$E$3:$E$500,"*ja*"),COUNTIFS('2019'!$B$3:$B$500,$B111,'2019'!$D$3:$D$500,"*",'2019'!$G$3:$G$500,{"*alle*";"*Opsøgende*"},'2019'!$E$3:$E$500,"*nej*",'2019'!$H$3:$H$500,"*ja*"),COUNTIFS('2019'!$B$3:$B$500,$B111,'2019'!$D$3:$D$500,"*",'2019'!$G$3:$G$500,"*børn*"))</f>
        <v>0</v>
      </c>
      <c r="F111" s="52">
        <f>SUM(SUMIFS('2019'!$N$3:$N$500,'2019'!$B$3:$B$500,$B111,'2019'!$D$3:$D$500,"*",'2019'!$G$3:$G$500,{"*alle*";"*Opsøgende*"},'2019'!$E$3:$E$500,"*ja*"),SUMIFS('2019'!$N$3:$N$500,'2019'!$B$3:$B$500,$B111,'2019'!$D$3:$D$500,"*",'2019'!$G$3:$G$500,{"*alle*";"*Opsøgende*"},'2019'!$E$3:$E$500,"*nej*",'2019'!$H$3:$H$500,"*ja*"),SUMIFS('2019'!$N$3:$N$500,'2019'!$B$3:$B$500,$B111,'2019'!$D$3:$D$500,"*",'2019'!$G$3:$G$500,"*børn*"))</f>
        <v>0</v>
      </c>
      <c r="G111" s="52">
        <f>SUM(COUNTIFS('2020'!$B$3:$B$500,$B111,'2020'!$D$3:$D$500,"*",'2020'!$G$3:$G$500,{"*alle*";"*Opsøgende*"},'2020'!$E$3:$E$500,"*ja*"),COUNTIFS('2020'!$B$3:$B$500,$B111,'2020'!$D$3:$D$500,"*",'2020'!$G$3:$G$500,{"*alle*";"*Opsøgende*"},'2020'!$E$3:$E$500,"*nej*",'2020'!$H$3:$H$500,"*ja*"),COUNTIFS('2020'!$B$3:$B$500,$B111,'2020'!$D$3:$D$500,"*",'2020'!$G$3:$G$500,"*børn*"))</f>
        <v>0</v>
      </c>
      <c r="H111" s="52">
        <f>SUM(SUMIFS('2020'!$N$3:$N$500,'2020'!$B$3:$B$500,$B111,'2020'!$D$3:$D$500,"*",'2020'!$G$3:$G$500,{"*alle*";"*Opsøgende*"},'2020'!$E$3:$E$500,"*ja*"),SUMIFS('2020'!$N$3:$N$500,'2020'!$B$3:$B$500,$B111,'2020'!$D$3:$D$500,"*",'2020'!$G$3:$G$500,{"*alle*";"*Opsøgende*"},'2020'!$E$3:$E$500,"*nej*",'2020'!$H$3:$H$500,"*ja*"),SUMIFS('2020'!$N$3:$N$500,'2020'!$B$3:$B$500,$B111,'2020'!$D$3:$D$500,"*",'2020'!$G$3:$G$500,"*børn*"))</f>
        <v>0</v>
      </c>
      <c r="I111" s="52">
        <f>SUM(COUNTIFS('2021'!$B$3:$B$500,$B111,'2021'!$D$3:$D$500,"*",'2021'!$G$3:$G$500,{"*alle*";"*Opsøgende*"},'2021'!$E$3:$E$500,"*ja*"),COUNTIFS('2021'!$B$3:$B$500,$B111,'2021'!$D$3:$D$500,"*",'2021'!$G$3:$G$500,{"*alle*";"*Opsøgende*"},'2021'!$E$3:$E$500,"*nej*",'2021'!$H$3:$H$500,"*ja*"),COUNTIFS('2021'!$B$3:$B$500,$B111,'2021'!$D$3:$D$500,"*",'2021'!$G$3:$G$500,"*børn*"))</f>
        <v>0</v>
      </c>
      <c r="J111" s="52">
        <f>SUM(SUMIFS('2021'!$N$3:$N$500,'2021'!$B$3:$B$500,$B111,'2021'!$D$3:$D$500,"*",'2021'!$G$3:$G$500,{"*alle*";"*Opsøgende*"},'2021'!$E$3:$E$500,"*ja*"),SUMIFS('2021'!$N$3:$N$500,'2021'!$B$3:$B$500,$B111,'2021'!$D$3:$D$500,"*",'2021'!$G$3:$G$500,{"*alle*";"*Opsøgende*"},'2021'!$E$3:$E$500,"*nej*",'2021'!$H$3:$H$500,"*ja*"),SUMIFS('2021'!$N$3:$N$500,'2021'!$B$3:$B$500,$B111,'2021'!$D$3:$D$500,"*",'2021'!$G$3:$G$500,"*børn*"))</f>
        <v>0</v>
      </c>
      <c r="K111" s="52">
        <f>SUM(COUNTIFS('2022'!$B$3:$B$500,$B111,'2022'!$D$3:$D$500,"*",'2022'!$G$3:$G$500,{"*alle*";"*Opsøgende*"},'2022'!$E$3:$E$500,"*ja*"),COUNTIFS('2022'!$B$3:$B$500,$B111,'2022'!$D$3:$D$500,"*",'2022'!$G$3:$G$500,{"*alle*";"*Opsøgende*"},'2022'!$E$3:$E$500,"*nej*",'2022'!$H$3:$H$500,"*ja*"),COUNTIFS('2022'!$B$3:$B$500,$B111,'2022'!$D$3:$D$500,"*",'2022'!$G$3:$G$500,"*børn*"))</f>
        <v>0</v>
      </c>
      <c r="L111" s="52">
        <f>SUM(SUMIFS('2022'!$N$3:$N$500,'2022'!$B$3:$B$500,$B111,'2022'!$D$3:$D$500,"*",'2022'!$G$3:$G$500,{"*alle*";"*Opsøgende*"},'2022'!$E$3:$E$500,"*ja*"),SUMIFS('2022'!$N$3:$N$500,'2022'!$B$3:$B$500,$B111,'2022'!$D$3:$D$500,"*",'2022'!$G$3:$G$500,{"*alle*";"*Opsøgende*"},'2022'!$E$3:$E$500,"*nej*",'2022'!$H$3:$H$500,"*ja*"),SUMIFS('2022'!$N$3:$N$500,'2022'!$B$3:$B$500,$B111,'2022'!$D$3:$D$500,"*",'2022'!$G$3:$G$500,"*børn*"))</f>
        <v>0</v>
      </c>
      <c r="M111" s="52">
        <f>SUM(COUNTIFS('2023'!$B$3:$B$500,$B111,'2023'!$D$3:$D$500,"*",'2023'!$G$3:$G$500,{"*alle*";"*Opsøgende*"},'2023'!$E$3:$E$500,"*ja*"),COUNTIFS('2023'!$B$3:$B$500,$B111,'2023'!$D$3:$D$500,"*",'2023'!$G$3:$G$500,{"*alle*";"*Opsøgende*"},'2023'!$E$3:$E$500,"*nej*",'2023'!$H$3:$H$500,"*ja*"),COUNTIFS('2023'!$B$3:$B$500,$B111,'2023'!$D$3:$D$500,"*",'2023'!$G$3:$G$500,"*børn*"))</f>
        <v>0</v>
      </c>
      <c r="N111" s="52">
        <f>SUM(SUMIFS('2023'!$N$3:$N$500,'2023'!$B$3:$B$500,$B111,'2023'!$D$3:$D$500,"*",'2023'!$G$3:$G$500,{"*alle*";"*Opsøgende*"},'2023'!$E$3:$E$500,"*ja*"),SUMIFS('2023'!$N$3:$N$500,'2023'!$B$3:$B$500,$B111,'2023'!$D$3:$D$500,"*",'2023'!$G$3:$G$500,{"*alle*";"*Opsøgende*"},'2023'!$E$3:$E$500,"*nej*",'2023'!$H$3:$H$500,"*ja*"),SUMIFS('2023'!$N$3:$N$500,'2023'!$B$3:$B$500,$B111,'2023'!$D$3:$D$500,"*",'2023'!$G$3:$G$500,"*børn*"))</f>
        <v>0</v>
      </c>
      <c r="O111" s="52">
        <f>SUM(COUNTIFS('2024'!$B$3:$B$500,$B111,'2024'!$D$3:$D$500,"*",'2024'!$G$3:$G$500,{"*alle*";"*Opsøgende*"},'2024'!$E$3:$E$500,"*ja*"),COUNTIFS('2024'!$B$3:$B$500,$B111,'2024'!$D$3:$D$500,"*",'2024'!$G$3:$G$500,{"*alle*";"*Opsøgende*"},'2024'!$E$3:$E$500,"*nej*",'2024'!$H$3:$H$500,"*ja*"),COUNTIFS('2024'!$B$3:$B$500,$B111,'2024'!$D$3:$D$500,"*",'2024'!$G$3:$G$500,"*børn*"))</f>
        <v>0</v>
      </c>
      <c r="P111" s="52">
        <f>SUM(SUMIFS('2024'!$N$3:$N$500,'2024'!$B$3:$B$500,$B111,'2024'!$D$3:$D$500,"*",'2024'!$G$3:$G$500,{"*alle*";"*Opsøgende*"},'2024'!$E$3:$E$500,"*ja*"),SUMIFS('2024'!$N$3:$N$500,'2024'!$B$3:$B$500,$B111,'2024'!$D$3:$D$500,"*",'2024'!$G$3:$G$500,{"*alle*";"*Opsøgende*"},'2024'!$E$3:$E$500,"*nej*",'2024'!$H$3:$H$500,"*ja*"),SUMIFS('2024'!$N$3:$N$500,'2024'!$B$3:$B$500,$B111,'2024'!$D$3:$D$500,"*",'2024'!$G$3:$G$500,"*børn*"))</f>
        <v>0</v>
      </c>
      <c r="Q111" s="52">
        <f>SUM(COUNTIFS('2025'!$B$3:$B$500,$B111,'2025'!$D$3:$D$500,"*",'2025'!$G$3:$G$500,{"*alle*";"*Opsøgende*"},'2025'!$E$3:$E$500,"*ja*"),COUNTIFS('2025'!$B$3:$B$500,$B111,'2025'!$D$3:$D$500,"*",'2025'!$G$3:$G$500,{"*alle*";"*Opsøgende*"},'2025'!$E$3:$E$500,"*nej*",'2025'!$H$3:$H$500,"*ja*"),COUNTIFS('2025'!$B$3:$B$500,$B111,'2025'!$D$3:$D$500,"*",'2025'!$G$3:$G$500,"*børn*"))</f>
        <v>0</v>
      </c>
      <c r="R111" s="52">
        <f>SUM(SUMIFS('2025'!$N$3:$N$500,'2025'!$B$3:$B$500,$B111,'2025'!$D$3:$D$500,"*",'2025'!$G$3:$G$500,{"*alle*";"*Opsøgende*"},'2025'!$E$3:$E$500,"*ja*"),SUMIFS('2025'!$N$3:$N$500,'2025'!$B$3:$B$500,$B111,'2025'!$D$3:$D$500,"*",'2025'!$G$3:$G$500,{"*alle*";"*Opsøgende*"},'2025'!$E$3:$E$500,"*nej*",'2025'!$H$3:$H$500,"*ja*"),SUMIFS('2025'!$N$3:$N$500,'2025'!$B$3:$B$500,$B111,'2025'!$D$3:$D$500,"*",'2025'!$G$3:$G$500,"*børn*"))</f>
        <v>0</v>
      </c>
      <c r="S111" s="52">
        <f>SUM(COUNTIFS('2026'!$B$3:$B$500,$B111,'2026'!$D$3:$D$500,"*",'2026'!$G$3:$G$500,{"*alle*";"*Opsøgende*"},'2026'!$E$3:$E$500,"*ja*"),COUNTIFS('2026'!$B$3:$B$500,$B111,'2026'!$D$3:$D$500,"*",'2026'!$G$3:$G$500,{"*alle*";"*Opsøgende*"},'2026'!$E$3:$E$500,"*nej*",'2026'!$H$3:$H$500,"*ja*"),COUNTIFS('2026'!$B$3:$B$500,$B111,'2026'!$D$3:$D$500,"*",'2026'!$G$3:$G$500,"*børn*"))</f>
        <v>0</v>
      </c>
      <c r="T111" s="52">
        <f>SUM(SUMIFS('2026'!$N$3:$N$500,'2026'!$B$3:$B$500,$B111,'2026'!$D$3:$D$500,"*",'2026'!$G$3:$G$500,{"*alle*";"*Opsøgende*"},'2026'!$E$3:$E$500,"*ja*"),SUMIFS('2026'!$N$3:$N$500,'2026'!$B$3:$B$500,$B111,'2026'!$D$3:$D$500,"*",'2026'!$G$3:$G$500,{"*alle*";"*Opsøgende*"},'2026'!$E$3:$E$500,"*nej*",'2026'!$H$3:$H$500,"*ja*"),SUMIFS('2026'!$N$3:$N$500,'2026'!$B$3:$B$500,$B111,'2026'!$D$3:$D$500,"*",'2026'!$G$3:$G$500,"*børn*"))</f>
        <v>0</v>
      </c>
      <c r="U111" s="52">
        <f>SUM(COUNTIFS('2027'!$B$3:$B$500,$B111,'2027'!$D$3:$D$500,"*",'2027'!$G$3:$G$500,{"*alle*";"*Opsøgende*"},'2027'!$E$3:$E$500,"*ja*"),COUNTIFS('2027'!$B$3:$B$500,$B111,'2027'!$D$3:$D$500,"*",'2027'!$G$3:$G$500,{"*alle*";"*Opsøgende*"},'2027'!$E$3:$E$500,"*nej*",'2027'!$H$3:$H$500,"*ja*"),COUNTIFS('2027'!$B$3:$B$500,$B111,'2027'!$D$3:$D$500,"*",'2027'!$G$3:$G$500,"*børn*"))</f>
        <v>0</v>
      </c>
      <c r="V111" s="52">
        <f>SUM(SUMIFS('2027'!$N$3:$N$500,'2027'!$B$3:$B$500,$B111,'2027'!$D$3:$D$500,"*",'2027'!$G$3:$G$500,{"*alle*";"*Opsøgende*"},'2027'!$E$3:$E$500,"*ja*"),SUMIFS('2027'!$N$3:$N$500,'2027'!$B$3:$B$500,$B111,'2027'!$D$3:$D$500,"*",'2027'!$G$3:$G$500,{"*alle*";"*Opsøgende*"},'2027'!$E$3:$E$500,"*nej*",'2027'!$H$3:$H$500,"*ja*"),SUMIFS('2027'!$N$3:$N$500,'2027'!$B$3:$B$500,$B111,'2027'!$D$3:$D$500,"*",'2027'!$G$3:$G$500,"*børn*"))</f>
        <v>0</v>
      </c>
      <c r="W111" s="52">
        <f>SUM(COUNTIFS('2028'!$B$3:$B$500,$B111,'2028'!$D$3:$D$500,"*",'2028'!$G$3:$G$500,{"*alle*";"*Opsøgende*"},'2028'!$E$3:$E$500,"*ja*"),COUNTIFS('2028'!$B$3:$B$500,$B111,'2028'!$D$3:$D$500,"*",'2028'!$G$3:$G$500,{"*alle*";"*Opsøgende*"},'2028'!$E$3:$E$500,"*nej*",'2028'!$H$3:$H$500,"*ja*"),COUNTIFS('2028'!$B$3:$B$500,$B111,'2028'!$D$3:$D$500,"*",'2028'!$G$3:$G$500,"*børn*"))</f>
        <v>0</v>
      </c>
      <c r="X111" s="52">
        <f>SUM(SUMIFS('2028'!$N$3:$N$500,'2028'!$B$3:$B$500,$B111,'2028'!$D$3:$D$500,"*",'2028'!$G$3:$G$500,{"*alle*";"*Opsøgende*"},'2028'!$E$3:$E$500,"*ja*"),SUMIFS('2028'!$N$3:$N$500,'2028'!$B$3:$B$500,$B111,'2028'!$D$3:$D$500,"*",'2028'!$G$3:$G$500,{"*alle*";"*Opsøgende*"},'2028'!$E$3:$E$500,"*nej*",'2028'!$H$3:$H$500,"*ja*"),SUMIFS('2028'!$N$3:$N$500,'2028'!$B$3:$B$500,$B111,'2028'!$D$3:$D$500,"*",'2028'!$G$3:$G$500,"*børn*"))</f>
        <v>0</v>
      </c>
    </row>
    <row r="112" spans="2:24" x14ac:dyDescent="0.2">
      <c r="B112" s="91" t="s">
        <v>102</v>
      </c>
      <c r="C112" s="52">
        <f>SUM(COUNTIFS('2018'!$B$3:$B$500,$B112,'2018'!$D$3:$D$500,"*",'2018'!$G$3:$G$500,{"*alle*";"*Opsøgende*"},'2018'!$E$3:$E$500,"*ja*"),COUNTIFS('2018'!$B$3:$B$500,$B112,'2018'!$D$3:$D$500,"*",'2018'!$G$3:$G$500,{"*alle*";"*Opsøgende*"},'2018'!$E$3:$E$500,"*nej*",'2018'!$H$3:$H$500,"*ja*"),COUNTIFS('2018'!$B$3:$B$500,$B112,'2018'!$D$3:$D$500,"*",'2018'!$G$3:$G$500,"*børn*"))</f>
        <v>0</v>
      </c>
      <c r="D112" s="52">
        <f>SUM(SUMIFS('2018'!$N$3:$N$500,'2018'!$B$3:$B$500,$B112,'2018'!$D$3:$D$500,"*",'2018'!$G$3:$G$500,{"*alle*";"*Opsøgende*"},'2018'!$E$3:$E$500,"*ja*"),SUMIFS('2018'!$N$3:$N$500,'2018'!$B$3:$B$500,$B112,'2018'!$D$3:$D$500,"*",'2018'!$G$3:$G$500,{"*alle*";"*Opsøgende*"},'2018'!$E$3:$E$500,"*nej*",'2018'!$H$3:$H$500,"*ja*"),SUMIFS('2018'!$N$3:$N$500,'2018'!$B$3:$B$500,$B112,'2018'!$D$3:$D$500,"*",'2018'!$G$3:$G$500,"*børn*"))</f>
        <v>0</v>
      </c>
      <c r="E112" s="52">
        <f>SUM(COUNTIFS('2019'!$B$3:$B$500,$B112,'2019'!$D$3:$D$500,"*",'2019'!$G$3:$G$500,{"*alle*";"*Opsøgende*"},'2019'!$E$3:$E$500,"*ja*"),COUNTIFS('2019'!$B$3:$B$500,$B112,'2019'!$D$3:$D$500,"*",'2019'!$G$3:$G$500,{"*alle*";"*Opsøgende*"},'2019'!$E$3:$E$500,"*nej*",'2019'!$H$3:$H$500,"*ja*"),COUNTIFS('2019'!$B$3:$B$500,$B112,'2019'!$D$3:$D$500,"*",'2019'!$G$3:$G$500,"*børn*"))</f>
        <v>0</v>
      </c>
      <c r="F112" s="52">
        <f>SUM(SUMIFS('2019'!$N$3:$N$500,'2019'!$B$3:$B$500,$B112,'2019'!$D$3:$D$500,"*",'2019'!$G$3:$G$500,{"*alle*";"*Opsøgende*"},'2019'!$E$3:$E$500,"*ja*"),SUMIFS('2019'!$N$3:$N$500,'2019'!$B$3:$B$500,$B112,'2019'!$D$3:$D$500,"*",'2019'!$G$3:$G$500,{"*alle*";"*Opsøgende*"},'2019'!$E$3:$E$500,"*nej*",'2019'!$H$3:$H$500,"*ja*"),SUMIFS('2019'!$N$3:$N$500,'2019'!$B$3:$B$500,$B112,'2019'!$D$3:$D$500,"*",'2019'!$G$3:$G$500,"*børn*"))</f>
        <v>0</v>
      </c>
      <c r="G112" s="52">
        <f>SUM(COUNTIFS('2020'!$B$3:$B$500,$B112,'2020'!$D$3:$D$500,"*",'2020'!$G$3:$G$500,{"*alle*";"*Opsøgende*"},'2020'!$E$3:$E$500,"*ja*"),COUNTIFS('2020'!$B$3:$B$500,$B112,'2020'!$D$3:$D$500,"*",'2020'!$G$3:$G$500,{"*alle*";"*Opsøgende*"},'2020'!$E$3:$E$500,"*nej*",'2020'!$H$3:$H$500,"*ja*"),COUNTIFS('2020'!$B$3:$B$500,$B112,'2020'!$D$3:$D$500,"*",'2020'!$G$3:$G$500,"*børn*"))</f>
        <v>0</v>
      </c>
      <c r="H112" s="52">
        <f>SUM(SUMIFS('2020'!$N$3:$N$500,'2020'!$B$3:$B$500,$B112,'2020'!$D$3:$D$500,"*",'2020'!$G$3:$G$500,{"*alle*";"*Opsøgende*"},'2020'!$E$3:$E$500,"*ja*"),SUMIFS('2020'!$N$3:$N$500,'2020'!$B$3:$B$500,$B112,'2020'!$D$3:$D$500,"*",'2020'!$G$3:$G$500,{"*alle*";"*Opsøgende*"},'2020'!$E$3:$E$500,"*nej*",'2020'!$H$3:$H$500,"*ja*"),SUMIFS('2020'!$N$3:$N$500,'2020'!$B$3:$B$500,$B112,'2020'!$D$3:$D$500,"*",'2020'!$G$3:$G$500,"*børn*"))</f>
        <v>0</v>
      </c>
      <c r="I112" s="52">
        <f>SUM(COUNTIFS('2021'!$B$3:$B$500,$B112,'2021'!$D$3:$D$500,"*",'2021'!$G$3:$G$500,{"*alle*";"*Opsøgende*"},'2021'!$E$3:$E$500,"*ja*"),COUNTIFS('2021'!$B$3:$B$500,$B112,'2021'!$D$3:$D$500,"*",'2021'!$G$3:$G$500,{"*alle*";"*Opsøgende*"},'2021'!$E$3:$E$500,"*nej*",'2021'!$H$3:$H$500,"*ja*"),COUNTIFS('2021'!$B$3:$B$500,$B112,'2021'!$D$3:$D$500,"*",'2021'!$G$3:$G$500,"*børn*"))</f>
        <v>0</v>
      </c>
      <c r="J112" s="52">
        <f>SUM(SUMIFS('2021'!$N$3:$N$500,'2021'!$B$3:$B$500,$B112,'2021'!$D$3:$D$500,"*",'2021'!$G$3:$G$500,{"*alle*";"*Opsøgende*"},'2021'!$E$3:$E$500,"*ja*"),SUMIFS('2021'!$N$3:$N$500,'2021'!$B$3:$B$500,$B112,'2021'!$D$3:$D$500,"*",'2021'!$G$3:$G$500,{"*alle*";"*Opsøgende*"},'2021'!$E$3:$E$500,"*nej*",'2021'!$H$3:$H$500,"*ja*"),SUMIFS('2021'!$N$3:$N$500,'2021'!$B$3:$B$500,$B112,'2021'!$D$3:$D$500,"*",'2021'!$G$3:$G$500,"*børn*"))</f>
        <v>0</v>
      </c>
      <c r="K112" s="52">
        <f>SUM(COUNTIFS('2022'!$B$3:$B$500,$B112,'2022'!$D$3:$D$500,"*",'2022'!$G$3:$G$500,{"*alle*";"*Opsøgende*"},'2022'!$E$3:$E$500,"*ja*"),COUNTIFS('2022'!$B$3:$B$500,$B112,'2022'!$D$3:$D$500,"*",'2022'!$G$3:$G$500,{"*alle*";"*Opsøgende*"},'2022'!$E$3:$E$500,"*nej*",'2022'!$H$3:$H$500,"*ja*"),COUNTIFS('2022'!$B$3:$B$500,$B112,'2022'!$D$3:$D$500,"*",'2022'!$G$3:$G$500,"*børn*"))</f>
        <v>0</v>
      </c>
      <c r="L112" s="52">
        <f>SUM(SUMIFS('2022'!$N$3:$N$500,'2022'!$B$3:$B$500,$B112,'2022'!$D$3:$D$500,"*",'2022'!$G$3:$G$500,{"*alle*";"*Opsøgende*"},'2022'!$E$3:$E$500,"*ja*"),SUMIFS('2022'!$N$3:$N$500,'2022'!$B$3:$B$500,$B112,'2022'!$D$3:$D$500,"*",'2022'!$G$3:$G$500,{"*alle*";"*Opsøgende*"},'2022'!$E$3:$E$500,"*nej*",'2022'!$H$3:$H$500,"*ja*"),SUMIFS('2022'!$N$3:$N$500,'2022'!$B$3:$B$500,$B112,'2022'!$D$3:$D$500,"*",'2022'!$G$3:$G$500,"*børn*"))</f>
        <v>0</v>
      </c>
      <c r="M112" s="52">
        <f>SUM(COUNTIFS('2023'!$B$3:$B$500,$B112,'2023'!$D$3:$D$500,"*",'2023'!$G$3:$G$500,{"*alle*";"*Opsøgende*"},'2023'!$E$3:$E$500,"*ja*"),COUNTIFS('2023'!$B$3:$B$500,$B112,'2023'!$D$3:$D$500,"*",'2023'!$G$3:$G$500,{"*alle*";"*Opsøgende*"},'2023'!$E$3:$E$500,"*nej*",'2023'!$H$3:$H$500,"*ja*"),COUNTIFS('2023'!$B$3:$B$500,$B112,'2023'!$D$3:$D$500,"*",'2023'!$G$3:$G$500,"*børn*"))</f>
        <v>0</v>
      </c>
      <c r="N112" s="52">
        <f>SUM(SUMIFS('2023'!$N$3:$N$500,'2023'!$B$3:$B$500,$B112,'2023'!$D$3:$D$500,"*",'2023'!$G$3:$G$500,{"*alle*";"*Opsøgende*"},'2023'!$E$3:$E$500,"*ja*"),SUMIFS('2023'!$N$3:$N$500,'2023'!$B$3:$B$500,$B112,'2023'!$D$3:$D$500,"*",'2023'!$G$3:$G$500,{"*alle*";"*Opsøgende*"},'2023'!$E$3:$E$500,"*nej*",'2023'!$H$3:$H$500,"*ja*"),SUMIFS('2023'!$N$3:$N$500,'2023'!$B$3:$B$500,$B112,'2023'!$D$3:$D$500,"*",'2023'!$G$3:$G$500,"*børn*"))</f>
        <v>0</v>
      </c>
      <c r="O112" s="52">
        <f>SUM(COUNTIFS('2024'!$B$3:$B$500,$B112,'2024'!$D$3:$D$500,"*",'2024'!$G$3:$G$500,{"*alle*";"*Opsøgende*"},'2024'!$E$3:$E$500,"*ja*"),COUNTIFS('2024'!$B$3:$B$500,$B112,'2024'!$D$3:$D$500,"*",'2024'!$G$3:$G$500,{"*alle*";"*Opsøgende*"},'2024'!$E$3:$E$500,"*nej*",'2024'!$H$3:$H$500,"*ja*"),COUNTIFS('2024'!$B$3:$B$500,$B112,'2024'!$D$3:$D$500,"*",'2024'!$G$3:$G$500,"*børn*"))</f>
        <v>0</v>
      </c>
      <c r="P112" s="52">
        <f>SUM(SUMIFS('2024'!$N$3:$N$500,'2024'!$B$3:$B$500,$B112,'2024'!$D$3:$D$500,"*",'2024'!$G$3:$G$500,{"*alle*";"*Opsøgende*"},'2024'!$E$3:$E$500,"*ja*"),SUMIFS('2024'!$N$3:$N$500,'2024'!$B$3:$B$500,$B112,'2024'!$D$3:$D$500,"*",'2024'!$G$3:$G$500,{"*alle*";"*Opsøgende*"},'2024'!$E$3:$E$500,"*nej*",'2024'!$H$3:$H$500,"*ja*"),SUMIFS('2024'!$N$3:$N$500,'2024'!$B$3:$B$500,$B112,'2024'!$D$3:$D$500,"*",'2024'!$G$3:$G$500,"*børn*"))</f>
        <v>0</v>
      </c>
      <c r="Q112" s="52">
        <f>SUM(COUNTIFS('2025'!$B$3:$B$500,$B112,'2025'!$D$3:$D$500,"*",'2025'!$G$3:$G$500,{"*alle*";"*Opsøgende*"},'2025'!$E$3:$E$500,"*ja*"),COUNTIFS('2025'!$B$3:$B$500,$B112,'2025'!$D$3:$D$500,"*",'2025'!$G$3:$G$500,{"*alle*";"*Opsøgende*"},'2025'!$E$3:$E$500,"*nej*",'2025'!$H$3:$H$500,"*ja*"),COUNTIFS('2025'!$B$3:$B$500,$B112,'2025'!$D$3:$D$500,"*",'2025'!$G$3:$G$500,"*børn*"))</f>
        <v>0</v>
      </c>
      <c r="R112" s="52">
        <f>SUM(SUMIFS('2025'!$N$3:$N$500,'2025'!$B$3:$B$500,$B112,'2025'!$D$3:$D$500,"*",'2025'!$G$3:$G$500,{"*alle*";"*Opsøgende*"},'2025'!$E$3:$E$500,"*ja*"),SUMIFS('2025'!$N$3:$N$500,'2025'!$B$3:$B$500,$B112,'2025'!$D$3:$D$500,"*",'2025'!$G$3:$G$500,{"*alle*";"*Opsøgende*"},'2025'!$E$3:$E$500,"*nej*",'2025'!$H$3:$H$500,"*ja*"),SUMIFS('2025'!$N$3:$N$500,'2025'!$B$3:$B$500,$B112,'2025'!$D$3:$D$500,"*",'2025'!$G$3:$G$500,"*børn*"))</f>
        <v>0</v>
      </c>
      <c r="S112" s="52">
        <f>SUM(COUNTIFS('2026'!$B$3:$B$500,$B112,'2026'!$D$3:$D$500,"*",'2026'!$G$3:$G$500,{"*alle*";"*Opsøgende*"},'2026'!$E$3:$E$500,"*ja*"),COUNTIFS('2026'!$B$3:$B$500,$B112,'2026'!$D$3:$D$500,"*",'2026'!$G$3:$G$500,{"*alle*";"*Opsøgende*"},'2026'!$E$3:$E$500,"*nej*",'2026'!$H$3:$H$500,"*ja*"),COUNTIFS('2026'!$B$3:$B$500,$B112,'2026'!$D$3:$D$500,"*",'2026'!$G$3:$G$500,"*børn*"))</f>
        <v>0</v>
      </c>
      <c r="T112" s="52">
        <f>SUM(SUMIFS('2026'!$N$3:$N$500,'2026'!$B$3:$B$500,$B112,'2026'!$D$3:$D$500,"*",'2026'!$G$3:$G$500,{"*alle*";"*Opsøgende*"},'2026'!$E$3:$E$500,"*ja*"),SUMIFS('2026'!$N$3:$N$500,'2026'!$B$3:$B$500,$B112,'2026'!$D$3:$D$500,"*",'2026'!$G$3:$G$500,{"*alle*";"*Opsøgende*"},'2026'!$E$3:$E$500,"*nej*",'2026'!$H$3:$H$500,"*ja*"),SUMIFS('2026'!$N$3:$N$500,'2026'!$B$3:$B$500,$B112,'2026'!$D$3:$D$500,"*",'2026'!$G$3:$G$500,"*børn*"))</f>
        <v>0</v>
      </c>
      <c r="U112" s="52">
        <f>SUM(COUNTIFS('2027'!$B$3:$B$500,$B112,'2027'!$D$3:$D$500,"*",'2027'!$G$3:$G$500,{"*alle*";"*Opsøgende*"},'2027'!$E$3:$E$500,"*ja*"),COUNTIFS('2027'!$B$3:$B$500,$B112,'2027'!$D$3:$D$500,"*",'2027'!$G$3:$G$500,{"*alle*";"*Opsøgende*"},'2027'!$E$3:$E$500,"*nej*",'2027'!$H$3:$H$500,"*ja*"),COUNTIFS('2027'!$B$3:$B$500,$B112,'2027'!$D$3:$D$500,"*",'2027'!$G$3:$G$500,"*børn*"))</f>
        <v>0</v>
      </c>
      <c r="V112" s="52">
        <f>SUM(SUMIFS('2027'!$N$3:$N$500,'2027'!$B$3:$B$500,$B112,'2027'!$D$3:$D$500,"*",'2027'!$G$3:$G$500,{"*alle*";"*Opsøgende*"},'2027'!$E$3:$E$500,"*ja*"),SUMIFS('2027'!$N$3:$N$500,'2027'!$B$3:$B$500,$B112,'2027'!$D$3:$D$500,"*",'2027'!$G$3:$G$500,{"*alle*";"*Opsøgende*"},'2027'!$E$3:$E$500,"*nej*",'2027'!$H$3:$H$500,"*ja*"),SUMIFS('2027'!$N$3:$N$500,'2027'!$B$3:$B$500,$B112,'2027'!$D$3:$D$500,"*",'2027'!$G$3:$G$500,"*børn*"))</f>
        <v>0</v>
      </c>
      <c r="W112" s="52">
        <f>SUM(COUNTIFS('2028'!$B$3:$B$500,$B112,'2028'!$D$3:$D$500,"*",'2028'!$G$3:$G$500,{"*alle*";"*Opsøgende*"},'2028'!$E$3:$E$500,"*ja*"),COUNTIFS('2028'!$B$3:$B$500,$B112,'2028'!$D$3:$D$500,"*",'2028'!$G$3:$G$500,{"*alle*";"*Opsøgende*"},'2028'!$E$3:$E$500,"*nej*",'2028'!$H$3:$H$500,"*ja*"),COUNTIFS('2028'!$B$3:$B$500,$B112,'2028'!$D$3:$D$500,"*",'2028'!$G$3:$G$500,"*børn*"))</f>
        <v>0</v>
      </c>
      <c r="X112" s="52">
        <f>SUM(SUMIFS('2028'!$N$3:$N$500,'2028'!$B$3:$B$500,$B112,'2028'!$D$3:$D$500,"*",'2028'!$G$3:$G$500,{"*alle*";"*Opsøgende*"},'2028'!$E$3:$E$500,"*ja*"),SUMIFS('2028'!$N$3:$N$500,'2028'!$B$3:$B$500,$B112,'2028'!$D$3:$D$500,"*",'2028'!$G$3:$G$500,{"*alle*";"*Opsøgende*"},'2028'!$E$3:$E$500,"*nej*",'2028'!$H$3:$H$500,"*ja*"),SUMIFS('2028'!$N$3:$N$500,'2028'!$B$3:$B$500,$B112,'2028'!$D$3:$D$500,"*",'2028'!$G$3:$G$500,"*børn*"))</f>
        <v>0</v>
      </c>
    </row>
    <row r="113" spans="2:24" x14ac:dyDescent="0.2">
      <c r="B113" s="91" t="s">
        <v>122</v>
      </c>
      <c r="C113" s="52">
        <f>SUM(COUNTIFS('2018'!$B$3:$B$500,$B113,'2018'!$D$3:$D$500,"*",'2018'!$G$3:$G$500,{"*alle*";"*Opsøgende*"},'2018'!$E$3:$E$500,"*ja*"),COUNTIFS('2018'!$B$3:$B$500,$B113,'2018'!$D$3:$D$500,"*",'2018'!$G$3:$G$500,{"*alle*";"*Opsøgende*"},'2018'!$E$3:$E$500,"*nej*",'2018'!$H$3:$H$500,"*ja*"),COUNTIFS('2018'!$B$3:$B$500,$B113,'2018'!$D$3:$D$500,"*",'2018'!$G$3:$G$500,"*børn*"))</f>
        <v>0</v>
      </c>
      <c r="D113" s="52">
        <f>SUM(SUMIFS('2018'!$N$3:$N$500,'2018'!$B$3:$B$500,$B113,'2018'!$D$3:$D$500,"*",'2018'!$G$3:$G$500,{"*alle*";"*Opsøgende*"},'2018'!$E$3:$E$500,"*ja*"),SUMIFS('2018'!$N$3:$N$500,'2018'!$B$3:$B$500,$B113,'2018'!$D$3:$D$500,"*",'2018'!$G$3:$G$500,{"*alle*";"*Opsøgende*"},'2018'!$E$3:$E$500,"*nej*",'2018'!$H$3:$H$500,"*ja*"),SUMIFS('2018'!$N$3:$N$500,'2018'!$B$3:$B$500,$B113,'2018'!$D$3:$D$500,"*",'2018'!$G$3:$G$500,"*børn*"))</f>
        <v>0</v>
      </c>
      <c r="E113" s="52">
        <f>SUM(COUNTIFS('2019'!$B$3:$B$500,$B113,'2019'!$D$3:$D$500,"*",'2019'!$G$3:$G$500,{"*alle*";"*Opsøgende*"},'2019'!$E$3:$E$500,"*ja*"),COUNTIFS('2019'!$B$3:$B$500,$B113,'2019'!$D$3:$D$500,"*",'2019'!$G$3:$G$500,{"*alle*";"*Opsøgende*"},'2019'!$E$3:$E$500,"*nej*",'2019'!$H$3:$H$500,"*ja*"),COUNTIFS('2019'!$B$3:$B$500,$B113,'2019'!$D$3:$D$500,"*",'2019'!$G$3:$G$500,"*børn*"))</f>
        <v>0</v>
      </c>
      <c r="F113" s="52">
        <f>SUM(SUMIFS('2019'!$N$3:$N$500,'2019'!$B$3:$B$500,$B113,'2019'!$D$3:$D$500,"*",'2019'!$G$3:$G$500,{"*alle*";"*Opsøgende*"},'2019'!$E$3:$E$500,"*ja*"),SUMIFS('2019'!$N$3:$N$500,'2019'!$B$3:$B$500,$B113,'2019'!$D$3:$D$500,"*",'2019'!$G$3:$G$500,{"*alle*";"*Opsøgende*"},'2019'!$E$3:$E$500,"*nej*",'2019'!$H$3:$H$500,"*ja*"),SUMIFS('2019'!$N$3:$N$500,'2019'!$B$3:$B$500,$B113,'2019'!$D$3:$D$500,"*",'2019'!$G$3:$G$500,"*børn*"))</f>
        <v>0</v>
      </c>
      <c r="G113" s="52">
        <f>SUM(COUNTIFS('2020'!$B$3:$B$500,$B113,'2020'!$D$3:$D$500,"*",'2020'!$G$3:$G$500,{"*alle*";"*Opsøgende*"},'2020'!$E$3:$E$500,"*ja*"),COUNTIFS('2020'!$B$3:$B$500,$B113,'2020'!$D$3:$D$500,"*",'2020'!$G$3:$G$500,{"*alle*";"*Opsøgende*"},'2020'!$E$3:$E$500,"*nej*",'2020'!$H$3:$H$500,"*ja*"),COUNTIFS('2020'!$B$3:$B$500,$B113,'2020'!$D$3:$D$500,"*",'2020'!$G$3:$G$500,"*børn*"))</f>
        <v>0</v>
      </c>
      <c r="H113" s="52">
        <f>SUM(SUMIFS('2020'!$N$3:$N$500,'2020'!$B$3:$B$500,$B113,'2020'!$D$3:$D$500,"*",'2020'!$G$3:$G$500,{"*alle*";"*Opsøgende*"},'2020'!$E$3:$E$500,"*ja*"),SUMIFS('2020'!$N$3:$N$500,'2020'!$B$3:$B$500,$B113,'2020'!$D$3:$D$500,"*",'2020'!$G$3:$G$500,{"*alle*";"*Opsøgende*"},'2020'!$E$3:$E$500,"*nej*",'2020'!$H$3:$H$500,"*ja*"),SUMIFS('2020'!$N$3:$N$500,'2020'!$B$3:$B$500,$B113,'2020'!$D$3:$D$500,"*",'2020'!$G$3:$G$500,"*børn*"))</f>
        <v>0</v>
      </c>
      <c r="I113" s="52">
        <f>SUM(COUNTIFS('2021'!$B$3:$B$500,$B113,'2021'!$D$3:$D$500,"*",'2021'!$G$3:$G$500,{"*alle*";"*Opsøgende*"},'2021'!$E$3:$E$500,"*ja*"),COUNTIFS('2021'!$B$3:$B$500,$B113,'2021'!$D$3:$D$500,"*",'2021'!$G$3:$G$500,{"*alle*";"*Opsøgende*"},'2021'!$E$3:$E$500,"*nej*",'2021'!$H$3:$H$500,"*ja*"),COUNTIFS('2021'!$B$3:$B$500,$B113,'2021'!$D$3:$D$500,"*",'2021'!$G$3:$G$500,"*børn*"))</f>
        <v>0</v>
      </c>
      <c r="J113" s="52">
        <f>SUM(SUMIFS('2021'!$N$3:$N$500,'2021'!$B$3:$B$500,$B113,'2021'!$D$3:$D$500,"*",'2021'!$G$3:$G$500,{"*alle*";"*Opsøgende*"},'2021'!$E$3:$E$500,"*ja*"),SUMIFS('2021'!$N$3:$N$500,'2021'!$B$3:$B$500,$B113,'2021'!$D$3:$D$500,"*",'2021'!$G$3:$G$500,{"*alle*";"*Opsøgende*"},'2021'!$E$3:$E$500,"*nej*",'2021'!$H$3:$H$500,"*ja*"),SUMIFS('2021'!$N$3:$N$500,'2021'!$B$3:$B$500,$B113,'2021'!$D$3:$D$500,"*",'2021'!$G$3:$G$500,"*børn*"))</f>
        <v>0</v>
      </c>
      <c r="K113" s="52">
        <f>SUM(COUNTIFS('2022'!$B$3:$B$500,$B113,'2022'!$D$3:$D$500,"*",'2022'!$G$3:$G$500,{"*alle*";"*Opsøgende*"},'2022'!$E$3:$E$500,"*ja*"),COUNTIFS('2022'!$B$3:$B$500,$B113,'2022'!$D$3:$D$500,"*",'2022'!$G$3:$G$500,{"*alle*";"*Opsøgende*"},'2022'!$E$3:$E$500,"*nej*",'2022'!$H$3:$H$500,"*ja*"),COUNTIFS('2022'!$B$3:$B$500,$B113,'2022'!$D$3:$D$500,"*",'2022'!$G$3:$G$500,"*børn*"))</f>
        <v>0</v>
      </c>
      <c r="L113" s="52">
        <f>SUM(SUMIFS('2022'!$N$3:$N$500,'2022'!$B$3:$B$500,$B113,'2022'!$D$3:$D$500,"*",'2022'!$G$3:$G$500,{"*alle*";"*Opsøgende*"},'2022'!$E$3:$E$500,"*ja*"),SUMIFS('2022'!$N$3:$N$500,'2022'!$B$3:$B$500,$B113,'2022'!$D$3:$D$500,"*",'2022'!$G$3:$G$500,{"*alle*";"*Opsøgende*"},'2022'!$E$3:$E$500,"*nej*",'2022'!$H$3:$H$500,"*ja*"),SUMIFS('2022'!$N$3:$N$500,'2022'!$B$3:$B$500,$B113,'2022'!$D$3:$D$500,"*",'2022'!$G$3:$G$500,"*børn*"))</f>
        <v>0</v>
      </c>
      <c r="M113" s="52">
        <f>SUM(COUNTIFS('2023'!$B$3:$B$500,$B113,'2023'!$D$3:$D$500,"*",'2023'!$G$3:$G$500,{"*alle*";"*Opsøgende*"},'2023'!$E$3:$E$500,"*ja*"),COUNTIFS('2023'!$B$3:$B$500,$B113,'2023'!$D$3:$D$500,"*",'2023'!$G$3:$G$500,{"*alle*";"*Opsøgende*"},'2023'!$E$3:$E$500,"*nej*",'2023'!$H$3:$H$500,"*ja*"),COUNTIFS('2023'!$B$3:$B$500,$B113,'2023'!$D$3:$D$500,"*",'2023'!$G$3:$G$500,"*børn*"))</f>
        <v>0</v>
      </c>
      <c r="N113" s="52">
        <f>SUM(SUMIFS('2023'!$N$3:$N$500,'2023'!$B$3:$B$500,$B113,'2023'!$D$3:$D$500,"*",'2023'!$G$3:$G$500,{"*alle*";"*Opsøgende*"},'2023'!$E$3:$E$500,"*ja*"),SUMIFS('2023'!$N$3:$N$500,'2023'!$B$3:$B$500,$B113,'2023'!$D$3:$D$500,"*",'2023'!$G$3:$G$500,{"*alle*";"*Opsøgende*"},'2023'!$E$3:$E$500,"*nej*",'2023'!$H$3:$H$500,"*ja*"),SUMIFS('2023'!$N$3:$N$500,'2023'!$B$3:$B$500,$B113,'2023'!$D$3:$D$500,"*",'2023'!$G$3:$G$500,"*børn*"))</f>
        <v>0</v>
      </c>
      <c r="O113" s="52">
        <f>SUM(COUNTIFS('2024'!$B$3:$B$500,$B113,'2024'!$D$3:$D$500,"*",'2024'!$G$3:$G$500,{"*alle*";"*Opsøgende*"},'2024'!$E$3:$E$500,"*ja*"),COUNTIFS('2024'!$B$3:$B$500,$B113,'2024'!$D$3:$D$500,"*",'2024'!$G$3:$G$500,{"*alle*";"*Opsøgende*"},'2024'!$E$3:$E$500,"*nej*",'2024'!$H$3:$H$500,"*ja*"),COUNTIFS('2024'!$B$3:$B$500,$B113,'2024'!$D$3:$D$500,"*",'2024'!$G$3:$G$500,"*børn*"))</f>
        <v>0</v>
      </c>
      <c r="P113" s="52">
        <f>SUM(SUMIFS('2024'!$N$3:$N$500,'2024'!$B$3:$B$500,$B113,'2024'!$D$3:$D$500,"*",'2024'!$G$3:$G$500,{"*alle*";"*Opsøgende*"},'2024'!$E$3:$E$500,"*ja*"),SUMIFS('2024'!$N$3:$N$500,'2024'!$B$3:$B$500,$B113,'2024'!$D$3:$D$500,"*",'2024'!$G$3:$G$500,{"*alle*";"*Opsøgende*"},'2024'!$E$3:$E$500,"*nej*",'2024'!$H$3:$H$500,"*ja*"),SUMIFS('2024'!$N$3:$N$500,'2024'!$B$3:$B$500,$B113,'2024'!$D$3:$D$500,"*",'2024'!$G$3:$G$500,"*børn*"))</f>
        <v>0</v>
      </c>
      <c r="Q113" s="52">
        <f>SUM(COUNTIFS('2025'!$B$3:$B$500,$B113,'2025'!$D$3:$D$500,"*",'2025'!$G$3:$G$500,{"*alle*";"*Opsøgende*"},'2025'!$E$3:$E$500,"*ja*"),COUNTIFS('2025'!$B$3:$B$500,$B113,'2025'!$D$3:$D$500,"*",'2025'!$G$3:$G$500,{"*alle*";"*Opsøgende*"},'2025'!$E$3:$E$500,"*nej*",'2025'!$H$3:$H$500,"*ja*"),COUNTIFS('2025'!$B$3:$B$500,$B113,'2025'!$D$3:$D$500,"*",'2025'!$G$3:$G$500,"*børn*"))</f>
        <v>0</v>
      </c>
      <c r="R113" s="52">
        <f>SUM(SUMIFS('2025'!$N$3:$N$500,'2025'!$B$3:$B$500,$B113,'2025'!$D$3:$D$500,"*",'2025'!$G$3:$G$500,{"*alle*";"*Opsøgende*"},'2025'!$E$3:$E$500,"*ja*"),SUMIFS('2025'!$N$3:$N$500,'2025'!$B$3:$B$500,$B113,'2025'!$D$3:$D$500,"*",'2025'!$G$3:$G$500,{"*alle*";"*Opsøgende*"},'2025'!$E$3:$E$500,"*nej*",'2025'!$H$3:$H$500,"*ja*"),SUMIFS('2025'!$N$3:$N$500,'2025'!$B$3:$B$500,$B113,'2025'!$D$3:$D$500,"*",'2025'!$G$3:$G$500,"*børn*"))</f>
        <v>0</v>
      </c>
      <c r="S113" s="52">
        <f>SUM(COUNTIFS('2026'!$B$3:$B$500,$B113,'2026'!$D$3:$D$500,"*",'2026'!$G$3:$G$500,{"*alle*";"*Opsøgende*"},'2026'!$E$3:$E$500,"*ja*"),COUNTIFS('2026'!$B$3:$B$500,$B113,'2026'!$D$3:$D$500,"*",'2026'!$G$3:$G$500,{"*alle*";"*Opsøgende*"},'2026'!$E$3:$E$500,"*nej*",'2026'!$H$3:$H$500,"*ja*"),COUNTIFS('2026'!$B$3:$B$500,$B113,'2026'!$D$3:$D$500,"*",'2026'!$G$3:$G$500,"*børn*"))</f>
        <v>0</v>
      </c>
      <c r="T113" s="52">
        <f>SUM(SUMIFS('2026'!$N$3:$N$500,'2026'!$B$3:$B$500,$B113,'2026'!$D$3:$D$500,"*",'2026'!$G$3:$G$500,{"*alle*";"*Opsøgende*"},'2026'!$E$3:$E$500,"*ja*"),SUMIFS('2026'!$N$3:$N$500,'2026'!$B$3:$B$500,$B113,'2026'!$D$3:$D$500,"*",'2026'!$G$3:$G$500,{"*alle*";"*Opsøgende*"},'2026'!$E$3:$E$500,"*nej*",'2026'!$H$3:$H$500,"*ja*"),SUMIFS('2026'!$N$3:$N$500,'2026'!$B$3:$B$500,$B113,'2026'!$D$3:$D$500,"*",'2026'!$G$3:$G$500,"*børn*"))</f>
        <v>0</v>
      </c>
      <c r="U113" s="52">
        <f>SUM(COUNTIFS('2027'!$B$3:$B$500,$B113,'2027'!$D$3:$D$500,"*",'2027'!$G$3:$G$500,{"*alle*";"*Opsøgende*"},'2027'!$E$3:$E$500,"*ja*"),COUNTIFS('2027'!$B$3:$B$500,$B113,'2027'!$D$3:$D$500,"*",'2027'!$G$3:$G$500,{"*alle*";"*Opsøgende*"},'2027'!$E$3:$E$500,"*nej*",'2027'!$H$3:$H$500,"*ja*"),COUNTIFS('2027'!$B$3:$B$500,$B113,'2027'!$D$3:$D$500,"*",'2027'!$G$3:$G$500,"*børn*"))</f>
        <v>0</v>
      </c>
      <c r="V113" s="52">
        <f>SUM(SUMIFS('2027'!$N$3:$N$500,'2027'!$B$3:$B$500,$B113,'2027'!$D$3:$D$500,"*",'2027'!$G$3:$G$500,{"*alle*";"*Opsøgende*"},'2027'!$E$3:$E$500,"*ja*"),SUMIFS('2027'!$N$3:$N$500,'2027'!$B$3:$B$500,$B113,'2027'!$D$3:$D$500,"*",'2027'!$G$3:$G$500,{"*alle*";"*Opsøgende*"},'2027'!$E$3:$E$500,"*nej*",'2027'!$H$3:$H$500,"*ja*"),SUMIFS('2027'!$N$3:$N$500,'2027'!$B$3:$B$500,$B113,'2027'!$D$3:$D$500,"*",'2027'!$G$3:$G$500,"*børn*"))</f>
        <v>0</v>
      </c>
      <c r="W113" s="52">
        <f>SUM(COUNTIFS('2028'!$B$3:$B$500,$B113,'2028'!$D$3:$D$500,"*",'2028'!$G$3:$G$500,{"*alle*";"*Opsøgende*"},'2028'!$E$3:$E$500,"*ja*"),COUNTIFS('2028'!$B$3:$B$500,$B113,'2028'!$D$3:$D$500,"*",'2028'!$G$3:$G$500,{"*alle*";"*Opsøgende*"},'2028'!$E$3:$E$500,"*nej*",'2028'!$H$3:$H$500,"*ja*"),COUNTIFS('2028'!$B$3:$B$500,$B113,'2028'!$D$3:$D$500,"*",'2028'!$G$3:$G$500,"*børn*"))</f>
        <v>0</v>
      </c>
      <c r="X113" s="52">
        <f>SUM(SUMIFS('2028'!$N$3:$N$500,'2028'!$B$3:$B$500,$B113,'2028'!$D$3:$D$500,"*",'2028'!$G$3:$G$500,{"*alle*";"*Opsøgende*"},'2028'!$E$3:$E$500,"*ja*"),SUMIFS('2028'!$N$3:$N$500,'2028'!$B$3:$B$500,$B113,'2028'!$D$3:$D$500,"*",'2028'!$G$3:$G$500,{"*alle*";"*Opsøgende*"},'2028'!$E$3:$E$500,"*nej*",'2028'!$H$3:$H$500,"*ja*"),SUMIFS('2028'!$N$3:$N$500,'2028'!$B$3:$B$500,$B113,'2028'!$D$3:$D$500,"*",'2028'!$G$3:$G$500,"*børn*"))</f>
        <v>0</v>
      </c>
    </row>
    <row r="114" spans="2:24" x14ac:dyDescent="0.2">
      <c r="B114" s="20" t="s">
        <v>171</v>
      </c>
      <c r="C114" s="58">
        <f>SUM(C16:C113)</f>
        <v>0</v>
      </c>
      <c r="D114" s="58">
        <f>SUM(D16:D113)</f>
        <v>0</v>
      </c>
      <c r="E114" s="58">
        <f t="shared" ref="E114:I114" si="2">SUM(E16:E113)</f>
        <v>0</v>
      </c>
      <c r="F114" s="58">
        <f>SUM(F16:F113)</f>
        <v>0</v>
      </c>
      <c r="G114" s="58">
        <f t="shared" si="2"/>
        <v>0</v>
      </c>
      <c r="H114" s="58">
        <f>SUM(H16:H113)</f>
        <v>0</v>
      </c>
      <c r="I114" s="58">
        <f t="shared" si="2"/>
        <v>0</v>
      </c>
      <c r="J114" s="58">
        <f>SUM(J16:J113)</f>
        <v>0</v>
      </c>
      <c r="K114" s="58">
        <f t="shared" ref="K114:X114" si="3">SUM(K16:K113)</f>
        <v>0</v>
      </c>
      <c r="L114" s="58">
        <f t="shared" si="3"/>
        <v>0</v>
      </c>
      <c r="M114" s="58">
        <f t="shared" si="3"/>
        <v>0</v>
      </c>
      <c r="N114" s="58">
        <f t="shared" si="3"/>
        <v>0</v>
      </c>
      <c r="O114" s="58">
        <f t="shared" si="3"/>
        <v>0</v>
      </c>
      <c r="P114" s="58">
        <f t="shared" si="3"/>
        <v>0</v>
      </c>
      <c r="Q114" s="58">
        <f t="shared" si="3"/>
        <v>0</v>
      </c>
      <c r="R114" s="58">
        <f t="shared" si="3"/>
        <v>0</v>
      </c>
      <c r="S114" s="58">
        <f t="shared" si="3"/>
        <v>0</v>
      </c>
      <c r="T114" s="58">
        <f t="shared" si="3"/>
        <v>0</v>
      </c>
      <c r="U114" s="58">
        <f t="shared" si="3"/>
        <v>0</v>
      </c>
      <c r="V114" s="58">
        <f t="shared" si="3"/>
        <v>0</v>
      </c>
      <c r="W114" s="58">
        <f t="shared" si="3"/>
        <v>0</v>
      </c>
      <c r="X114" s="58">
        <f t="shared" si="3"/>
        <v>0</v>
      </c>
    </row>
  </sheetData>
  <sheetProtection password="CF33" sheet="1" objects="1" scenarios="1"/>
  <mergeCells count="23">
    <mergeCell ref="A2:J2"/>
    <mergeCell ref="W9:X9"/>
    <mergeCell ref="M3:N3"/>
    <mergeCell ref="O3:P3"/>
    <mergeCell ref="Q3:R3"/>
    <mergeCell ref="S3:T3"/>
    <mergeCell ref="U3:V3"/>
    <mergeCell ref="W3:X3"/>
    <mergeCell ref="M9:N9"/>
    <mergeCell ref="O9:P9"/>
    <mergeCell ref="Q9:R9"/>
    <mergeCell ref="S9:T9"/>
    <mergeCell ref="U9:V9"/>
    <mergeCell ref="K3:L3"/>
    <mergeCell ref="C9:D9"/>
    <mergeCell ref="E9:F9"/>
    <mergeCell ref="C3:D3"/>
    <mergeCell ref="E3:F3"/>
    <mergeCell ref="G9:H9"/>
    <mergeCell ref="I9:J9"/>
    <mergeCell ref="K9:L9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101"/>
  <sheetViews>
    <sheetView workbookViewId="0"/>
  </sheetViews>
  <sheetFormatPr defaultRowHeight="15" x14ac:dyDescent="0.25"/>
  <cols>
    <col min="1" max="1" width="8.85546875" style="6"/>
  </cols>
  <sheetData>
    <row r="1" spans="1:46" x14ac:dyDescent="0.25">
      <c r="D1" s="115">
        <v>2018</v>
      </c>
      <c r="E1" s="115"/>
      <c r="F1" s="115"/>
      <c r="G1" s="44"/>
      <c r="H1" s="115">
        <v>2019</v>
      </c>
      <c r="I1" s="115"/>
      <c r="J1" s="115"/>
      <c r="L1" s="115">
        <v>2020</v>
      </c>
      <c r="M1" s="115"/>
      <c r="N1" s="115"/>
      <c r="P1" s="115">
        <v>2021</v>
      </c>
      <c r="Q1" s="115"/>
      <c r="R1" s="115"/>
      <c r="T1" s="115">
        <v>2022</v>
      </c>
      <c r="U1" s="115"/>
      <c r="V1" s="115"/>
      <c r="X1" s="115">
        <v>2023</v>
      </c>
      <c r="Y1" s="115"/>
      <c r="Z1" s="115"/>
      <c r="AB1" s="115">
        <v>2024</v>
      </c>
      <c r="AC1" s="115"/>
      <c r="AD1" s="115"/>
      <c r="AF1" s="115">
        <v>2025</v>
      </c>
      <c r="AG1" s="115"/>
      <c r="AH1" s="115"/>
      <c r="AJ1" s="115">
        <v>2026</v>
      </c>
      <c r="AK1" s="115"/>
      <c r="AL1" s="115"/>
      <c r="AN1" s="115">
        <v>2027</v>
      </c>
      <c r="AO1" s="115"/>
      <c r="AP1" s="115"/>
      <c r="AR1" s="115">
        <v>2028</v>
      </c>
      <c r="AS1" s="115"/>
      <c r="AT1" s="115"/>
    </row>
    <row r="2" spans="1:46" x14ac:dyDescent="0.25">
      <c r="A2" s="11" t="s">
        <v>107</v>
      </c>
      <c r="D2" s="47" t="s">
        <v>197</v>
      </c>
      <c r="E2" s="47" t="s">
        <v>198</v>
      </c>
      <c r="F2" s="47" t="s">
        <v>196</v>
      </c>
      <c r="G2" s="48"/>
      <c r="H2" s="47" t="s">
        <v>197</v>
      </c>
      <c r="I2" s="47" t="s">
        <v>198</v>
      </c>
      <c r="J2" s="47" t="s">
        <v>196</v>
      </c>
      <c r="K2" s="48"/>
      <c r="L2" s="47" t="s">
        <v>197</v>
      </c>
      <c r="M2" s="47" t="s">
        <v>198</v>
      </c>
      <c r="N2" s="47" t="s">
        <v>196</v>
      </c>
      <c r="O2" s="48"/>
      <c r="P2" s="47" t="s">
        <v>197</v>
      </c>
      <c r="Q2" s="47" t="s">
        <v>198</v>
      </c>
      <c r="R2" s="47" t="s">
        <v>196</v>
      </c>
      <c r="S2" s="48"/>
      <c r="T2" s="47" t="s">
        <v>197</v>
      </c>
      <c r="U2" s="47" t="s">
        <v>198</v>
      </c>
      <c r="V2" s="47" t="s">
        <v>196</v>
      </c>
      <c r="W2" s="48"/>
      <c r="X2" s="47" t="s">
        <v>197</v>
      </c>
      <c r="Y2" s="47" t="s">
        <v>198</v>
      </c>
      <c r="Z2" s="47" t="s">
        <v>196</v>
      </c>
      <c r="AA2" s="48"/>
      <c r="AB2" s="47" t="s">
        <v>197</v>
      </c>
      <c r="AC2" s="47" t="s">
        <v>198</v>
      </c>
      <c r="AD2" s="47" t="s">
        <v>196</v>
      </c>
      <c r="AE2" s="48"/>
      <c r="AF2" s="47" t="s">
        <v>197</v>
      </c>
      <c r="AG2" s="47" t="s">
        <v>198</v>
      </c>
      <c r="AH2" s="47" t="s">
        <v>196</v>
      </c>
      <c r="AI2" s="48"/>
      <c r="AJ2" s="47" t="s">
        <v>197</v>
      </c>
      <c r="AK2" s="47" t="s">
        <v>198</v>
      </c>
      <c r="AL2" s="47" t="s">
        <v>196</v>
      </c>
      <c r="AM2" s="48"/>
      <c r="AN2" s="47" t="s">
        <v>197</v>
      </c>
      <c r="AO2" s="47" t="s">
        <v>198</v>
      </c>
      <c r="AP2" s="47" t="s">
        <v>196</v>
      </c>
      <c r="AQ2" s="48"/>
      <c r="AR2" s="47" t="s">
        <v>197</v>
      </c>
      <c r="AS2" s="47" t="s">
        <v>198</v>
      </c>
      <c r="AT2" s="47" t="s">
        <v>196</v>
      </c>
    </row>
    <row r="3" spans="1:46" x14ac:dyDescent="0.25">
      <c r="A3" s="2" t="s">
        <v>16</v>
      </c>
      <c r="D3" s="110">
        <f>SUM(COUNTIFS('2018'!$K$3:$K$500,Lister!$D$2,'2018'!$B$3:$B$500,$A3,'2018'!$D$3:$D$500,"*",'2018'!$G$3:$G$500,{"*alle*";"*Opsøgende*"},'2018'!$E$3:$E$500,"*ja*"),COUNTIFS('2018'!$K$3:$K$500,Lister!$D$2,'2018'!$B$3:$B$500,$A3,'2018'!$D$3:$D$500,"*",'2018'!$G$3:$G$500,{"*alle*";"*Opsøgende*"},'2018'!$E$3:$E$500,"*nej*",'2018'!$H$3:$H$500,"*ja*"),COUNTIFS('2018'!$K$3:$K$500,Lister!$D$2,'2018'!$B$3:$B$500,$A3,'2018'!$D$3:$D$500,"*",'2018'!$G$3:$G$500,"*børn*"))</f>
        <v>0</v>
      </c>
      <c r="E3" s="110">
        <f>SUM(COUNTIFS('2018'!$K$3:$K$500,Lister!$D$3,'2018'!$B$3:$B$500,$A3,'2018'!$D$3:$D$500,"*",'2018'!$G$3:$G$500,{"*alle*";"*Opsøgende*"},'2018'!$E$3:$E$500,"*ja*"),COUNTIFS('2018'!$K$3:$K$500,Lister!$D$3,'2018'!$B$3:$B$500,$A3,'2018'!$D$3:$D$500,"*",'2018'!$G$3:$G$500,{"*alle*";"*Opsøgende*"},'2018'!$E$3:$E$500,"*nej*",'2018'!$H$3:$H$500,"*ja*"),COUNTIFS('2018'!$K$3:$K$500,Lister!$D$3,'2018'!$B$3:$B$500,$A3,'2018'!$D$3:$D$500,"*",'2018'!$G$3:$G$500,"*børn*"))</f>
        <v>0</v>
      </c>
      <c r="F3" s="110">
        <f t="shared" ref="F3:F34" si="0">SUM(D3:E3)</f>
        <v>0</v>
      </c>
      <c r="G3" s="110"/>
      <c r="H3" s="110">
        <f>SUM(COUNTIFS('2019'!$K$3:$K$500,Lister!$D$2,'2019'!$B$3:$B$500,$A3,'2019'!$D$3:$D$500,"*",'2019'!$G$3:$G$500,{"*alle*";"*Opsøgende*"},'2019'!$E$3:$E$500,"*ja*"),COUNTIFS('2019'!$K$3:$K$500,Lister!$D$2,'2019'!$B$3:$B$500,$A3,'2019'!$D$3:$D$500,"*",'2019'!$G$3:$G$500,{"*alle*";"*Opsøgende*"},'2019'!$E$3:$E$500,"*nej*",'2019'!$H$3:$H$500,"*ja*"),COUNTIFS('2019'!$K$3:$K$500,Lister!$D$2,'2019'!$B$3:$B$500,$A3,'2019'!$D$3:$D$500,"*",'2019'!$G$3:$G$500,"*børn*"))</f>
        <v>0</v>
      </c>
      <c r="I3" s="110">
        <f>SUM(COUNTIFS('2019'!$K$3:$K$500,Lister!$D$3,'2019'!$B$3:$B$500,$A3,'2019'!$D$3:$D$500,"*",'2019'!$G$3:$G$500,{"*alle*";"*Opsøgende*"},'2019'!$E$3:$E$500,"*ja*"),COUNTIFS('2019'!$K$3:$K$500,Lister!$D$3,'2019'!$B$3:$B$500,$A3,'2019'!$D$3:$D$500,"*",'2019'!$G$3:$G$500,{"*alle*";"*Opsøgende*"},'2019'!$E$3:$E$500,"*nej*",'2019'!$H$3:$H$500,"*ja*"),COUNTIFS('2019'!$K$3:$K$500,Lister!$D$3,'2019'!$B$3:$B$500,$A3,'2019'!$D$3:$D$500,"*",'2019'!$G$3:$G$500,"*børn*"))</f>
        <v>0</v>
      </c>
      <c r="J3" s="110">
        <f t="shared" ref="J3:J34" si="1">SUM(H3:I3)</f>
        <v>0</v>
      </c>
      <c r="K3" s="110"/>
      <c r="L3" s="110">
        <f>SUM(COUNTIFS('2020'!$K$3:$K$500,Lister!$D$2,'2020'!$B$3:$B$500,$A3,'2020'!$D$3:$D$500,"*",'2020'!$G$3:$G$500,{"*alle*";"*Opsøgende*"},'2020'!$E$3:$E$500,"*ja*"),COUNTIFS('2020'!$K$3:$K$500,Lister!$D$2,'2020'!$B$3:$B$500,$A3,'2020'!$D$3:$D$500,"*",'2020'!$G$3:$G$500,{"*alle*";"*Opsøgende*"},'2020'!$E$3:$E$500,"*nej*",'2020'!$H$3:$H$500,"*ja*"),COUNTIFS('2020'!$K$3:$K$500,Lister!$D$2,'2020'!$B$3:$B$500,$A3,'2020'!$D$3:$D$500,"*",'2020'!$G$3:$G$500,"*børn*"))</f>
        <v>0</v>
      </c>
      <c r="M3" s="110">
        <f>SUM(COUNTIFS('2020'!$K$3:$K$500,Lister!$D$3,'2020'!$B$3:$B$500,$A3,'2020'!$D$3:$D$500,"*",'2020'!$G$3:$G$500,{"*alle*";"*Opsøgende*"},'2020'!$E$3:$E$500,"*ja*"),COUNTIFS('2020'!$K$3:$K$500,Lister!$D$3,'2020'!$B$3:$B$500,$A3,'2020'!$D$3:$D$500,"*",'2020'!$G$3:$G$500,{"*alle*";"*Opsøgende*"},'2020'!$E$3:$E$500,"*nej*",'2020'!$H$3:$H$500,"*ja*"),COUNTIFS('2020'!$K$3:$K$500,Lister!$D$3,'2020'!$B$3:$B$500,$A3,'2020'!$D$3:$D$500,"*",'2020'!$G$3:$G$500,"*børn*"))</f>
        <v>0</v>
      </c>
      <c r="N3" s="110">
        <f t="shared" ref="N3:N34" si="2">SUM(L3:M3)</f>
        <v>0</v>
      </c>
      <c r="O3" s="110"/>
      <c r="P3" s="110">
        <f>SUM(COUNTIFS('2021'!$K$3:$K$500,Lister!$D$2,'2021'!$B$3:$B$500,$A3,'2021'!$D$3:$D$500,"*",'2021'!$G$3:$G$500,{"*alle*";"*Opsøgende*"},'2021'!$E$3:$E$500,"*ja*"),COUNTIFS('2021'!$K$3:$K$500,Lister!$D$2,'2021'!$B$3:$B$500,$A3,'2021'!$D$3:$D$500,"*",'2021'!$G$3:$G$500,{"*alle*";"*Opsøgende*"},'2021'!$E$3:$E$500,"*nej*",'2021'!$H$3:$H$500,"*ja*"),COUNTIFS('2021'!$K$3:$K$500,Lister!$D$2,'2021'!$B$3:$B$500,$A3,'2021'!$D$3:$D$500,"*",'2021'!$G$3:$G$500,"*børn*"))</f>
        <v>0</v>
      </c>
      <c r="Q3" s="110">
        <f>SUM(COUNTIFS('2021'!$K$3:$K$500,Lister!$D$3,'2021'!$B$3:$B$500,$A3,'2021'!$D$3:$D$500,"*",'2021'!$G$3:$G$500,{"*alle*";"*Opsøgende*"},'2021'!$E$3:$E$500,"*ja*"),COUNTIFS('2021'!$K$3:$K$500,Lister!$D$3,'2021'!$B$3:$B$500,$A3,'2021'!$D$3:$D$500,"*",'2021'!$G$3:$G$500,{"*alle*";"*Opsøgende*"},'2021'!$E$3:$E$500,"*nej*",'2021'!$H$3:$H$500,"*ja*"),COUNTIFS('2021'!$K$3:$K$500,Lister!$D$3,'2021'!$B$3:$B$500,$A3,'2021'!$D$3:$D$500,"*",'2021'!$G$3:$G$500,"*børn*"))</f>
        <v>0</v>
      </c>
      <c r="R3" s="110">
        <f t="shared" ref="R3:R34" si="3">SUM(P3:Q3)</f>
        <v>0</v>
      </c>
      <c r="S3" s="110"/>
      <c r="T3" s="110">
        <f>SUM(COUNTIFS('2022'!$K$3:$K$500,Lister!$D$2,'2022'!$B$3:$B$500,$A3,'2022'!$D$3:$D$500,"*",'2022'!$G$3:$G$500,{"*alle*";"*Opsøgende*"},'2022'!$E$3:$E$500,"*ja*"),COUNTIFS('2022'!$K$3:$K$500,Lister!$D$2,'2022'!$B$3:$B$500,$A3,'2022'!$D$3:$D$500,"*",'2022'!$G$3:$G$500,{"*alle*";"*Opsøgende*"},'2022'!$E$3:$E$500,"*nej*",'2022'!$H$3:$H$500,"*ja*"),COUNTIFS('2022'!$K$3:$K$500,Lister!$D$2,'2022'!$B$3:$B$500,$A3,'2022'!$D$3:$D$500,"*",'2022'!$G$3:$G$500,"*børn*"))</f>
        <v>0</v>
      </c>
      <c r="U3" s="110">
        <f>SUM(COUNTIFS('2022'!$K$3:$K$500,Lister!$D$3,'2022'!$B$3:$B$500,$A3,'2022'!$D$3:$D$500,"*",'2022'!$G$3:$G$500,{"*alle*";"*Opsøgende*"},'2022'!$E$3:$E$500,"*ja*"),COUNTIFS('2022'!$K$3:$K$500,Lister!$D$3,'2022'!$B$3:$B$500,$A3,'2022'!$D$3:$D$500,"*",'2022'!$G$3:$G$500,{"*alle*";"*Opsøgende*"},'2022'!$E$3:$E$500,"*nej*",'2022'!$H$3:$H$500,"*ja*"),COUNTIFS('2022'!$K$3:$K$500,Lister!$D$3,'2022'!$B$3:$B$500,$A3,'2022'!$D$3:$D$500,"*",'2022'!$G$3:$G$500,"*børn*"))</f>
        <v>0</v>
      </c>
      <c r="V3" s="110">
        <f t="shared" ref="V3:V34" si="4">SUM(T3:U3)</f>
        <v>0</v>
      </c>
      <c r="W3" s="110"/>
      <c r="X3" s="110">
        <f>SUM(COUNTIFS('2023'!$K$3:$K$500,Lister!$D$2,'2023'!$B$3:$B$500,$A3,'2023'!$D$3:$D$500,"*",'2023'!$G$3:$G$500,{"*alle*";"*Opsøgende*"},'2023'!$E$3:$E$500,"*ja*"),COUNTIFS('2023'!$K$3:$K$500,Lister!$D$2,'2023'!$B$3:$B$500,$A3,'2023'!$D$3:$D$500,"*",'2023'!$G$3:$G$500,{"*alle*";"*Opsøgende*"},'2023'!$E$3:$E$500,"*nej*",'2023'!$H$3:$H$500,"*ja*"),COUNTIFS('2023'!$K$3:$K$500,Lister!$D$2,'2023'!$B$3:$B$500,$A3,'2023'!$D$3:$D$500,"*",'2023'!$G$3:$G$500,"*børn*"))</f>
        <v>0</v>
      </c>
      <c r="Y3" s="110">
        <f>SUM(COUNTIFS('2023'!$K$3:$K$500,Lister!$D$3,'2023'!$B$3:$B$500,$A3,'2023'!$D$3:$D$500,"*",'2023'!$G$3:$G$500,{"*alle*";"*Opsøgende*"},'2023'!$E$3:$E$500,"*ja*"),COUNTIFS('2023'!$K$3:$K$500,Lister!$D$3,'2023'!$B$3:$B$500,$A3,'2023'!$D$3:$D$500,"*",'2023'!$G$3:$G$500,{"*alle*";"*Opsøgende*"},'2023'!$E$3:$E$500,"*nej*",'2023'!$H$3:$H$500,"*ja*"),COUNTIFS('2023'!$K$3:$K$500,Lister!$D$3,'2023'!$B$3:$B$500,$A3,'2023'!$D$3:$D$500,"*",'2023'!$G$3:$G$500,"*børn*"))</f>
        <v>0</v>
      </c>
      <c r="Z3" s="110">
        <f t="shared" ref="Z3:Z34" si="5">SUM(X3:Y3)</f>
        <v>0</v>
      </c>
      <c r="AA3" s="110"/>
      <c r="AB3" s="110">
        <f>SUM(COUNTIFS('2024'!$K$3:$K$500,Lister!$D$2,'2024'!$B$3:$B$500,$A3,'2024'!$D$3:$D$500,"*",'2024'!$G$3:$G$500,{"*alle*";"*Opsøgende*"},'2024'!$E$3:$E$500,"*ja*"),COUNTIFS('2024'!$K$3:$K$500,Lister!$D$2,'2024'!$B$3:$B$500,$A3,'2024'!$D$3:$D$500,"*",'2024'!$G$3:$G$500,{"*alle*";"*Opsøgende*"},'2024'!$E$3:$E$500,"*nej*",'2024'!$H$3:$H$500,"*ja*"),COUNTIFS('2024'!$K$3:$K$500,Lister!$D$2,'2024'!$B$3:$B$500,$A3,'2024'!$D$3:$D$500,"*",'2024'!$G$3:$G$500,"*børn*"))</f>
        <v>0</v>
      </c>
      <c r="AC3" s="110">
        <f>SUM(COUNTIFS('2024'!$K$3:$K$500,Lister!$D$3,'2024'!$B$3:$B$500,$A3,'2024'!$D$3:$D$500,"*",'2024'!$G$3:$G$500,{"*alle*";"*Opsøgende*"},'2024'!$E$3:$E$500,"*ja*"),COUNTIFS('2024'!$K$3:$K$500,Lister!$D$3,'2024'!$B$3:$B$500,$A3,'2024'!$D$3:$D$500,"*",'2024'!$G$3:$G$500,{"*alle*";"*Opsøgende*"},'2024'!$E$3:$E$500,"*nej*",'2024'!$H$3:$H$500,"*ja*"),COUNTIFS('2024'!$K$3:$K$500,Lister!$D$3,'2024'!$B$3:$B$500,$A3,'2024'!$D$3:$D$500,"*",'2024'!$G$3:$G$500,"*børn*"))</f>
        <v>0</v>
      </c>
      <c r="AD3" s="110">
        <f t="shared" ref="AD3:AD34" si="6">SUM(AB3:AC3)</f>
        <v>0</v>
      </c>
      <c r="AE3" s="110"/>
      <c r="AF3" s="110">
        <f>SUM(COUNTIFS('2025'!$K$3:$K$500,Lister!$D$2,'2025'!$B$3:$B$500,$A3,'2025'!$D$3:$D$500,"*",'2025'!$G$3:$G$500,{"*alle*";"*Opsøgende*"},'2025'!$E$3:$E$500,"*ja*"),COUNTIFS('2025'!$K$3:$K$500,Lister!$D$2,'2025'!$B$3:$B$500,$A3,'2025'!$D$3:$D$500,"*",'2025'!$G$3:$G$500,{"*alle*";"*Opsøgende*"},'2025'!$E$3:$E$500,"*nej*",'2025'!$H$3:$H$500,"*ja*"),COUNTIFS('2025'!$K$3:$K$500,Lister!$D$2,'2025'!$B$3:$B$500,$A3,'2025'!$D$3:$D$500,"*",'2025'!$G$3:$G$500,"*børn*"))</f>
        <v>0</v>
      </c>
      <c r="AG3" s="110">
        <f>SUM(COUNTIFS('2025'!$K$3:$K$500,Lister!$D$3,'2025'!$B$3:$B$500,$A3,'2025'!$D$3:$D$500,"*",'2025'!$G$3:$G$500,{"*alle*";"*Opsøgende*"},'2025'!$E$3:$E$500,"*ja*"),COUNTIFS('2025'!$K$3:$K$500,Lister!$D$3,'2025'!$B$3:$B$500,$A3,'2025'!$D$3:$D$500,"*",'2025'!$G$3:$G$500,{"*alle*";"*Opsøgende*"},'2025'!$E$3:$E$500,"*nej*",'2025'!$H$3:$H$500,"*ja*"),COUNTIFS('2025'!$K$3:$K$500,Lister!$D$3,'2025'!$B$3:$B$500,$A3,'2025'!$D$3:$D$500,"*",'2025'!$G$3:$G$500,"*børn*"))</f>
        <v>0</v>
      </c>
      <c r="AH3" s="110">
        <f t="shared" ref="AH3:AH34" si="7">SUM(AF3:AG3)</f>
        <v>0</v>
      </c>
      <c r="AI3" s="110"/>
      <c r="AJ3" s="110">
        <f>SUM(COUNTIFS('2026'!$K$3:$K$500,Lister!$D$2,'2026'!$B$3:$B$500,$A3,'2026'!$D$3:$D$500,"*",'2026'!$G$3:$G$500,{"*alle*";"*Opsøgende*"},'2026'!$E$3:$E$500,"*ja*"),COUNTIFS('2026'!$K$3:$K$500,Lister!$D$2,'2026'!$B$3:$B$500,$A3,'2026'!$D$3:$D$500,"*",'2026'!$G$3:$G$500,{"*alle*";"*Opsøgende*"},'2026'!$E$3:$E$500,"*nej*",'2026'!$H$3:$H$500,"*ja*"),COUNTIFS('2026'!$K$3:$K$500,Lister!$D$2,'2026'!$B$3:$B$500,$A3,'2026'!$D$3:$D$500,"*",'2026'!$G$3:$G$500,"*børn*"))</f>
        <v>0</v>
      </c>
      <c r="AK3" s="110">
        <f>SUM(COUNTIFS('2026'!$K$3:$K$500,Lister!$D$3,'2026'!$B$3:$B$500,$A3,'2026'!$D$3:$D$500,"*",'2026'!$G$3:$G$500,{"*alle*";"*Opsøgende*"},'2026'!$E$3:$E$500,"*ja*"),COUNTIFS('2026'!$K$3:$K$500,Lister!$D$3,'2026'!$B$3:$B$500,$A3,'2026'!$D$3:$D$500,"*",'2026'!$G$3:$G$500,{"*alle*";"*Opsøgende*"},'2026'!$E$3:$E$500,"*nej*",'2026'!$H$3:$H$500,"*ja*"),COUNTIFS('2026'!$K$3:$K$500,Lister!$D$3,'2026'!$B$3:$B$500,$A3,'2026'!$D$3:$D$500,"*",'2026'!$G$3:$G$500,"*børn*"))</f>
        <v>0</v>
      </c>
      <c r="AL3" s="110">
        <f t="shared" ref="AL3:AL34" si="8">SUM(AJ3:AK3)</f>
        <v>0</v>
      </c>
      <c r="AM3" s="110"/>
      <c r="AN3" s="110">
        <f>SUM(COUNTIFS('2027'!$K$3:$K$500,Lister!$D$2,'2027'!$B$3:$B$500,$A3,'2027'!$D$3:$D$500,"*",'2027'!$G$3:$G$500,{"*alle*";"*Opsøgende*"},'2027'!$E$3:$E$500,"*ja*"),COUNTIFS('2027'!$K$3:$K$500,Lister!$D$2,'2027'!$B$3:$B$500,$A3,'2027'!$D$3:$D$500,"*",'2027'!$G$3:$G$500,{"*alle*";"*Opsøgende*"},'2027'!$E$3:$E$500,"*nej*",'2027'!$H$3:$H$500,"*ja*"),COUNTIFS('2027'!$K$3:$K$500,Lister!$D$2,'2027'!$B$3:$B$500,$A3,'2027'!$D$3:$D$500,"*",'2027'!$G$3:$G$500,"*børn*"))</f>
        <v>0</v>
      </c>
      <c r="AO3" s="110">
        <f>SUM(COUNTIFS('2027'!$K$3:$K$500,Lister!$D$3,'2027'!$B$3:$B$500,$A3,'2027'!$D$3:$D$500,"*",'2027'!$G$3:$G$500,{"*alle*";"*Opsøgende*"},'2027'!$E$3:$E$500,"*ja*"),COUNTIFS('2027'!$K$3:$K$500,Lister!$D$3,'2027'!$B$3:$B$500,$A3,'2027'!$D$3:$D$500,"*",'2027'!$G$3:$G$500,{"*alle*";"*Opsøgende*"},'2027'!$E$3:$E$500,"*nej*",'2027'!$H$3:$H$500,"*ja*"),COUNTIFS('2027'!$K$3:$K$500,Lister!$D$3,'2027'!$B$3:$B$500,$A3,'2027'!$D$3:$D$500,"*",'2027'!$G$3:$G$500,"*børn*"))</f>
        <v>0</v>
      </c>
      <c r="AP3" s="110">
        <f t="shared" ref="AP3:AP34" si="9">SUM(AN3:AO3)</f>
        <v>0</v>
      </c>
      <c r="AQ3" s="110"/>
      <c r="AR3" s="110">
        <f>SUM(COUNTIFS('2028'!$K$3:$K$500,Lister!$D$2,'2028'!$B$3:$B$500,$A3,'2028'!$D$3:$D$500,"*",'2028'!$G$3:$G$500,{"*alle*";"*Opsøgende*"},'2028'!$E$3:$E$500,"*ja*"),COUNTIFS('2028'!$K$3:$K$500,Lister!$D$2,'2028'!$B$3:$B$500,$A3,'2028'!$D$3:$D$500,"*",'2028'!$G$3:$G$500,{"*alle*";"*Opsøgende*"},'2028'!$E$3:$E$500,"*nej*",'2028'!$H$3:$H$500,"*ja*"),COUNTIFS('2028'!$K$3:$K$500,Lister!$D$2,'2028'!$B$3:$B$500,$A3,'2028'!$D$3:$D$500,"*",'2028'!$G$3:$G$500,"*børn*"))</f>
        <v>0</v>
      </c>
      <c r="AS3" s="110">
        <f>SUM(COUNTIFS('2028'!$K$3:$K$500,Lister!$D$3,'2028'!$B$3:$B$500,$A3,'2028'!$D$3:$D$500,"*",'2028'!$G$3:$G$500,{"*alle*";"*Opsøgende*"},'2028'!$E$3:$E$500,"*ja*"),COUNTIFS('2028'!$K$3:$K$500,Lister!$D$3,'2028'!$B$3:$B$500,$A3,'2028'!$D$3:$D$500,"*",'2028'!$G$3:$G$500,{"*alle*";"*Opsøgende*"},'2028'!$E$3:$E$500,"*nej*",'2028'!$H$3:$H$500,"*ja*"),COUNTIFS('2028'!$K$3:$K$500,Lister!$D$3,'2028'!$B$3:$B$500,$A3,'2028'!$D$3:$D$500,"*",'2028'!$G$3:$G$500,"*børn*"))</f>
        <v>0</v>
      </c>
      <c r="AT3" s="110">
        <f t="shared" ref="AT3:AT34" si="10">SUM(AR3:AS3)</f>
        <v>0</v>
      </c>
    </row>
    <row r="4" spans="1:46" x14ac:dyDescent="0.25">
      <c r="A4" s="2" t="s">
        <v>25</v>
      </c>
      <c r="D4" s="110">
        <f>SUM(COUNTIFS('2018'!$K$3:$K$500,Lister!$D$2,'2018'!$B$3:$B$500,$A4,'2018'!$D$3:$D$500,"*",'2018'!$G$3:$G$500,{"*alle*";"*Opsøgende*"},'2018'!$E$3:$E$500,"*ja*"),COUNTIFS('2018'!$K$3:$K$500,Lister!$D$2,'2018'!$B$3:$B$500,$A4,'2018'!$D$3:$D$500,"*",'2018'!$G$3:$G$500,{"*alle*";"*Opsøgende*"},'2018'!$E$3:$E$500,"*nej*",'2018'!$H$3:$H$500,"*ja*"),COUNTIFS('2018'!$K$3:$K$500,Lister!$D$2,'2018'!$B$3:$B$500,$A4,'2018'!$D$3:$D$500,"*",'2018'!$G$3:$G$500,"*børn*"))</f>
        <v>0</v>
      </c>
      <c r="E4" s="110">
        <f>SUM(COUNTIFS('2018'!$K$3:$K$500,Lister!$D$3,'2018'!$B$3:$B$500,$A4,'2018'!$D$3:$D$500,"*",'2018'!$G$3:$G$500,{"*alle*";"*Opsøgende*"},'2018'!$E$3:$E$500,"*ja*"),COUNTIFS('2018'!$K$3:$K$500,Lister!$D$3,'2018'!$B$3:$B$500,$A4,'2018'!$D$3:$D$500,"*",'2018'!$G$3:$G$500,{"*alle*";"*Opsøgende*"},'2018'!$E$3:$E$500,"*nej*",'2018'!$H$3:$H$500,"*ja*"),COUNTIFS('2018'!$K$3:$K$500,Lister!$D$3,'2018'!$B$3:$B$500,$A4,'2018'!$D$3:$D$500,"*",'2018'!$G$3:$G$500,"*børn*"))</f>
        <v>0</v>
      </c>
      <c r="F4" s="110">
        <f t="shared" si="0"/>
        <v>0</v>
      </c>
      <c r="G4" s="110"/>
      <c r="H4" s="110">
        <f>SUM(COUNTIFS('2019'!$K$3:$K$500,Lister!$D$2,'2019'!$B$3:$B$500,$A4,'2019'!$D$3:$D$500,"*",'2019'!$G$3:$G$500,{"*alle*";"*Opsøgende*"},'2019'!$E$3:$E$500,"*ja*"),COUNTIFS('2019'!$K$3:$K$500,Lister!$D$2,'2019'!$B$3:$B$500,$A4,'2019'!$D$3:$D$500,"*",'2019'!$G$3:$G$500,{"*alle*";"*Opsøgende*"},'2019'!$E$3:$E$500,"*nej*",'2019'!$H$3:$H$500,"*ja*"),COUNTIFS('2019'!$K$3:$K$500,Lister!$D$2,'2019'!$B$3:$B$500,$A4,'2019'!$D$3:$D$500,"*",'2019'!$G$3:$G$500,"*børn*"))</f>
        <v>0</v>
      </c>
      <c r="I4" s="110">
        <f>SUM(COUNTIFS('2019'!$K$3:$K$500,Lister!$D$3,'2019'!$B$3:$B$500,$A4,'2019'!$D$3:$D$500,"*",'2019'!$G$3:$G$500,{"*alle*";"*Opsøgende*"},'2019'!$E$3:$E$500,"*ja*"),COUNTIFS('2019'!$K$3:$K$500,Lister!$D$3,'2019'!$B$3:$B$500,$A4,'2019'!$D$3:$D$500,"*",'2019'!$G$3:$G$500,{"*alle*";"*Opsøgende*"},'2019'!$E$3:$E$500,"*nej*",'2019'!$H$3:$H$500,"*ja*"),COUNTIFS('2019'!$K$3:$K$500,Lister!$D$3,'2019'!$B$3:$B$500,$A4,'2019'!$D$3:$D$500,"*",'2019'!$G$3:$G$500,"*børn*"))</f>
        <v>0</v>
      </c>
      <c r="J4" s="110">
        <f t="shared" si="1"/>
        <v>0</v>
      </c>
      <c r="K4" s="110"/>
      <c r="L4" s="110">
        <f>SUM(COUNTIFS('2020'!$K$3:$K$500,Lister!$D$2,'2020'!$B$3:$B$500,$A4,'2020'!$D$3:$D$500,"*",'2020'!$G$3:$G$500,{"*alle*";"*Opsøgende*"},'2020'!$E$3:$E$500,"*ja*"),COUNTIFS('2020'!$K$3:$K$500,Lister!$D$2,'2020'!$B$3:$B$500,$A4,'2020'!$D$3:$D$500,"*",'2020'!$G$3:$G$500,{"*alle*";"*Opsøgende*"},'2020'!$E$3:$E$500,"*nej*",'2020'!$H$3:$H$500,"*ja*"),COUNTIFS('2020'!$K$3:$K$500,Lister!$D$2,'2020'!$B$3:$B$500,$A4,'2020'!$D$3:$D$500,"*",'2020'!$G$3:$G$500,"*børn*"))</f>
        <v>0</v>
      </c>
      <c r="M4" s="110">
        <f>SUM(COUNTIFS('2020'!$K$3:$K$500,Lister!$D$3,'2020'!$B$3:$B$500,$A4,'2020'!$D$3:$D$500,"*",'2020'!$G$3:$G$500,{"*alle*";"*Opsøgende*"},'2020'!$E$3:$E$500,"*ja*"),COUNTIFS('2020'!$K$3:$K$500,Lister!$D$3,'2020'!$B$3:$B$500,$A4,'2020'!$D$3:$D$500,"*",'2020'!$G$3:$G$500,{"*alle*";"*Opsøgende*"},'2020'!$E$3:$E$500,"*nej*",'2020'!$H$3:$H$500,"*ja*"),COUNTIFS('2020'!$K$3:$K$500,Lister!$D$3,'2020'!$B$3:$B$500,$A4,'2020'!$D$3:$D$500,"*",'2020'!$G$3:$G$500,"*børn*"))</f>
        <v>0</v>
      </c>
      <c r="N4" s="110">
        <f t="shared" si="2"/>
        <v>0</v>
      </c>
      <c r="O4" s="110"/>
      <c r="P4" s="110">
        <f>SUM(COUNTIFS('2021'!$K$3:$K$500,Lister!$D$2,'2021'!$B$3:$B$500,$A4,'2021'!$D$3:$D$500,"*",'2021'!$G$3:$G$500,{"*alle*";"*Opsøgende*"},'2021'!$E$3:$E$500,"*ja*"),COUNTIFS('2021'!$K$3:$K$500,Lister!$D$2,'2021'!$B$3:$B$500,$A4,'2021'!$D$3:$D$500,"*",'2021'!$G$3:$G$500,{"*alle*";"*Opsøgende*"},'2021'!$E$3:$E$500,"*nej*",'2021'!$H$3:$H$500,"*ja*"),COUNTIFS('2021'!$K$3:$K$500,Lister!$D$2,'2021'!$B$3:$B$500,$A4,'2021'!$D$3:$D$500,"*",'2021'!$G$3:$G$500,"*børn*"))</f>
        <v>0</v>
      </c>
      <c r="Q4" s="110">
        <f>SUM(COUNTIFS('2021'!$K$3:$K$500,Lister!$D$3,'2021'!$B$3:$B$500,$A4,'2021'!$D$3:$D$500,"*",'2021'!$G$3:$G$500,{"*alle*";"*Opsøgende*"},'2021'!$E$3:$E$500,"*ja*"),COUNTIFS('2021'!$K$3:$K$500,Lister!$D$3,'2021'!$B$3:$B$500,$A4,'2021'!$D$3:$D$500,"*",'2021'!$G$3:$G$500,{"*alle*";"*Opsøgende*"},'2021'!$E$3:$E$500,"*nej*",'2021'!$H$3:$H$500,"*ja*"),COUNTIFS('2021'!$K$3:$K$500,Lister!$D$3,'2021'!$B$3:$B$500,$A4,'2021'!$D$3:$D$500,"*",'2021'!$G$3:$G$500,"*børn*"))</f>
        <v>0</v>
      </c>
      <c r="R4" s="110">
        <f t="shared" si="3"/>
        <v>0</v>
      </c>
      <c r="S4" s="110"/>
      <c r="T4" s="110">
        <f>SUM(COUNTIFS('2022'!$K$3:$K$500,Lister!$D$2,'2022'!$B$3:$B$500,$A4,'2022'!$D$3:$D$500,"*",'2022'!$G$3:$G$500,{"*alle*";"*Opsøgende*"},'2022'!$E$3:$E$500,"*ja*"),COUNTIFS('2022'!$K$3:$K$500,Lister!$D$2,'2022'!$B$3:$B$500,$A4,'2022'!$D$3:$D$500,"*",'2022'!$G$3:$G$500,{"*alle*";"*Opsøgende*"},'2022'!$E$3:$E$500,"*nej*",'2022'!$H$3:$H$500,"*ja*"),COUNTIFS('2022'!$K$3:$K$500,Lister!$D$2,'2022'!$B$3:$B$500,$A4,'2022'!$D$3:$D$500,"*",'2022'!$G$3:$G$500,"*børn*"))</f>
        <v>0</v>
      </c>
      <c r="U4" s="110">
        <f>SUM(COUNTIFS('2022'!$K$3:$K$500,Lister!$D$3,'2022'!$B$3:$B$500,$A4,'2022'!$D$3:$D$500,"*",'2022'!$G$3:$G$500,{"*alle*";"*Opsøgende*"},'2022'!$E$3:$E$500,"*ja*"),COUNTIFS('2022'!$K$3:$K$500,Lister!$D$3,'2022'!$B$3:$B$500,$A4,'2022'!$D$3:$D$500,"*",'2022'!$G$3:$G$500,{"*alle*";"*Opsøgende*"},'2022'!$E$3:$E$500,"*nej*",'2022'!$H$3:$H$500,"*ja*"),COUNTIFS('2022'!$K$3:$K$500,Lister!$D$3,'2022'!$B$3:$B$500,$A4,'2022'!$D$3:$D$500,"*",'2022'!$G$3:$G$500,"*børn*"))</f>
        <v>0</v>
      </c>
      <c r="V4" s="110">
        <f t="shared" si="4"/>
        <v>0</v>
      </c>
      <c r="W4" s="110"/>
      <c r="X4" s="110">
        <f>SUM(COUNTIFS('2023'!$K$3:$K$500,Lister!$D$2,'2023'!$B$3:$B$500,$A4,'2023'!$D$3:$D$500,"*",'2023'!$G$3:$G$500,{"*alle*";"*Opsøgende*"},'2023'!$E$3:$E$500,"*ja*"),COUNTIFS('2023'!$K$3:$K$500,Lister!$D$2,'2023'!$B$3:$B$500,$A4,'2023'!$D$3:$D$500,"*",'2023'!$G$3:$G$500,{"*alle*";"*Opsøgende*"},'2023'!$E$3:$E$500,"*nej*",'2023'!$H$3:$H$500,"*ja*"),COUNTIFS('2023'!$K$3:$K$500,Lister!$D$2,'2023'!$B$3:$B$500,$A4,'2023'!$D$3:$D$500,"*",'2023'!$G$3:$G$500,"*børn*"))</f>
        <v>0</v>
      </c>
      <c r="Y4" s="110">
        <f>SUM(COUNTIFS('2023'!$K$3:$K$500,Lister!$D$3,'2023'!$B$3:$B$500,$A4,'2023'!$D$3:$D$500,"*",'2023'!$G$3:$G$500,{"*alle*";"*Opsøgende*"},'2023'!$E$3:$E$500,"*ja*"),COUNTIFS('2023'!$K$3:$K$500,Lister!$D$3,'2023'!$B$3:$B$500,$A4,'2023'!$D$3:$D$500,"*",'2023'!$G$3:$G$500,{"*alle*";"*Opsøgende*"},'2023'!$E$3:$E$500,"*nej*",'2023'!$H$3:$H$500,"*ja*"),COUNTIFS('2023'!$K$3:$K$500,Lister!$D$3,'2023'!$B$3:$B$500,$A4,'2023'!$D$3:$D$500,"*",'2023'!$G$3:$G$500,"*børn*"))</f>
        <v>0</v>
      </c>
      <c r="Z4" s="110">
        <f t="shared" si="5"/>
        <v>0</v>
      </c>
      <c r="AA4" s="110"/>
      <c r="AB4" s="110">
        <f>SUM(COUNTIFS('2024'!$K$3:$K$500,Lister!$D$2,'2024'!$B$3:$B$500,$A4,'2024'!$D$3:$D$500,"*",'2024'!$G$3:$G$500,{"*alle*";"*Opsøgende*"},'2024'!$E$3:$E$500,"*ja*"),COUNTIFS('2024'!$K$3:$K$500,Lister!$D$2,'2024'!$B$3:$B$500,$A4,'2024'!$D$3:$D$500,"*",'2024'!$G$3:$G$500,{"*alle*";"*Opsøgende*"},'2024'!$E$3:$E$500,"*nej*",'2024'!$H$3:$H$500,"*ja*"),COUNTIFS('2024'!$K$3:$K$500,Lister!$D$2,'2024'!$B$3:$B$500,$A4,'2024'!$D$3:$D$500,"*",'2024'!$G$3:$G$500,"*børn*"))</f>
        <v>0</v>
      </c>
      <c r="AC4" s="110">
        <f>SUM(COUNTIFS('2024'!$K$3:$K$500,Lister!$D$3,'2024'!$B$3:$B$500,$A4,'2024'!$D$3:$D$500,"*",'2024'!$G$3:$G$500,{"*alle*";"*Opsøgende*"},'2024'!$E$3:$E$500,"*ja*"),COUNTIFS('2024'!$K$3:$K$500,Lister!$D$3,'2024'!$B$3:$B$500,$A4,'2024'!$D$3:$D$500,"*",'2024'!$G$3:$G$500,{"*alle*";"*Opsøgende*"},'2024'!$E$3:$E$500,"*nej*",'2024'!$H$3:$H$500,"*ja*"),COUNTIFS('2024'!$K$3:$K$500,Lister!$D$3,'2024'!$B$3:$B$500,$A4,'2024'!$D$3:$D$500,"*",'2024'!$G$3:$G$500,"*børn*"))</f>
        <v>0</v>
      </c>
      <c r="AD4" s="110">
        <f t="shared" si="6"/>
        <v>0</v>
      </c>
      <c r="AE4" s="110"/>
      <c r="AF4" s="110">
        <f>SUM(COUNTIFS('2025'!$K$3:$K$500,Lister!$D$2,'2025'!$B$3:$B$500,$A4,'2025'!$D$3:$D$500,"*",'2025'!$G$3:$G$500,{"*alle*";"*Opsøgende*"},'2025'!$E$3:$E$500,"*ja*"),COUNTIFS('2025'!$K$3:$K$500,Lister!$D$2,'2025'!$B$3:$B$500,$A4,'2025'!$D$3:$D$500,"*",'2025'!$G$3:$G$500,{"*alle*";"*Opsøgende*"},'2025'!$E$3:$E$500,"*nej*",'2025'!$H$3:$H$500,"*ja*"),COUNTIFS('2025'!$K$3:$K$500,Lister!$D$2,'2025'!$B$3:$B$500,$A4,'2025'!$D$3:$D$500,"*",'2025'!$G$3:$G$500,"*børn*"))</f>
        <v>0</v>
      </c>
      <c r="AG4" s="110">
        <f>SUM(COUNTIFS('2025'!$K$3:$K$500,Lister!$D$3,'2025'!$B$3:$B$500,$A4,'2025'!$D$3:$D$500,"*",'2025'!$G$3:$G$500,{"*alle*";"*Opsøgende*"},'2025'!$E$3:$E$500,"*ja*"),COUNTIFS('2025'!$K$3:$K$500,Lister!$D$3,'2025'!$B$3:$B$500,$A4,'2025'!$D$3:$D$500,"*",'2025'!$G$3:$G$500,{"*alle*";"*Opsøgende*"},'2025'!$E$3:$E$500,"*nej*",'2025'!$H$3:$H$500,"*ja*"),COUNTIFS('2025'!$K$3:$K$500,Lister!$D$3,'2025'!$B$3:$B$500,$A4,'2025'!$D$3:$D$500,"*",'2025'!$G$3:$G$500,"*børn*"))</f>
        <v>0</v>
      </c>
      <c r="AH4" s="110">
        <f t="shared" si="7"/>
        <v>0</v>
      </c>
      <c r="AI4" s="110"/>
      <c r="AJ4" s="110">
        <f>SUM(COUNTIFS('2026'!$K$3:$K$500,Lister!$D$2,'2026'!$B$3:$B$500,$A4,'2026'!$D$3:$D$500,"*",'2026'!$G$3:$G$500,{"*alle*";"*Opsøgende*"},'2026'!$E$3:$E$500,"*ja*"),COUNTIFS('2026'!$K$3:$K$500,Lister!$D$2,'2026'!$B$3:$B$500,$A4,'2026'!$D$3:$D$500,"*",'2026'!$G$3:$G$500,{"*alle*";"*Opsøgende*"},'2026'!$E$3:$E$500,"*nej*",'2026'!$H$3:$H$500,"*ja*"),COUNTIFS('2026'!$K$3:$K$500,Lister!$D$2,'2026'!$B$3:$B$500,$A4,'2026'!$D$3:$D$500,"*",'2026'!$G$3:$G$500,"*børn*"))</f>
        <v>0</v>
      </c>
      <c r="AK4" s="110">
        <f>SUM(COUNTIFS('2026'!$K$3:$K$500,Lister!$D$3,'2026'!$B$3:$B$500,$A4,'2026'!$D$3:$D$500,"*",'2026'!$G$3:$G$500,{"*alle*";"*Opsøgende*"},'2026'!$E$3:$E$500,"*ja*"),COUNTIFS('2026'!$K$3:$K$500,Lister!$D$3,'2026'!$B$3:$B$500,$A4,'2026'!$D$3:$D$500,"*",'2026'!$G$3:$G$500,{"*alle*";"*Opsøgende*"},'2026'!$E$3:$E$500,"*nej*",'2026'!$H$3:$H$500,"*ja*"),COUNTIFS('2026'!$K$3:$K$500,Lister!$D$3,'2026'!$B$3:$B$500,$A4,'2026'!$D$3:$D$500,"*",'2026'!$G$3:$G$500,"*børn*"))</f>
        <v>0</v>
      </c>
      <c r="AL4" s="110">
        <f t="shared" si="8"/>
        <v>0</v>
      </c>
      <c r="AM4" s="110"/>
      <c r="AN4" s="110">
        <f>SUM(COUNTIFS('2027'!$K$3:$K$500,Lister!$D$2,'2027'!$B$3:$B$500,$A4,'2027'!$D$3:$D$500,"*",'2027'!$G$3:$G$500,{"*alle*";"*Opsøgende*"},'2027'!$E$3:$E$500,"*ja*"),COUNTIFS('2027'!$K$3:$K$500,Lister!$D$2,'2027'!$B$3:$B$500,$A4,'2027'!$D$3:$D$500,"*",'2027'!$G$3:$G$500,{"*alle*";"*Opsøgende*"},'2027'!$E$3:$E$500,"*nej*",'2027'!$H$3:$H$500,"*ja*"),COUNTIFS('2027'!$K$3:$K$500,Lister!$D$2,'2027'!$B$3:$B$500,$A4,'2027'!$D$3:$D$500,"*",'2027'!$G$3:$G$500,"*børn*"))</f>
        <v>0</v>
      </c>
      <c r="AO4" s="110">
        <f>SUM(COUNTIFS('2027'!$K$3:$K$500,Lister!$D$3,'2027'!$B$3:$B$500,$A4,'2027'!$D$3:$D$500,"*",'2027'!$G$3:$G$500,{"*alle*";"*Opsøgende*"},'2027'!$E$3:$E$500,"*ja*"),COUNTIFS('2027'!$K$3:$K$500,Lister!$D$3,'2027'!$B$3:$B$500,$A4,'2027'!$D$3:$D$500,"*",'2027'!$G$3:$G$500,{"*alle*";"*Opsøgende*"},'2027'!$E$3:$E$500,"*nej*",'2027'!$H$3:$H$500,"*ja*"),COUNTIFS('2027'!$K$3:$K$500,Lister!$D$3,'2027'!$B$3:$B$500,$A4,'2027'!$D$3:$D$500,"*",'2027'!$G$3:$G$500,"*børn*"))</f>
        <v>0</v>
      </c>
      <c r="AP4" s="110">
        <f t="shared" si="9"/>
        <v>0</v>
      </c>
      <c r="AQ4" s="110"/>
      <c r="AR4" s="110">
        <f>SUM(COUNTIFS('2028'!$K$3:$K$500,Lister!$D$2,'2028'!$B$3:$B$500,$A4,'2028'!$D$3:$D$500,"*",'2028'!$G$3:$G$500,{"*alle*";"*Opsøgende*"},'2028'!$E$3:$E$500,"*ja*"),COUNTIFS('2028'!$K$3:$K$500,Lister!$D$2,'2028'!$B$3:$B$500,$A4,'2028'!$D$3:$D$500,"*",'2028'!$G$3:$G$500,{"*alle*";"*Opsøgende*"},'2028'!$E$3:$E$500,"*nej*",'2028'!$H$3:$H$500,"*ja*"),COUNTIFS('2028'!$K$3:$K$500,Lister!$D$2,'2028'!$B$3:$B$500,$A4,'2028'!$D$3:$D$500,"*",'2028'!$G$3:$G$500,"*børn*"))</f>
        <v>0</v>
      </c>
      <c r="AS4" s="110">
        <f>SUM(COUNTIFS('2028'!$K$3:$K$500,Lister!$D$3,'2028'!$B$3:$B$500,$A4,'2028'!$D$3:$D$500,"*",'2028'!$G$3:$G$500,{"*alle*";"*Opsøgende*"},'2028'!$E$3:$E$500,"*ja*"),COUNTIFS('2028'!$K$3:$K$500,Lister!$D$3,'2028'!$B$3:$B$500,$A4,'2028'!$D$3:$D$500,"*",'2028'!$G$3:$G$500,{"*alle*";"*Opsøgende*"},'2028'!$E$3:$E$500,"*nej*",'2028'!$H$3:$H$500,"*ja*"),COUNTIFS('2028'!$K$3:$K$500,Lister!$D$3,'2028'!$B$3:$B$500,$A4,'2028'!$D$3:$D$500,"*",'2028'!$G$3:$G$500,"*børn*"))</f>
        <v>0</v>
      </c>
      <c r="AT4" s="110">
        <f t="shared" si="10"/>
        <v>0</v>
      </c>
    </row>
    <row r="5" spans="1:46" x14ac:dyDescent="0.25">
      <c r="A5" s="2" t="s">
        <v>54</v>
      </c>
      <c r="D5" s="110">
        <f>SUM(COUNTIFS('2018'!$K$3:$K$500,Lister!$D$2,'2018'!$B$3:$B$500,$A5,'2018'!$D$3:$D$500,"*",'2018'!$G$3:$G$500,{"*alle*";"*Opsøgende*"},'2018'!$E$3:$E$500,"*ja*"),COUNTIFS('2018'!$K$3:$K$500,Lister!$D$2,'2018'!$B$3:$B$500,$A5,'2018'!$D$3:$D$500,"*",'2018'!$G$3:$G$500,{"*alle*";"*Opsøgende*"},'2018'!$E$3:$E$500,"*nej*",'2018'!$H$3:$H$500,"*ja*"),COUNTIFS('2018'!$K$3:$K$500,Lister!$D$2,'2018'!$B$3:$B$500,$A5,'2018'!$D$3:$D$500,"*",'2018'!$G$3:$G$500,"*børn*"))</f>
        <v>0</v>
      </c>
      <c r="E5" s="110">
        <f>SUM(COUNTIFS('2018'!$K$3:$K$500,Lister!$D$3,'2018'!$B$3:$B$500,$A5,'2018'!$D$3:$D$500,"*",'2018'!$G$3:$G$500,{"*alle*";"*Opsøgende*"},'2018'!$E$3:$E$500,"*ja*"),COUNTIFS('2018'!$K$3:$K$500,Lister!$D$3,'2018'!$B$3:$B$500,$A5,'2018'!$D$3:$D$500,"*",'2018'!$G$3:$G$500,{"*alle*";"*Opsøgende*"},'2018'!$E$3:$E$500,"*nej*",'2018'!$H$3:$H$500,"*ja*"),COUNTIFS('2018'!$K$3:$K$500,Lister!$D$3,'2018'!$B$3:$B$500,$A5,'2018'!$D$3:$D$500,"*",'2018'!$G$3:$G$500,"*børn*"))</f>
        <v>0</v>
      </c>
      <c r="F5" s="110">
        <f t="shared" si="0"/>
        <v>0</v>
      </c>
      <c r="G5" s="110"/>
      <c r="H5" s="110">
        <f>SUM(COUNTIFS('2019'!$K$3:$K$500,Lister!$D$2,'2019'!$B$3:$B$500,$A5,'2019'!$D$3:$D$500,"*",'2019'!$G$3:$G$500,{"*alle*";"*Opsøgende*"},'2019'!$E$3:$E$500,"*ja*"),COUNTIFS('2019'!$K$3:$K$500,Lister!$D$2,'2019'!$B$3:$B$500,$A5,'2019'!$D$3:$D$500,"*",'2019'!$G$3:$G$500,{"*alle*";"*Opsøgende*"},'2019'!$E$3:$E$500,"*nej*",'2019'!$H$3:$H$500,"*ja*"),COUNTIFS('2019'!$K$3:$K$500,Lister!$D$2,'2019'!$B$3:$B$500,$A5,'2019'!$D$3:$D$500,"*",'2019'!$G$3:$G$500,"*børn*"))</f>
        <v>0</v>
      </c>
      <c r="I5" s="110">
        <f>SUM(COUNTIFS('2019'!$K$3:$K$500,Lister!$D$3,'2019'!$B$3:$B$500,$A5,'2019'!$D$3:$D$500,"*",'2019'!$G$3:$G$500,{"*alle*";"*Opsøgende*"},'2019'!$E$3:$E$500,"*ja*"),COUNTIFS('2019'!$K$3:$K$500,Lister!$D$3,'2019'!$B$3:$B$500,$A5,'2019'!$D$3:$D$500,"*",'2019'!$G$3:$G$500,{"*alle*";"*Opsøgende*"},'2019'!$E$3:$E$500,"*nej*",'2019'!$H$3:$H$500,"*ja*"),COUNTIFS('2019'!$K$3:$K$500,Lister!$D$3,'2019'!$B$3:$B$500,$A5,'2019'!$D$3:$D$500,"*",'2019'!$G$3:$G$500,"*børn*"))</f>
        <v>0</v>
      </c>
      <c r="J5" s="110">
        <f t="shared" si="1"/>
        <v>0</v>
      </c>
      <c r="K5" s="110"/>
      <c r="L5" s="110">
        <f>SUM(COUNTIFS('2020'!$K$3:$K$500,Lister!$D$2,'2020'!$B$3:$B$500,$A5,'2020'!$D$3:$D$500,"*",'2020'!$G$3:$G$500,{"*alle*";"*Opsøgende*"},'2020'!$E$3:$E$500,"*ja*"),COUNTIFS('2020'!$K$3:$K$500,Lister!$D$2,'2020'!$B$3:$B$500,$A5,'2020'!$D$3:$D$500,"*",'2020'!$G$3:$G$500,{"*alle*";"*Opsøgende*"},'2020'!$E$3:$E$500,"*nej*",'2020'!$H$3:$H$500,"*ja*"),COUNTIFS('2020'!$K$3:$K$500,Lister!$D$2,'2020'!$B$3:$B$500,$A5,'2020'!$D$3:$D$500,"*",'2020'!$G$3:$G$500,"*børn*"))</f>
        <v>0</v>
      </c>
      <c r="M5" s="110">
        <f>SUM(COUNTIFS('2020'!$K$3:$K$500,Lister!$D$3,'2020'!$B$3:$B$500,$A5,'2020'!$D$3:$D$500,"*",'2020'!$G$3:$G$500,{"*alle*";"*Opsøgende*"},'2020'!$E$3:$E$500,"*ja*"),COUNTIFS('2020'!$K$3:$K$500,Lister!$D$3,'2020'!$B$3:$B$500,$A5,'2020'!$D$3:$D$500,"*",'2020'!$G$3:$G$500,{"*alle*";"*Opsøgende*"},'2020'!$E$3:$E$500,"*nej*",'2020'!$H$3:$H$500,"*ja*"),COUNTIFS('2020'!$K$3:$K$500,Lister!$D$3,'2020'!$B$3:$B$500,$A5,'2020'!$D$3:$D$500,"*",'2020'!$G$3:$G$500,"*børn*"))</f>
        <v>0</v>
      </c>
      <c r="N5" s="110">
        <f t="shared" si="2"/>
        <v>0</v>
      </c>
      <c r="O5" s="110"/>
      <c r="P5" s="110">
        <f>SUM(COUNTIFS('2021'!$K$3:$K$500,Lister!$D$2,'2021'!$B$3:$B$500,$A5,'2021'!$D$3:$D$500,"*",'2021'!$G$3:$G$500,{"*alle*";"*Opsøgende*"},'2021'!$E$3:$E$500,"*ja*"),COUNTIFS('2021'!$K$3:$K$500,Lister!$D$2,'2021'!$B$3:$B$500,$A5,'2021'!$D$3:$D$500,"*",'2021'!$G$3:$G$500,{"*alle*";"*Opsøgende*"},'2021'!$E$3:$E$500,"*nej*",'2021'!$H$3:$H$500,"*ja*"),COUNTIFS('2021'!$K$3:$K$500,Lister!$D$2,'2021'!$B$3:$B$500,$A5,'2021'!$D$3:$D$500,"*",'2021'!$G$3:$G$500,"*børn*"))</f>
        <v>0</v>
      </c>
      <c r="Q5" s="110">
        <f>SUM(COUNTIFS('2021'!$K$3:$K$500,Lister!$D$3,'2021'!$B$3:$B$500,$A5,'2021'!$D$3:$D$500,"*",'2021'!$G$3:$G$500,{"*alle*";"*Opsøgende*"},'2021'!$E$3:$E$500,"*ja*"),COUNTIFS('2021'!$K$3:$K$500,Lister!$D$3,'2021'!$B$3:$B$500,$A5,'2021'!$D$3:$D$500,"*",'2021'!$G$3:$G$500,{"*alle*";"*Opsøgende*"},'2021'!$E$3:$E$500,"*nej*",'2021'!$H$3:$H$500,"*ja*"),COUNTIFS('2021'!$K$3:$K$500,Lister!$D$3,'2021'!$B$3:$B$500,$A5,'2021'!$D$3:$D$500,"*",'2021'!$G$3:$G$500,"*børn*"))</f>
        <v>0</v>
      </c>
      <c r="R5" s="110">
        <f t="shared" si="3"/>
        <v>0</v>
      </c>
      <c r="S5" s="110"/>
      <c r="T5" s="110">
        <f>SUM(COUNTIFS('2022'!$K$3:$K$500,Lister!$D$2,'2022'!$B$3:$B$500,$A5,'2022'!$D$3:$D$500,"*",'2022'!$G$3:$G$500,{"*alle*";"*Opsøgende*"},'2022'!$E$3:$E$500,"*ja*"),COUNTIFS('2022'!$K$3:$K$500,Lister!$D$2,'2022'!$B$3:$B$500,$A5,'2022'!$D$3:$D$500,"*",'2022'!$G$3:$G$500,{"*alle*";"*Opsøgende*"},'2022'!$E$3:$E$500,"*nej*",'2022'!$H$3:$H$500,"*ja*"),COUNTIFS('2022'!$K$3:$K$500,Lister!$D$2,'2022'!$B$3:$B$500,$A5,'2022'!$D$3:$D$500,"*",'2022'!$G$3:$G$500,"*børn*"))</f>
        <v>0</v>
      </c>
      <c r="U5" s="110">
        <f>SUM(COUNTIFS('2022'!$K$3:$K$500,Lister!$D$3,'2022'!$B$3:$B$500,$A5,'2022'!$D$3:$D$500,"*",'2022'!$G$3:$G$500,{"*alle*";"*Opsøgende*"},'2022'!$E$3:$E$500,"*ja*"),COUNTIFS('2022'!$K$3:$K$500,Lister!$D$3,'2022'!$B$3:$B$500,$A5,'2022'!$D$3:$D$500,"*",'2022'!$G$3:$G$500,{"*alle*";"*Opsøgende*"},'2022'!$E$3:$E$500,"*nej*",'2022'!$H$3:$H$500,"*ja*"),COUNTIFS('2022'!$K$3:$K$500,Lister!$D$3,'2022'!$B$3:$B$500,$A5,'2022'!$D$3:$D$500,"*",'2022'!$G$3:$G$500,"*børn*"))</f>
        <v>0</v>
      </c>
      <c r="V5" s="110">
        <f t="shared" si="4"/>
        <v>0</v>
      </c>
      <c r="W5" s="110"/>
      <c r="X5" s="110">
        <f>SUM(COUNTIFS('2023'!$K$3:$K$500,Lister!$D$2,'2023'!$B$3:$B$500,$A5,'2023'!$D$3:$D$500,"*",'2023'!$G$3:$G$500,{"*alle*";"*Opsøgende*"},'2023'!$E$3:$E$500,"*ja*"),COUNTIFS('2023'!$K$3:$K$500,Lister!$D$2,'2023'!$B$3:$B$500,$A5,'2023'!$D$3:$D$500,"*",'2023'!$G$3:$G$500,{"*alle*";"*Opsøgende*"},'2023'!$E$3:$E$500,"*nej*",'2023'!$H$3:$H$500,"*ja*"),COUNTIFS('2023'!$K$3:$K$500,Lister!$D$2,'2023'!$B$3:$B$500,$A5,'2023'!$D$3:$D$500,"*",'2023'!$G$3:$G$500,"*børn*"))</f>
        <v>0</v>
      </c>
      <c r="Y5" s="110">
        <f>SUM(COUNTIFS('2023'!$K$3:$K$500,Lister!$D$3,'2023'!$B$3:$B$500,$A5,'2023'!$D$3:$D$500,"*",'2023'!$G$3:$G$500,{"*alle*";"*Opsøgende*"},'2023'!$E$3:$E$500,"*ja*"),COUNTIFS('2023'!$K$3:$K$500,Lister!$D$3,'2023'!$B$3:$B$500,$A5,'2023'!$D$3:$D$500,"*",'2023'!$G$3:$G$500,{"*alle*";"*Opsøgende*"},'2023'!$E$3:$E$500,"*nej*",'2023'!$H$3:$H$500,"*ja*"),COUNTIFS('2023'!$K$3:$K$500,Lister!$D$3,'2023'!$B$3:$B$500,$A5,'2023'!$D$3:$D$500,"*",'2023'!$G$3:$G$500,"*børn*"))</f>
        <v>0</v>
      </c>
      <c r="Z5" s="110">
        <f t="shared" si="5"/>
        <v>0</v>
      </c>
      <c r="AA5" s="110"/>
      <c r="AB5" s="110">
        <f>SUM(COUNTIFS('2024'!$K$3:$K$500,Lister!$D$2,'2024'!$B$3:$B$500,$A5,'2024'!$D$3:$D$500,"*",'2024'!$G$3:$G$500,{"*alle*";"*Opsøgende*"},'2024'!$E$3:$E$500,"*ja*"),COUNTIFS('2024'!$K$3:$K$500,Lister!$D$2,'2024'!$B$3:$B$500,$A5,'2024'!$D$3:$D$500,"*",'2024'!$G$3:$G$500,{"*alle*";"*Opsøgende*"},'2024'!$E$3:$E$500,"*nej*",'2024'!$H$3:$H$500,"*ja*"),COUNTIFS('2024'!$K$3:$K$500,Lister!$D$2,'2024'!$B$3:$B$500,$A5,'2024'!$D$3:$D$500,"*",'2024'!$G$3:$G$500,"*børn*"))</f>
        <v>0</v>
      </c>
      <c r="AC5" s="110">
        <f>SUM(COUNTIFS('2024'!$K$3:$K$500,Lister!$D$3,'2024'!$B$3:$B$500,$A5,'2024'!$D$3:$D$500,"*",'2024'!$G$3:$G$500,{"*alle*";"*Opsøgende*"},'2024'!$E$3:$E$500,"*ja*"),COUNTIFS('2024'!$K$3:$K$500,Lister!$D$3,'2024'!$B$3:$B$500,$A5,'2024'!$D$3:$D$500,"*",'2024'!$G$3:$G$500,{"*alle*";"*Opsøgende*"},'2024'!$E$3:$E$500,"*nej*",'2024'!$H$3:$H$500,"*ja*"),COUNTIFS('2024'!$K$3:$K$500,Lister!$D$3,'2024'!$B$3:$B$500,$A5,'2024'!$D$3:$D$500,"*",'2024'!$G$3:$G$500,"*børn*"))</f>
        <v>0</v>
      </c>
      <c r="AD5" s="110">
        <f t="shared" si="6"/>
        <v>0</v>
      </c>
      <c r="AE5" s="110"/>
      <c r="AF5" s="110">
        <f>SUM(COUNTIFS('2025'!$K$3:$K$500,Lister!$D$2,'2025'!$B$3:$B$500,$A5,'2025'!$D$3:$D$500,"*",'2025'!$G$3:$G$500,{"*alle*";"*Opsøgende*"},'2025'!$E$3:$E$500,"*ja*"),COUNTIFS('2025'!$K$3:$K$500,Lister!$D$2,'2025'!$B$3:$B$500,$A5,'2025'!$D$3:$D$500,"*",'2025'!$G$3:$G$500,{"*alle*";"*Opsøgende*"},'2025'!$E$3:$E$500,"*nej*",'2025'!$H$3:$H$500,"*ja*"),COUNTIFS('2025'!$K$3:$K$500,Lister!$D$2,'2025'!$B$3:$B$500,$A5,'2025'!$D$3:$D$500,"*",'2025'!$G$3:$G$500,"*børn*"))</f>
        <v>0</v>
      </c>
      <c r="AG5" s="110">
        <f>SUM(COUNTIFS('2025'!$K$3:$K$500,Lister!$D$3,'2025'!$B$3:$B$500,$A5,'2025'!$D$3:$D$500,"*",'2025'!$G$3:$G$500,{"*alle*";"*Opsøgende*"},'2025'!$E$3:$E$500,"*ja*"),COUNTIFS('2025'!$K$3:$K$500,Lister!$D$3,'2025'!$B$3:$B$500,$A5,'2025'!$D$3:$D$500,"*",'2025'!$G$3:$G$500,{"*alle*";"*Opsøgende*"},'2025'!$E$3:$E$500,"*nej*",'2025'!$H$3:$H$500,"*ja*"),COUNTIFS('2025'!$K$3:$K$500,Lister!$D$3,'2025'!$B$3:$B$500,$A5,'2025'!$D$3:$D$500,"*",'2025'!$G$3:$G$500,"*børn*"))</f>
        <v>0</v>
      </c>
      <c r="AH5" s="110">
        <f t="shared" si="7"/>
        <v>0</v>
      </c>
      <c r="AI5" s="110"/>
      <c r="AJ5" s="110">
        <f>SUM(COUNTIFS('2026'!$K$3:$K$500,Lister!$D$2,'2026'!$B$3:$B$500,$A5,'2026'!$D$3:$D$500,"*",'2026'!$G$3:$G$500,{"*alle*";"*Opsøgende*"},'2026'!$E$3:$E$500,"*ja*"),COUNTIFS('2026'!$K$3:$K$500,Lister!$D$2,'2026'!$B$3:$B$500,$A5,'2026'!$D$3:$D$500,"*",'2026'!$G$3:$G$500,{"*alle*";"*Opsøgende*"},'2026'!$E$3:$E$500,"*nej*",'2026'!$H$3:$H$500,"*ja*"),COUNTIFS('2026'!$K$3:$K$500,Lister!$D$2,'2026'!$B$3:$B$500,$A5,'2026'!$D$3:$D$500,"*",'2026'!$G$3:$G$500,"*børn*"))</f>
        <v>0</v>
      </c>
      <c r="AK5" s="110">
        <f>SUM(COUNTIFS('2026'!$K$3:$K$500,Lister!$D$3,'2026'!$B$3:$B$500,$A5,'2026'!$D$3:$D$500,"*",'2026'!$G$3:$G$500,{"*alle*";"*Opsøgende*"},'2026'!$E$3:$E$500,"*ja*"),COUNTIFS('2026'!$K$3:$K$500,Lister!$D$3,'2026'!$B$3:$B$500,$A5,'2026'!$D$3:$D$500,"*",'2026'!$G$3:$G$500,{"*alle*";"*Opsøgende*"},'2026'!$E$3:$E$500,"*nej*",'2026'!$H$3:$H$500,"*ja*"),COUNTIFS('2026'!$K$3:$K$500,Lister!$D$3,'2026'!$B$3:$B$500,$A5,'2026'!$D$3:$D$500,"*",'2026'!$G$3:$G$500,"*børn*"))</f>
        <v>0</v>
      </c>
      <c r="AL5" s="110">
        <f t="shared" si="8"/>
        <v>0</v>
      </c>
      <c r="AM5" s="110"/>
      <c r="AN5" s="110">
        <f>SUM(COUNTIFS('2027'!$K$3:$K$500,Lister!$D$2,'2027'!$B$3:$B$500,$A5,'2027'!$D$3:$D$500,"*",'2027'!$G$3:$G$500,{"*alle*";"*Opsøgende*"},'2027'!$E$3:$E$500,"*ja*"),COUNTIFS('2027'!$K$3:$K$500,Lister!$D$2,'2027'!$B$3:$B$500,$A5,'2027'!$D$3:$D$500,"*",'2027'!$G$3:$G$500,{"*alle*";"*Opsøgende*"},'2027'!$E$3:$E$500,"*nej*",'2027'!$H$3:$H$500,"*ja*"),COUNTIFS('2027'!$K$3:$K$500,Lister!$D$2,'2027'!$B$3:$B$500,$A5,'2027'!$D$3:$D$500,"*",'2027'!$G$3:$G$500,"*børn*"))</f>
        <v>0</v>
      </c>
      <c r="AO5" s="110">
        <f>SUM(COUNTIFS('2027'!$K$3:$K$500,Lister!$D$3,'2027'!$B$3:$B$500,$A5,'2027'!$D$3:$D$500,"*",'2027'!$G$3:$G$500,{"*alle*";"*Opsøgende*"},'2027'!$E$3:$E$500,"*ja*"),COUNTIFS('2027'!$K$3:$K$500,Lister!$D$3,'2027'!$B$3:$B$500,$A5,'2027'!$D$3:$D$500,"*",'2027'!$G$3:$G$500,{"*alle*";"*Opsøgende*"},'2027'!$E$3:$E$500,"*nej*",'2027'!$H$3:$H$500,"*ja*"),COUNTIFS('2027'!$K$3:$K$500,Lister!$D$3,'2027'!$B$3:$B$500,$A5,'2027'!$D$3:$D$500,"*",'2027'!$G$3:$G$500,"*børn*"))</f>
        <v>0</v>
      </c>
      <c r="AP5" s="110">
        <f t="shared" si="9"/>
        <v>0</v>
      </c>
      <c r="AQ5" s="110"/>
      <c r="AR5" s="110">
        <f>SUM(COUNTIFS('2028'!$K$3:$K$500,Lister!$D$2,'2028'!$B$3:$B$500,$A5,'2028'!$D$3:$D$500,"*",'2028'!$G$3:$G$500,{"*alle*";"*Opsøgende*"},'2028'!$E$3:$E$500,"*ja*"),COUNTIFS('2028'!$K$3:$K$500,Lister!$D$2,'2028'!$B$3:$B$500,$A5,'2028'!$D$3:$D$500,"*",'2028'!$G$3:$G$500,{"*alle*";"*Opsøgende*"},'2028'!$E$3:$E$500,"*nej*",'2028'!$H$3:$H$500,"*ja*"),COUNTIFS('2028'!$K$3:$K$500,Lister!$D$2,'2028'!$B$3:$B$500,$A5,'2028'!$D$3:$D$500,"*",'2028'!$G$3:$G$500,"*børn*"))</f>
        <v>0</v>
      </c>
      <c r="AS5" s="110">
        <f>SUM(COUNTIFS('2028'!$K$3:$K$500,Lister!$D$3,'2028'!$B$3:$B$500,$A5,'2028'!$D$3:$D$500,"*",'2028'!$G$3:$G$500,{"*alle*";"*Opsøgende*"},'2028'!$E$3:$E$500,"*ja*"),COUNTIFS('2028'!$K$3:$K$500,Lister!$D$3,'2028'!$B$3:$B$500,$A5,'2028'!$D$3:$D$500,"*",'2028'!$G$3:$G$500,{"*alle*";"*Opsøgende*"},'2028'!$E$3:$E$500,"*nej*",'2028'!$H$3:$H$500,"*ja*"),COUNTIFS('2028'!$K$3:$K$500,Lister!$D$3,'2028'!$B$3:$B$500,$A5,'2028'!$D$3:$D$500,"*",'2028'!$G$3:$G$500,"*børn*"))</f>
        <v>0</v>
      </c>
      <c r="AT5" s="110">
        <f t="shared" si="10"/>
        <v>0</v>
      </c>
    </row>
    <row r="6" spans="1:46" x14ac:dyDescent="0.25">
      <c r="A6" s="2" t="s">
        <v>9</v>
      </c>
      <c r="D6" s="110">
        <f>SUM(COUNTIFS('2018'!$K$3:$K$500,Lister!$D$2,'2018'!$B$3:$B$500,$A6,'2018'!$D$3:$D$500,"*",'2018'!$G$3:$G$500,{"*alle*";"*Opsøgende*"},'2018'!$E$3:$E$500,"*ja*"),COUNTIFS('2018'!$K$3:$K$500,Lister!$D$2,'2018'!$B$3:$B$500,$A6,'2018'!$D$3:$D$500,"*",'2018'!$G$3:$G$500,{"*alle*";"*Opsøgende*"},'2018'!$E$3:$E$500,"*nej*",'2018'!$H$3:$H$500,"*ja*"),COUNTIFS('2018'!$K$3:$K$500,Lister!$D$2,'2018'!$B$3:$B$500,$A6,'2018'!$D$3:$D$500,"*",'2018'!$G$3:$G$500,"*børn*"))</f>
        <v>0</v>
      </c>
      <c r="E6" s="110">
        <f>SUM(COUNTIFS('2018'!$K$3:$K$500,Lister!$D$3,'2018'!$B$3:$B$500,$A6,'2018'!$D$3:$D$500,"*",'2018'!$G$3:$G$500,{"*alle*";"*Opsøgende*"},'2018'!$E$3:$E$500,"*ja*"),COUNTIFS('2018'!$K$3:$K$500,Lister!$D$3,'2018'!$B$3:$B$500,$A6,'2018'!$D$3:$D$500,"*",'2018'!$G$3:$G$500,{"*alle*";"*Opsøgende*"},'2018'!$E$3:$E$500,"*nej*",'2018'!$H$3:$H$500,"*ja*"),COUNTIFS('2018'!$K$3:$K$500,Lister!$D$3,'2018'!$B$3:$B$500,$A6,'2018'!$D$3:$D$500,"*",'2018'!$G$3:$G$500,"*børn*"))</f>
        <v>0</v>
      </c>
      <c r="F6" s="110">
        <f t="shared" si="0"/>
        <v>0</v>
      </c>
      <c r="G6" s="110"/>
      <c r="H6" s="110">
        <f>SUM(COUNTIFS('2019'!$K$3:$K$500,Lister!$D$2,'2019'!$B$3:$B$500,$A6,'2019'!$D$3:$D$500,"*",'2019'!$G$3:$G$500,{"*alle*";"*Opsøgende*"},'2019'!$E$3:$E$500,"*ja*"),COUNTIFS('2019'!$K$3:$K$500,Lister!$D$2,'2019'!$B$3:$B$500,$A6,'2019'!$D$3:$D$500,"*",'2019'!$G$3:$G$500,{"*alle*";"*Opsøgende*"},'2019'!$E$3:$E$500,"*nej*",'2019'!$H$3:$H$500,"*ja*"),COUNTIFS('2019'!$K$3:$K$500,Lister!$D$2,'2019'!$B$3:$B$500,$A6,'2019'!$D$3:$D$500,"*",'2019'!$G$3:$G$500,"*børn*"))</f>
        <v>0</v>
      </c>
      <c r="I6" s="110">
        <f>SUM(COUNTIFS('2019'!$K$3:$K$500,Lister!$D$3,'2019'!$B$3:$B$500,$A6,'2019'!$D$3:$D$500,"*",'2019'!$G$3:$G$500,{"*alle*";"*Opsøgende*"},'2019'!$E$3:$E$500,"*ja*"),COUNTIFS('2019'!$K$3:$K$500,Lister!$D$3,'2019'!$B$3:$B$500,$A6,'2019'!$D$3:$D$500,"*",'2019'!$G$3:$G$500,{"*alle*";"*Opsøgende*"},'2019'!$E$3:$E$500,"*nej*",'2019'!$H$3:$H$500,"*ja*"),COUNTIFS('2019'!$K$3:$K$500,Lister!$D$3,'2019'!$B$3:$B$500,$A6,'2019'!$D$3:$D$500,"*",'2019'!$G$3:$G$500,"*børn*"))</f>
        <v>0</v>
      </c>
      <c r="J6" s="110">
        <f t="shared" si="1"/>
        <v>0</v>
      </c>
      <c r="K6" s="110"/>
      <c r="L6" s="110">
        <f>SUM(COUNTIFS('2020'!$K$3:$K$500,Lister!$D$2,'2020'!$B$3:$B$500,$A6,'2020'!$D$3:$D$500,"*",'2020'!$G$3:$G$500,{"*alle*";"*Opsøgende*"},'2020'!$E$3:$E$500,"*ja*"),COUNTIFS('2020'!$K$3:$K$500,Lister!$D$2,'2020'!$B$3:$B$500,$A6,'2020'!$D$3:$D$500,"*",'2020'!$G$3:$G$500,{"*alle*";"*Opsøgende*"},'2020'!$E$3:$E$500,"*nej*",'2020'!$H$3:$H$500,"*ja*"),COUNTIFS('2020'!$K$3:$K$500,Lister!$D$2,'2020'!$B$3:$B$500,$A6,'2020'!$D$3:$D$500,"*",'2020'!$G$3:$G$500,"*børn*"))</f>
        <v>0</v>
      </c>
      <c r="M6" s="110">
        <f>SUM(COUNTIFS('2020'!$K$3:$K$500,Lister!$D$3,'2020'!$B$3:$B$500,$A6,'2020'!$D$3:$D$500,"*",'2020'!$G$3:$G$500,{"*alle*";"*Opsøgende*"},'2020'!$E$3:$E$500,"*ja*"),COUNTIFS('2020'!$K$3:$K$500,Lister!$D$3,'2020'!$B$3:$B$500,$A6,'2020'!$D$3:$D$500,"*",'2020'!$G$3:$G$500,{"*alle*";"*Opsøgende*"},'2020'!$E$3:$E$500,"*nej*",'2020'!$H$3:$H$500,"*ja*"),COUNTIFS('2020'!$K$3:$K$500,Lister!$D$3,'2020'!$B$3:$B$500,$A6,'2020'!$D$3:$D$500,"*",'2020'!$G$3:$G$500,"*børn*"))</f>
        <v>0</v>
      </c>
      <c r="N6" s="110">
        <f t="shared" si="2"/>
        <v>0</v>
      </c>
      <c r="O6" s="110"/>
      <c r="P6" s="110">
        <f>SUM(COUNTIFS('2021'!$K$3:$K$500,Lister!$D$2,'2021'!$B$3:$B$500,$A6,'2021'!$D$3:$D$500,"*",'2021'!$G$3:$G$500,{"*alle*";"*Opsøgende*"},'2021'!$E$3:$E$500,"*ja*"),COUNTIFS('2021'!$K$3:$K$500,Lister!$D$2,'2021'!$B$3:$B$500,$A6,'2021'!$D$3:$D$500,"*",'2021'!$G$3:$G$500,{"*alle*";"*Opsøgende*"},'2021'!$E$3:$E$500,"*nej*",'2021'!$H$3:$H$500,"*ja*"),COUNTIFS('2021'!$K$3:$K$500,Lister!$D$2,'2021'!$B$3:$B$500,$A6,'2021'!$D$3:$D$500,"*",'2021'!$G$3:$G$500,"*børn*"))</f>
        <v>0</v>
      </c>
      <c r="Q6" s="110">
        <f>SUM(COUNTIFS('2021'!$K$3:$K$500,Lister!$D$3,'2021'!$B$3:$B$500,$A6,'2021'!$D$3:$D$500,"*",'2021'!$G$3:$G$500,{"*alle*";"*Opsøgende*"},'2021'!$E$3:$E$500,"*ja*"),COUNTIFS('2021'!$K$3:$K$500,Lister!$D$3,'2021'!$B$3:$B$500,$A6,'2021'!$D$3:$D$500,"*",'2021'!$G$3:$G$500,{"*alle*";"*Opsøgende*"},'2021'!$E$3:$E$500,"*nej*",'2021'!$H$3:$H$500,"*ja*"),COUNTIFS('2021'!$K$3:$K$500,Lister!$D$3,'2021'!$B$3:$B$500,$A6,'2021'!$D$3:$D$500,"*",'2021'!$G$3:$G$500,"*børn*"))</f>
        <v>0</v>
      </c>
      <c r="R6" s="110">
        <f t="shared" si="3"/>
        <v>0</v>
      </c>
      <c r="S6" s="110"/>
      <c r="T6" s="110">
        <f>SUM(COUNTIFS('2022'!$K$3:$K$500,Lister!$D$2,'2022'!$B$3:$B$500,$A6,'2022'!$D$3:$D$500,"*",'2022'!$G$3:$G$500,{"*alle*";"*Opsøgende*"},'2022'!$E$3:$E$500,"*ja*"),COUNTIFS('2022'!$K$3:$K$500,Lister!$D$2,'2022'!$B$3:$B$500,$A6,'2022'!$D$3:$D$500,"*",'2022'!$G$3:$G$500,{"*alle*";"*Opsøgende*"},'2022'!$E$3:$E$500,"*nej*",'2022'!$H$3:$H$500,"*ja*"),COUNTIFS('2022'!$K$3:$K$500,Lister!$D$2,'2022'!$B$3:$B$500,$A6,'2022'!$D$3:$D$500,"*",'2022'!$G$3:$G$500,"*børn*"))</f>
        <v>0</v>
      </c>
      <c r="U6" s="110">
        <f>SUM(COUNTIFS('2022'!$K$3:$K$500,Lister!$D$3,'2022'!$B$3:$B$500,$A6,'2022'!$D$3:$D$500,"*",'2022'!$G$3:$G$500,{"*alle*";"*Opsøgende*"},'2022'!$E$3:$E$500,"*ja*"),COUNTIFS('2022'!$K$3:$K$500,Lister!$D$3,'2022'!$B$3:$B$500,$A6,'2022'!$D$3:$D$500,"*",'2022'!$G$3:$G$500,{"*alle*";"*Opsøgende*"},'2022'!$E$3:$E$500,"*nej*",'2022'!$H$3:$H$500,"*ja*"),COUNTIFS('2022'!$K$3:$K$500,Lister!$D$3,'2022'!$B$3:$B$500,$A6,'2022'!$D$3:$D$500,"*",'2022'!$G$3:$G$500,"*børn*"))</f>
        <v>0</v>
      </c>
      <c r="V6" s="110">
        <f t="shared" si="4"/>
        <v>0</v>
      </c>
      <c r="W6" s="110"/>
      <c r="X6" s="110">
        <f>SUM(COUNTIFS('2023'!$K$3:$K$500,Lister!$D$2,'2023'!$B$3:$B$500,$A6,'2023'!$D$3:$D$500,"*",'2023'!$G$3:$G$500,{"*alle*";"*Opsøgende*"},'2023'!$E$3:$E$500,"*ja*"),COUNTIFS('2023'!$K$3:$K$500,Lister!$D$2,'2023'!$B$3:$B$500,$A6,'2023'!$D$3:$D$500,"*",'2023'!$G$3:$G$500,{"*alle*";"*Opsøgende*"},'2023'!$E$3:$E$500,"*nej*",'2023'!$H$3:$H$500,"*ja*"),COUNTIFS('2023'!$K$3:$K$500,Lister!$D$2,'2023'!$B$3:$B$500,$A6,'2023'!$D$3:$D$500,"*",'2023'!$G$3:$G$500,"*børn*"))</f>
        <v>0</v>
      </c>
      <c r="Y6" s="110">
        <f>SUM(COUNTIFS('2023'!$K$3:$K$500,Lister!$D$3,'2023'!$B$3:$B$500,$A6,'2023'!$D$3:$D$500,"*",'2023'!$G$3:$G$500,{"*alle*";"*Opsøgende*"},'2023'!$E$3:$E$500,"*ja*"),COUNTIFS('2023'!$K$3:$K$500,Lister!$D$3,'2023'!$B$3:$B$500,$A6,'2023'!$D$3:$D$500,"*",'2023'!$G$3:$G$500,{"*alle*";"*Opsøgende*"},'2023'!$E$3:$E$500,"*nej*",'2023'!$H$3:$H$500,"*ja*"),COUNTIFS('2023'!$K$3:$K$500,Lister!$D$3,'2023'!$B$3:$B$500,$A6,'2023'!$D$3:$D$500,"*",'2023'!$G$3:$G$500,"*børn*"))</f>
        <v>0</v>
      </c>
      <c r="Z6" s="110">
        <f t="shared" si="5"/>
        <v>0</v>
      </c>
      <c r="AA6" s="110"/>
      <c r="AB6" s="110">
        <f>SUM(COUNTIFS('2024'!$K$3:$K$500,Lister!$D$2,'2024'!$B$3:$B$500,$A6,'2024'!$D$3:$D$500,"*",'2024'!$G$3:$G$500,{"*alle*";"*Opsøgende*"},'2024'!$E$3:$E$500,"*ja*"),COUNTIFS('2024'!$K$3:$K$500,Lister!$D$2,'2024'!$B$3:$B$500,$A6,'2024'!$D$3:$D$500,"*",'2024'!$G$3:$G$500,{"*alle*";"*Opsøgende*"},'2024'!$E$3:$E$500,"*nej*",'2024'!$H$3:$H$500,"*ja*"),COUNTIFS('2024'!$K$3:$K$500,Lister!$D$2,'2024'!$B$3:$B$500,$A6,'2024'!$D$3:$D$500,"*",'2024'!$G$3:$G$500,"*børn*"))</f>
        <v>0</v>
      </c>
      <c r="AC6" s="110">
        <f>SUM(COUNTIFS('2024'!$K$3:$K$500,Lister!$D$3,'2024'!$B$3:$B$500,$A6,'2024'!$D$3:$D$500,"*",'2024'!$G$3:$G$500,{"*alle*";"*Opsøgende*"},'2024'!$E$3:$E$500,"*ja*"),COUNTIFS('2024'!$K$3:$K$500,Lister!$D$3,'2024'!$B$3:$B$500,$A6,'2024'!$D$3:$D$500,"*",'2024'!$G$3:$G$500,{"*alle*";"*Opsøgende*"},'2024'!$E$3:$E$500,"*nej*",'2024'!$H$3:$H$500,"*ja*"),COUNTIFS('2024'!$K$3:$K$500,Lister!$D$3,'2024'!$B$3:$B$500,$A6,'2024'!$D$3:$D$500,"*",'2024'!$G$3:$G$500,"*børn*"))</f>
        <v>0</v>
      </c>
      <c r="AD6" s="110">
        <f t="shared" si="6"/>
        <v>0</v>
      </c>
      <c r="AE6" s="110"/>
      <c r="AF6" s="110">
        <f>SUM(COUNTIFS('2025'!$K$3:$K$500,Lister!$D$2,'2025'!$B$3:$B$500,$A6,'2025'!$D$3:$D$500,"*",'2025'!$G$3:$G$500,{"*alle*";"*Opsøgende*"},'2025'!$E$3:$E$500,"*ja*"),COUNTIFS('2025'!$K$3:$K$500,Lister!$D$2,'2025'!$B$3:$B$500,$A6,'2025'!$D$3:$D$500,"*",'2025'!$G$3:$G$500,{"*alle*";"*Opsøgende*"},'2025'!$E$3:$E$500,"*nej*",'2025'!$H$3:$H$500,"*ja*"),COUNTIFS('2025'!$K$3:$K$500,Lister!$D$2,'2025'!$B$3:$B$500,$A6,'2025'!$D$3:$D$500,"*",'2025'!$G$3:$G$500,"*børn*"))</f>
        <v>0</v>
      </c>
      <c r="AG6" s="110">
        <f>SUM(COUNTIFS('2025'!$K$3:$K$500,Lister!$D$3,'2025'!$B$3:$B$500,$A6,'2025'!$D$3:$D$500,"*",'2025'!$G$3:$G$500,{"*alle*";"*Opsøgende*"},'2025'!$E$3:$E$500,"*ja*"),COUNTIFS('2025'!$K$3:$K$500,Lister!$D$3,'2025'!$B$3:$B$500,$A6,'2025'!$D$3:$D$500,"*",'2025'!$G$3:$G$500,{"*alle*";"*Opsøgende*"},'2025'!$E$3:$E$500,"*nej*",'2025'!$H$3:$H$500,"*ja*"),COUNTIFS('2025'!$K$3:$K$500,Lister!$D$3,'2025'!$B$3:$B$500,$A6,'2025'!$D$3:$D$500,"*",'2025'!$G$3:$G$500,"*børn*"))</f>
        <v>0</v>
      </c>
      <c r="AH6" s="110">
        <f t="shared" si="7"/>
        <v>0</v>
      </c>
      <c r="AI6" s="110"/>
      <c r="AJ6" s="110">
        <f>SUM(COUNTIFS('2026'!$K$3:$K$500,Lister!$D$2,'2026'!$B$3:$B$500,$A6,'2026'!$D$3:$D$500,"*",'2026'!$G$3:$G$500,{"*alle*";"*Opsøgende*"},'2026'!$E$3:$E$500,"*ja*"),COUNTIFS('2026'!$K$3:$K$500,Lister!$D$2,'2026'!$B$3:$B$500,$A6,'2026'!$D$3:$D$500,"*",'2026'!$G$3:$G$500,{"*alle*";"*Opsøgende*"},'2026'!$E$3:$E$500,"*nej*",'2026'!$H$3:$H$500,"*ja*"),COUNTIFS('2026'!$K$3:$K$500,Lister!$D$2,'2026'!$B$3:$B$500,$A6,'2026'!$D$3:$D$500,"*",'2026'!$G$3:$G$500,"*børn*"))</f>
        <v>0</v>
      </c>
      <c r="AK6" s="110">
        <f>SUM(COUNTIFS('2026'!$K$3:$K$500,Lister!$D$3,'2026'!$B$3:$B$500,$A6,'2026'!$D$3:$D$500,"*",'2026'!$G$3:$G$500,{"*alle*";"*Opsøgende*"},'2026'!$E$3:$E$500,"*ja*"),COUNTIFS('2026'!$K$3:$K$500,Lister!$D$3,'2026'!$B$3:$B$500,$A6,'2026'!$D$3:$D$500,"*",'2026'!$G$3:$G$500,{"*alle*";"*Opsøgende*"},'2026'!$E$3:$E$500,"*nej*",'2026'!$H$3:$H$500,"*ja*"),COUNTIFS('2026'!$K$3:$K$500,Lister!$D$3,'2026'!$B$3:$B$500,$A6,'2026'!$D$3:$D$500,"*",'2026'!$G$3:$G$500,"*børn*"))</f>
        <v>0</v>
      </c>
      <c r="AL6" s="110">
        <f t="shared" si="8"/>
        <v>0</v>
      </c>
      <c r="AM6" s="110"/>
      <c r="AN6" s="110">
        <f>SUM(COUNTIFS('2027'!$K$3:$K$500,Lister!$D$2,'2027'!$B$3:$B$500,$A6,'2027'!$D$3:$D$500,"*",'2027'!$G$3:$G$500,{"*alle*";"*Opsøgende*"},'2027'!$E$3:$E$500,"*ja*"),COUNTIFS('2027'!$K$3:$K$500,Lister!$D$2,'2027'!$B$3:$B$500,$A6,'2027'!$D$3:$D$500,"*",'2027'!$G$3:$G$500,{"*alle*";"*Opsøgende*"},'2027'!$E$3:$E$500,"*nej*",'2027'!$H$3:$H$500,"*ja*"),COUNTIFS('2027'!$K$3:$K$500,Lister!$D$2,'2027'!$B$3:$B$500,$A6,'2027'!$D$3:$D$500,"*",'2027'!$G$3:$G$500,"*børn*"))</f>
        <v>0</v>
      </c>
      <c r="AO6" s="110">
        <f>SUM(COUNTIFS('2027'!$K$3:$K$500,Lister!$D$3,'2027'!$B$3:$B$500,$A6,'2027'!$D$3:$D$500,"*",'2027'!$G$3:$G$500,{"*alle*";"*Opsøgende*"},'2027'!$E$3:$E$500,"*ja*"),COUNTIFS('2027'!$K$3:$K$500,Lister!$D$3,'2027'!$B$3:$B$500,$A6,'2027'!$D$3:$D$500,"*",'2027'!$G$3:$G$500,{"*alle*";"*Opsøgende*"},'2027'!$E$3:$E$500,"*nej*",'2027'!$H$3:$H$500,"*ja*"),COUNTIFS('2027'!$K$3:$K$500,Lister!$D$3,'2027'!$B$3:$B$500,$A6,'2027'!$D$3:$D$500,"*",'2027'!$G$3:$G$500,"*børn*"))</f>
        <v>0</v>
      </c>
      <c r="AP6" s="110">
        <f t="shared" si="9"/>
        <v>0</v>
      </c>
      <c r="AQ6" s="110"/>
      <c r="AR6" s="110">
        <f>SUM(COUNTIFS('2028'!$K$3:$K$500,Lister!$D$2,'2028'!$B$3:$B$500,$A6,'2028'!$D$3:$D$500,"*",'2028'!$G$3:$G$500,{"*alle*";"*Opsøgende*"},'2028'!$E$3:$E$500,"*ja*"),COUNTIFS('2028'!$K$3:$K$500,Lister!$D$2,'2028'!$B$3:$B$500,$A6,'2028'!$D$3:$D$500,"*",'2028'!$G$3:$G$500,{"*alle*";"*Opsøgende*"},'2028'!$E$3:$E$500,"*nej*",'2028'!$H$3:$H$500,"*ja*"),COUNTIFS('2028'!$K$3:$K$500,Lister!$D$2,'2028'!$B$3:$B$500,$A6,'2028'!$D$3:$D$500,"*",'2028'!$G$3:$G$500,"*børn*"))</f>
        <v>0</v>
      </c>
      <c r="AS6" s="110">
        <f>SUM(COUNTIFS('2028'!$K$3:$K$500,Lister!$D$3,'2028'!$B$3:$B$500,$A6,'2028'!$D$3:$D$500,"*",'2028'!$G$3:$G$500,{"*alle*";"*Opsøgende*"},'2028'!$E$3:$E$500,"*ja*"),COUNTIFS('2028'!$K$3:$K$500,Lister!$D$3,'2028'!$B$3:$B$500,$A6,'2028'!$D$3:$D$500,"*",'2028'!$G$3:$G$500,{"*alle*";"*Opsøgende*"},'2028'!$E$3:$E$500,"*nej*",'2028'!$H$3:$H$500,"*ja*"),COUNTIFS('2028'!$K$3:$K$500,Lister!$D$3,'2028'!$B$3:$B$500,$A6,'2028'!$D$3:$D$500,"*",'2028'!$G$3:$G$500,"*børn*"))</f>
        <v>0</v>
      </c>
      <c r="AT6" s="110">
        <f t="shared" si="10"/>
        <v>0</v>
      </c>
    </row>
    <row r="7" spans="1:46" x14ac:dyDescent="0.25">
      <c r="A7" s="2" t="s">
        <v>64</v>
      </c>
      <c r="D7" s="110">
        <f>SUM(COUNTIFS('2018'!$K$3:$K$500,Lister!$D$2,'2018'!$B$3:$B$500,$A7,'2018'!$D$3:$D$500,"*",'2018'!$G$3:$G$500,{"*alle*";"*Opsøgende*"},'2018'!$E$3:$E$500,"*ja*"),COUNTIFS('2018'!$K$3:$K$500,Lister!$D$2,'2018'!$B$3:$B$500,$A7,'2018'!$D$3:$D$500,"*",'2018'!$G$3:$G$500,{"*alle*";"*Opsøgende*"},'2018'!$E$3:$E$500,"*nej*",'2018'!$H$3:$H$500,"*ja*"),COUNTIFS('2018'!$K$3:$K$500,Lister!$D$2,'2018'!$B$3:$B$500,$A7,'2018'!$D$3:$D$500,"*",'2018'!$G$3:$G$500,"*børn*"))</f>
        <v>0</v>
      </c>
      <c r="E7" s="110">
        <f>SUM(COUNTIFS('2018'!$K$3:$K$500,Lister!$D$3,'2018'!$B$3:$B$500,$A7,'2018'!$D$3:$D$500,"*",'2018'!$G$3:$G$500,{"*alle*";"*Opsøgende*"},'2018'!$E$3:$E$500,"*ja*"),COUNTIFS('2018'!$K$3:$K$500,Lister!$D$3,'2018'!$B$3:$B$500,$A7,'2018'!$D$3:$D$500,"*",'2018'!$G$3:$G$500,{"*alle*";"*Opsøgende*"},'2018'!$E$3:$E$500,"*nej*",'2018'!$H$3:$H$500,"*ja*"),COUNTIFS('2018'!$K$3:$K$500,Lister!$D$3,'2018'!$B$3:$B$500,$A7,'2018'!$D$3:$D$500,"*",'2018'!$G$3:$G$500,"*børn*"))</f>
        <v>0</v>
      </c>
      <c r="F7" s="110">
        <f t="shared" si="0"/>
        <v>0</v>
      </c>
      <c r="G7" s="110"/>
      <c r="H7" s="110">
        <f>SUM(COUNTIFS('2019'!$K$3:$K$500,Lister!$D$2,'2019'!$B$3:$B$500,$A7,'2019'!$D$3:$D$500,"*",'2019'!$G$3:$G$500,{"*alle*";"*Opsøgende*"},'2019'!$E$3:$E$500,"*ja*"),COUNTIFS('2019'!$K$3:$K$500,Lister!$D$2,'2019'!$B$3:$B$500,$A7,'2019'!$D$3:$D$500,"*",'2019'!$G$3:$G$500,{"*alle*";"*Opsøgende*"},'2019'!$E$3:$E$500,"*nej*",'2019'!$H$3:$H$500,"*ja*"),COUNTIFS('2019'!$K$3:$K$500,Lister!$D$2,'2019'!$B$3:$B$500,$A7,'2019'!$D$3:$D$500,"*",'2019'!$G$3:$G$500,"*børn*"))</f>
        <v>0</v>
      </c>
      <c r="I7" s="110">
        <f>SUM(COUNTIFS('2019'!$K$3:$K$500,Lister!$D$3,'2019'!$B$3:$B$500,$A7,'2019'!$D$3:$D$500,"*",'2019'!$G$3:$G$500,{"*alle*";"*Opsøgende*"},'2019'!$E$3:$E$500,"*ja*"),COUNTIFS('2019'!$K$3:$K$500,Lister!$D$3,'2019'!$B$3:$B$500,$A7,'2019'!$D$3:$D$500,"*",'2019'!$G$3:$G$500,{"*alle*";"*Opsøgende*"},'2019'!$E$3:$E$500,"*nej*",'2019'!$H$3:$H$500,"*ja*"),COUNTIFS('2019'!$K$3:$K$500,Lister!$D$3,'2019'!$B$3:$B$500,$A7,'2019'!$D$3:$D$500,"*",'2019'!$G$3:$G$500,"*børn*"))</f>
        <v>0</v>
      </c>
      <c r="J7" s="110">
        <f t="shared" si="1"/>
        <v>0</v>
      </c>
      <c r="K7" s="110"/>
      <c r="L7" s="110">
        <f>SUM(COUNTIFS('2020'!$K$3:$K$500,Lister!$D$2,'2020'!$B$3:$B$500,$A7,'2020'!$D$3:$D$500,"*",'2020'!$G$3:$G$500,{"*alle*";"*Opsøgende*"},'2020'!$E$3:$E$500,"*ja*"),COUNTIFS('2020'!$K$3:$K$500,Lister!$D$2,'2020'!$B$3:$B$500,$A7,'2020'!$D$3:$D$500,"*",'2020'!$G$3:$G$500,{"*alle*";"*Opsøgende*"},'2020'!$E$3:$E$500,"*nej*",'2020'!$H$3:$H$500,"*ja*"),COUNTIFS('2020'!$K$3:$K$500,Lister!$D$2,'2020'!$B$3:$B$500,$A7,'2020'!$D$3:$D$500,"*",'2020'!$G$3:$G$500,"*børn*"))</f>
        <v>0</v>
      </c>
      <c r="M7" s="110">
        <f>SUM(COUNTIFS('2020'!$K$3:$K$500,Lister!$D$3,'2020'!$B$3:$B$500,$A7,'2020'!$D$3:$D$500,"*",'2020'!$G$3:$G$500,{"*alle*";"*Opsøgende*"},'2020'!$E$3:$E$500,"*ja*"),COUNTIFS('2020'!$K$3:$K$500,Lister!$D$3,'2020'!$B$3:$B$500,$A7,'2020'!$D$3:$D$500,"*",'2020'!$G$3:$G$500,{"*alle*";"*Opsøgende*"},'2020'!$E$3:$E$500,"*nej*",'2020'!$H$3:$H$500,"*ja*"),COUNTIFS('2020'!$K$3:$K$500,Lister!$D$3,'2020'!$B$3:$B$500,$A7,'2020'!$D$3:$D$500,"*",'2020'!$G$3:$G$500,"*børn*"))</f>
        <v>0</v>
      </c>
      <c r="N7" s="110">
        <f t="shared" si="2"/>
        <v>0</v>
      </c>
      <c r="O7" s="110"/>
      <c r="P7" s="110">
        <f>SUM(COUNTIFS('2021'!$K$3:$K$500,Lister!$D$2,'2021'!$B$3:$B$500,$A7,'2021'!$D$3:$D$500,"*",'2021'!$G$3:$G$500,{"*alle*";"*Opsøgende*"},'2021'!$E$3:$E$500,"*ja*"),COUNTIFS('2021'!$K$3:$K$500,Lister!$D$2,'2021'!$B$3:$B$500,$A7,'2021'!$D$3:$D$500,"*",'2021'!$G$3:$G$500,{"*alle*";"*Opsøgende*"},'2021'!$E$3:$E$500,"*nej*",'2021'!$H$3:$H$500,"*ja*"),COUNTIFS('2021'!$K$3:$K$500,Lister!$D$2,'2021'!$B$3:$B$500,$A7,'2021'!$D$3:$D$500,"*",'2021'!$G$3:$G$500,"*børn*"))</f>
        <v>0</v>
      </c>
      <c r="Q7" s="110">
        <f>SUM(COUNTIFS('2021'!$K$3:$K$500,Lister!$D$3,'2021'!$B$3:$B$500,$A7,'2021'!$D$3:$D$500,"*",'2021'!$G$3:$G$500,{"*alle*";"*Opsøgende*"},'2021'!$E$3:$E$500,"*ja*"),COUNTIFS('2021'!$K$3:$K$500,Lister!$D$3,'2021'!$B$3:$B$500,$A7,'2021'!$D$3:$D$500,"*",'2021'!$G$3:$G$500,{"*alle*";"*Opsøgende*"},'2021'!$E$3:$E$500,"*nej*",'2021'!$H$3:$H$500,"*ja*"),COUNTIFS('2021'!$K$3:$K$500,Lister!$D$3,'2021'!$B$3:$B$500,$A7,'2021'!$D$3:$D$500,"*",'2021'!$G$3:$G$500,"*børn*"))</f>
        <v>0</v>
      </c>
      <c r="R7" s="110">
        <f t="shared" si="3"/>
        <v>0</v>
      </c>
      <c r="S7" s="110"/>
      <c r="T7" s="110">
        <f>SUM(COUNTIFS('2022'!$K$3:$K$500,Lister!$D$2,'2022'!$B$3:$B$500,$A7,'2022'!$D$3:$D$500,"*",'2022'!$G$3:$G$500,{"*alle*";"*Opsøgende*"},'2022'!$E$3:$E$500,"*ja*"),COUNTIFS('2022'!$K$3:$K$500,Lister!$D$2,'2022'!$B$3:$B$500,$A7,'2022'!$D$3:$D$500,"*",'2022'!$G$3:$G$500,{"*alle*";"*Opsøgende*"},'2022'!$E$3:$E$500,"*nej*",'2022'!$H$3:$H$500,"*ja*"),COUNTIFS('2022'!$K$3:$K$500,Lister!$D$2,'2022'!$B$3:$B$500,$A7,'2022'!$D$3:$D$500,"*",'2022'!$G$3:$G$500,"*børn*"))</f>
        <v>0</v>
      </c>
      <c r="U7" s="110">
        <f>SUM(COUNTIFS('2022'!$K$3:$K$500,Lister!$D$3,'2022'!$B$3:$B$500,$A7,'2022'!$D$3:$D$500,"*",'2022'!$G$3:$G$500,{"*alle*";"*Opsøgende*"},'2022'!$E$3:$E$500,"*ja*"),COUNTIFS('2022'!$K$3:$K$500,Lister!$D$3,'2022'!$B$3:$B$500,$A7,'2022'!$D$3:$D$500,"*",'2022'!$G$3:$G$500,{"*alle*";"*Opsøgende*"},'2022'!$E$3:$E$500,"*nej*",'2022'!$H$3:$H$500,"*ja*"),COUNTIFS('2022'!$K$3:$K$500,Lister!$D$3,'2022'!$B$3:$B$500,$A7,'2022'!$D$3:$D$500,"*",'2022'!$G$3:$G$500,"*børn*"))</f>
        <v>0</v>
      </c>
      <c r="V7" s="110">
        <f t="shared" si="4"/>
        <v>0</v>
      </c>
      <c r="W7" s="110"/>
      <c r="X7" s="110">
        <f>SUM(COUNTIFS('2023'!$K$3:$K$500,Lister!$D$2,'2023'!$B$3:$B$500,$A7,'2023'!$D$3:$D$500,"*",'2023'!$G$3:$G$500,{"*alle*";"*Opsøgende*"},'2023'!$E$3:$E$500,"*ja*"),COUNTIFS('2023'!$K$3:$K$500,Lister!$D$2,'2023'!$B$3:$B$500,$A7,'2023'!$D$3:$D$500,"*",'2023'!$G$3:$G$500,{"*alle*";"*Opsøgende*"},'2023'!$E$3:$E$500,"*nej*",'2023'!$H$3:$H$500,"*ja*"),COUNTIFS('2023'!$K$3:$K$500,Lister!$D$2,'2023'!$B$3:$B$500,$A7,'2023'!$D$3:$D$500,"*",'2023'!$G$3:$G$500,"*børn*"))</f>
        <v>0</v>
      </c>
      <c r="Y7" s="110">
        <f>SUM(COUNTIFS('2023'!$K$3:$K$500,Lister!$D$3,'2023'!$B$3:$B$500,$A7,'2023'!$D$3:$D$500,"*",'2023'!$G$3:$G$500,{"*alle*";"*Opsøgende*"},'2023'!$E$3:$E$500,"*ja*"),COUNTIFS('2023'!$K$3:$K$500,Lister!$D$3,'2023'!$B$3:$B$500,$A7,'2023'!$D$3:$D$500,"*",'2023'!$G$3:$G$500,{"*alle*";"*Opsøgende*"},'2023'!$E$3:$E$500,"*nej*",'2023'!$H$3:$H$500,"*ja*"),COUNTIFS('2023'!$K$3:$K$500,Lister!$D$3,'2023'!$B$3:$B$500,$A7,'2023'!$D$3:$D$500,"*",'2023'!$G$3:$G$500,"*børn*"))</f>
        <v>0</v>
      </c>
      <c r="Z7" s="110">
        <f t="shared" si="5"/>
        <v>0</v>
      </c>
      <c r="AA7" s="110"/>
      <c r="AB7" s="110">
        <f>SUM(COUNTIFS('2024'!$K$3:$K$500,Lister!$D$2,'2024'!$B$3:$B$500,$A7,'2024'!$D$3:$D$500,"*",'2024'!$G$3:$G$500,{"*alle*";"*Opsøgende*"},'2024'!$E$3:$E$500,"*ja*"),COUNTIFS('2024'!$K$3:$K$500,Lister!$D$2,'2024'!$B$3:$B$500,$A7,'2024'!$D$3:$D$500,"*",'2024'!$G$3:$G$500,{"*alle*";"*Opsøgende*"},'2024'!$E$3:$E$500,"*nej*",'2024'!$H$3:$H$500,"*ja*"),COUNTIFS('2024'!$K$3:$K$500,Lister!$D$2,'2024'!$B$3:$B$500,$A7,'2024'!$D$3:$D$500,"*",'2024'!$G$3:$G$500,"*børn*"))</f>
        <v>0</v>
      </c>
      <c r="AC7" s="110">
        <f>SUM(COUNTIFS('2024'!$K$3:$K$500,Lister!$D$3,'2024'!$B$3:$B$500,$A7,'2024'!$D$3:$D$500,"*",'2024'!$G$3:$G$500,{"*alle*";"*Opsøgende*"},'2024'!$E$3:$E$500,"*ja*"),COUNTIFS('2024'!$K$3:$K$500,Lister!$D$3,'2024'!$B$3:$B$500,$A7,'2024'!$D$3:$D$500,"*",'2024'!$G$3:$G$500,{"*alle*";"*Opsøgende*"},'2024'!$E$3:$E$500,"*nej*",'2024'!$H$3:$H$500,"*ja*"),COUNTIFS('2024'!$K$3:$K$500,Lister!$D$3,'2024'!$B$3:$B$500,$A7,'2024'!$D$3:$D$500,"*",'2024'!$G$3:$G$500,"*børn*"))</f>
        <v>0</v>
      </c>
      <c r="AD7" s="110">
        <f t="shared" si="6"/>
        <v>0</v>
      </c>
      <c r="AE7" s="110"/>
      <c r="AF7" s="110">
        <f>SUM(COUNTIFS('2025'!$K$3:$K$500,Lister!$D$2,'2025'!$B$3:$B$500,$A7,'2025'!$D$3:$D$500,"*",'2025'!$G$3:$G$500,{"*alle*";"*Opsøgende*"},'2025'!$E$3:$E$500,"*ja*"),COUNTIFS('2025'!$K$3:$K$500,Lister!$D$2,'2025'!$B$3:$B$500,$A7,'2025'!$D$3:$D$500,"*",'2025'!$G$3:$G$500,{"*alle*";"*Opsøgende*"},'2025'!$E$3:$E$500,"*nej*",'2025'!$H$3:$H$500,"*ja*"),COUNTIFS('2025'!$K$3:$K$500,Lister!$D$2,'2025'!$B$3:$B$500,$A7,'2025'!$D$3:$D$500,"*",'2025'!$G$3:$G$500,"*børn*"))</f>
        <v>0</v>
      </c>
      <c r="AG7" s="110">
        <f>SUM(COUNTIFS('2025'!$K$3:$K$500,Lister!$D$3,'2025'!$B$3:$B$500,$A7,'2025'!$D$3:$D$500,"*",'2025'!$G$3:$G$500,{"*alle*";"*Opsøgende*"},'2025'!$E$3:$E$500,"*ja*"),COUNTIFS('2025'!$K$3:$K$500,Lister!$D$3,'2025'!$B$3:$B$500,$A7,'2025'!$D$3:$D$500,"*",'2025'!$G$3:$G$500,{"*alle*";"*Opsøgende*"},'2025'!$E$3:$E$500,"*nej*",'2025'!$H$3:$H$500,"*ja*"),COUNTIFS('2025'!$K$3:$K$500,Lister!$D$3,'2025'!$B$3:$B$500,$A7,'2025'!$D$3:$D$500,"*",'2025'!$G$3:$G$500,"*børn*"))</f>
        <v>0</v>
      </c>
      <c r="AH7" s="110">
        <f t="shared" si="7"/>
        <v>0</v>
      </c>
      <c r="AI7" s="110"/>
      <c r="AJ7" s="110">
        <f>SUM(COUNTIFS('2026'!$K$3:$K$500,Lister!$D$2,'2026'!$B$3:$B$500,$A7,'2026'!$D$3:$D$500,"*",'2026'!$G$3:$G$500,{"*alle*";"*Opsøgende*"},'2026'!$E$3:$E$500,"*ja*"),COUNTIFS('2026'!$K$3:$K$500,Lister!$D$2,'2026'!$B$3:$B$500,$A7,'2026'!$D$3:$D$500,"*",'2026'!$G$3:$G$500,{"*alle*";"*Opsøgende*"},'2026'!$E$3:$E$500,"*nej*",'2026'!$H$3:$H$500,"*ja*"),COUNTIFS('2026'!$K$3:$K$500,Lister!$D$2,'2026'!$B$3:$B$500,$A7,'2026'!$D$3:$D$500,"*",'2026'!$G$3:$G$500,"*børn*"))</f>
        <v>0</v>
      </c>
      <c r="AK7" s="110">
        <f>SUM(COUNTIFS('2026'!$K$3:$K$500,Lister!$D$3,'2026'!$B$3:$B$500,$A7,'2026'!$D$3:$D$500,"*",'2026'!$G$3:$G$500,{"*alle*";"*Opsøgende*"},'2026'!$E$3:$E$500,"*ja*"),COUNTIFS('2026'!$K$3:$K$500,Lister!$D$3,'2026'!$B$3:$B$500,$A7,'2026'!$D$3:$D$500,"*",'2026'!$G$3:$G$500,{"*alle*";"*Opsøgende*"},'2026'!$E$3:$E$500,"*nej*",'2026'!$H$3:$H$500,"*ja*"),COUNTIFS('2026'!$K$3:$K$500,Lister!$D$3,'2026'!$B$3:$B$500,$A7,'2026'!$D$3:$D$500,"*",'2026'!$G$3:$G$500,"*børn*"))</f>
        <v>0</v>
      </c>
      <c r="AL7" s="110">
        <f t="shared" si="8"/>
        <v>0</v>
      </c>
      <c r="AM7" s="110"/>
      <c r="AN7" s="110">
        <f>SUM(COUNTIFS('2027'!$K$3:$K$500,Lister!$D$2,'2027'!$B$3:$B$500,$A7,'2027'!$D$3:$D$500,"*",'2027'!$G$3:$G$500,{"*alle*";"*Opsøgende*"},'2027'!$E$3:$E$500,"*ja*"),COUNTIFS('2027'!$K$3:$K$500,Lister!$D$2,'2027'!$B$3:$B$500,$A7,'2027'!$D$3:$D$500,"*",'2027'!$G$3:$G$500,{"*alle*";"*Opsøgende*"},'2027'!$E$3:$E$500,"*nej*",'2027'!$H$3:$H$500,"*ja*"),COUNTIFS('2027'!$K$3:$K$500,Lister!$D$2,'2027'!$B$3:$B$500,$A7,'2027'!$D$3:$D$500,"*",'2027'!$G$3:$G$500,"*børn*"))</f>
        <v>0</v>
      </c>
      <c r="AO7" s="110">
        <f>SUM(COUNTIFS('2027'!$K$3:$K$500,Lister!$D$3,'2027'!$B$3:$B$500,$A7,'2027'!$D$3:$D$500,"*",'2027'!$G$3:$G$500,{"*alle*";"*Opsøgende*"},'2027'!$E$3:$E$500,"*ja*"),COUNTIFS('2027'!$K$3:$K$500,Lister!$D$3,'2027'!$B$3:$B$500,$A7,'2027'!$D$3:$D$500,"*",'2027'!$G$3:$G$500,{"*alle*";"*Opsøgende*"},'2027'!$E$3:$E$500,"*nej*",'2027'!$H$3:$H$500,"*ja*"),COUNTIFS('2027'!$K$3:$K$500,Lister!$D$3,'2027'!$B$3:$B$500,$A7,'2027'!$D$3:$D$500,"*",'2027'!$G$3:$G$500,"*børn*"))</f>
        <v>0</v>
      </c>
      <c r="AP7" s="110">
        <f t="shared" si="9"/>
        <v>0</v>
      </c>
      <c r="AQ7" s="110"/>
      <c r="AR7" s="110">
        <f>SUM(COUNTIFS('2028'!$K$3:$K$500,Lister!$D$2,'2028'!$B$3:$B$500,$A7,'2028'!$D$3:$D$500,"*",'2028'!$G$3:$G$500,{"*alle*";"*Opsøgende*"},'2028'!$E$3:$E$500,"*ja*"),COUNTIFS('2028'!$K$3:$K$500,Lister!$D$2,'2028'!$B$3:$B$500,$A7,'2028'!$D$3:$D$500,"*",'2028'!$G$3:$G$500,{"*alle*";"*Opsøgende*"},'2028'!$E$3:$E$500,"*nej*",'2028'!$H$3:$H$500,"*ja*"),COUNTIFS('2028'!$K$3:$K$500,Lister!$D$2,'2028'!$B$3:$B$500,$A7,'2028'!$D$3:$D$500,"*",'2028'!$G$3:$G$500,"*børn*"))</f>
        <v>0</v>
      </c>
      <c r="AS7" s="110">
        <f>SUM(COUNTIFS('2028'!$K$3:$K$500,Lister!$D$3,'2028'!$B$3:$B$500,$A7,'2028'!$D$3:$D$500,"*",'2028'!$G$3:$G$500,{"*alle*";"*Opsøgende*"},'2028'!$E$3:$E$500,"*ja*"),COUNTIFS('2028'!$K$3:$K$500,Lister!$D$3,'2028'!$B$3:$B$500,$A7,'2028'!$D$3:$D$500,"*",'2028'!$G$3:$G$500,{"*alle*";"*Opsøgende*"},'2028'!$E$3:$E$500,"*nej*",'2028'!$H$3:$H$500,"*ja*"),COUNTIFS('2028'!$K$3:$K$500,Lister!$D$3,'2028'!$B$3:$B$500,$A7,'2028'!$D$3:$D$500,"*",'2028'!$G$3:$G$500,"*børn*"))</f>
        <v>0</v>
      </c>
      <c r="AT7" s="110">
        <f t="shared" si="10"/>
        <v>0</v>
      </c>
    </row>
    <row r="8" spans="1:46" x14ac:dyDescent="0.25">
      <c r="A8" s="2" t="s">
        <v>52</v>
      </c>
      <c r="D8" s="110">
        <f>SUM(COUNTIFS('2018'!$K$3:$K$500,Lister!$D$2,'2018'!$B$3:$B$500,$A8,'2018'!$D$3:$D$500,"*",'2018'!$G$3:$G$500,{"*alle*";"*Opsøgende*"},'2018'!$E$3:$E$500,"*ja*"),COUNTIFS('2018'!$K$3:$K$500,Lister!$D$2,'2018'!$B$3:$B$500,$A8,'2018'!$D$3:$D$500,"*",'2018'!$G$3:$G$500,{"*alle*";"*Opsøgende*"},'2018'!$E$3:$E$500,"*nej*",'2018'!$H$3:$H$500,"*ja*"),COUNTIFS('2018'!$K$3:$K$500,Lister!$D$2,'2018'!$B$3:$B$500,$A8,'2018'!$D$3:$D$500,"*",'2018'!$G$3:$G$500,"*børn*"))</f>
        <v>0</v>
      </c>
      <c r="E8" s="110">
        <f>SUM(COUNTIFS('2018'!$K$3:$K$500,Lister!$D$3,'2018'!$B$3:$B$500,$A8,'2018'!$D$3:$D$500,"*",'2018'!$G$3:$G$500,{"*alle*";"*Opsøgende*"},'2018'!$E$3:$E$500,"*ja*"),COUNTIFS('2018'!$K$3:$K$500,Lister!$D$3,'2018'!$B$3:$B$500,$A8,'2018'!$D$3:$D$500,"*",'2018'!$G$3:$G$500,{"*alle*";"*Opsøgende*"},'2018'!$E$3:$E$500,"*nej*",'2018'!$H$3:$H$500,"*ja*"),COUNTIFS('2018'!$K$3:$K$500,Lister!$D$3,'2018'!$B$3:$B$500,$A8,'2018'!$D$3:$D$500,"*",'2018'!$G$3:$G$500,"*børn*"))</f>
        <v>0</v>
      </c>
      <c r="F8" s="110">
        <f t="shared" si="0"/>
        <v>0</v>
      </c>
      <c r="G8" s="110"/>
      <c r="H8" s="110">
        <f>SUM(COUNTIFS('2019'!$K$3:$K$500,Lister!$D$2,'2019'!$B$3:$B$500,$A8,'2019'!$D$3:$D$500,"*",'2019'!$G$3:$G$500,{"*alle*";"*Opsøgende*"},'2019'!$E$3:$E$500,"*ja*"),COUNTIFS('2019'!$K$3:$K$500,Lister!$D$2,'2019'!$B$3:$B$500,$A8,'2019'!$D$3:$D$500,"*",'2019'!$G$3:$G$500,{"*alle*";"*Opsøgende*"},'2019'!$E$3:$E$500,"*nej*",'2019'!$H$3:$H$500,"*ja*"),COUNTIFS('2019'!$K$3:$K$500,Lister!$D$2,'2019'!$B$3:$B$500,$A8,'2019'!$D$3:$D$500,"*",'2019'!$G$3:$G$500,"*børn*"))</f>
        <v>0</v>
      </c>
      <c r="I8" s="110">
        <f>SUM(COUNTIFS('2019'!$K$3:$K$500,Lister!$D$3,'2019'!$B$3:$B$500,$A8,'2019'!$D$3:$D$500,"*",'2019'!$G$3:$G$500,{"*alle*";"*Opsøgende*"},'2019'!$E$3:$E$500,"*ja*"),COUNTIFS('2019'!$K$3:$K$500,Lister!$D$3,'2019'!$B$3:$B$500,$A8,'2019'!$D$3:$D$500,"*",'2019'!$G$3:$G$500,{"*alle*";"*Opsøgende*"},'2019'!$E$3:$E$500,"*nej*",'2019'!$H$3:$H$500,"*ja*"),COUNTIFS('2019'!$K$3:$K$500,Lister!$D$3,'2019'!$B$3:$B$500,$A8,'2019'!$D$3:$D$500,"*",'2019'!$G$3:$G$500,"*børn*"))</f>
        <v>0</v>
      </c>
      <c r="J8" s="110">
        <f t="shared" si="1"/>
        <v>0</v>
      </c>
      <c r="K8" s="110"/>
      <c r="L8" s="110">
        <f>SUM(COUNTIFS('2020'!$K$3:$K$500,Lister!$D$2,'2020'!$B$3:$B$500,$A8,'2020'!$D$3:$D$500,"*",'2020'!$G$3:$G$500,{"*alle*";"*Opsøgende*"},'2020'!$E$3:$E$500,"*ja*"),COUNTIFS('2020'!$K$3:$K$500,Lister!$D$2,'2020'!$B$3:$B$500,$A8,'2020'!$D$3:$D$500,"*",'2020'!$G$3:$G$500,{"*alle*";"*Opsøgende*"},'2020'!$E$3:$E$500,"*nej*",'2020'!$H$3:$H$500,"*ja*"),COUNTIFS('2020'!$K$3:$K$500,Lister!$D$2,'2020'!$B$3:$B$500,$A8,'2020'!$D$3:$D$500,"*",'2020'!$G$3:$G$500,"*børn*"))</f>
        <v>0</v>
      </c>
      <c r="M8" s="110">
        <f>SUM(COUNTIFS('2020'!$K$3:$K$500,Lister!$D$3,'2020'!$B$3:$B$500,$A8,'2020'!$D$3:$D$500,"*",'2020'!$G$3:$G$500,{"*alle*";"*Opsøgende*"},'2020'!$E$3:$E$500,"*ja*"),COUNTIFS('2020'!$K$3:$K$500,Lister!$D$3,'2020'!$B$3:$B$500,$A8,'2020'!$D$3:$D$500,"*",'2020'!$G$3:$G$500,{"*alle*";"*Opsøgende*"},'2020'!$E$3:$E$500,"*nej*",'2020'!$H$3:$H$500,"*ja*"),COUNTIFS('2020'!$K$3:$K$500,Lister!$D$3,'2020'!$B$3:$B$500,$A8,'2020'!$D$3:$D$500,"*",'2020'!$G$3:$G$500,"*børn*"))</f>
        <v>0</v>
      </c>
      <c r="N8" s="110">
        <f t="shared" si="2"/>
        <v>0</v>
      </c>
      <c r="O8" s="110"/>
      <c r="P8" s="110">
        <f>SUM(COUNTIFS('2021'!$K$3:$K$500,Lister!$D$2,'2021'!$B$3:$B$500,$A8,'2021'!$D$3:$D$500,"*",'2021'!$G$3:$G$500,{"*alle*";"*Opsøgende*"},'2021'!$E$3:$E$500,"*ja*"),COUNTIFS('2021'!$K$3:$K$500,Lister!$D$2,'2021'!$B$3:$B$500,$A8,'2021'!$D$3:$D$500,"*",'2021'!$G$3:$G$500,{"*alle*";"*Opsøgende*"},'2021'!$E$3:$E$500,"*nej*",'2021'!$H$3:$H$500,"*ja*"),COUNTIFS('2021'!$K$3:$K$500,Lister!$D$2,'2021'!$B$3:$B$500,$A8,'2021'!$D$3:$D$500,"*",'2021'!$G$3:$G$500,"*børn*"))</f>
        <v>0</v>
      </c>
      <c r="Q8" s="110">
        <f>SUM(COUNTIFS('2021'!$K$3:$K$500,Lister!$D$3,'2021'!$B$3:$B$500,$A8,'2021'!$D$3:$D$500,"*",'2021'!$G$3:$G$500,{"*alle*";"*Opsøgende*"},'2021'!$E$3:$E$500,"*ja*"),COUNTIFS('2021'!$K$3:$K$500,Lister!$D$3,'2021'!$B$3:$B$500,$A8,'2021'!$D$3:$D$500,"*",'2021'!$G$3:$G$500,{"*alle*";"*Opsøgende*"},'2021'!$E$3:$E$500,"*nej*",'2021'!$H$3:$H$500,"*ja*"),COUNTIFS('2021'!$K$3:$K$500,Lister!$D$3,'2021'!$B$3:$B$500,$A8,'2021'!$D$3:$D$500,"*",'2021'!$G$3:$G$500,"*børn*"))</f>
        <v>0</v>
      </c>
      <c r="R8" s="110">
        <f t="shared" si="3"/>
        <v>0</v>
      </c>
      <c r="S8" s="110"/>
      <c r="T8" s="110">
        <f>SUM(COUNTIFS('2022'!$K$3:$K$500,Lister!$D$2,'2022'!$B$3:$B$500,$A8,'2022'!$D$3:$D$500,"*",'2022'!$G$3:$G$500,{"*alle*";"*Opsøgende*"},'2022'!$E$3:$E$500,"*ja*"),COUNTIFS('2022'!$K$3:$K$500,Lister!$D$2,'2022'!$B$3:$B$500,$A8,'2022'!$D$3:$D$500,"*",'2022'!$G$3:$G$500,{"*alle*";"*Opsøgende*"},'2022'!$E$3:$E$500,"*nej*",'2022'!$H$3:$H$500,"*ja*"),COUNTIFS('2022'!$K$3:$K$500,Lister!$D$2,'2022'!$B$3:$B$500,$A8,'2022'!$D$3:$D$500,"*",'2022'!$G$3:$G$500,"*børn*"))</f>
        <v>0</v>
      </c>
      <c r="U8" s="110">
        <f>SUM(COUNTIFS('2022'!$K$3:$K$500,Lister!$D$3,'2022'!$B$3:$B$500,$A8,'2022'!$D$3:$D$500,"*",'2022'!$G$3:$G$500,{"*alle*";"*Opsøgende*"},'2022'!$E$3:$E$500,"*ja*"),COUNTIFS('2022'!$K$3:$K$500,Lister!$D$3,'2022'!$B$3:$B$500,$A8,'2022'!$D$3:$D$500,"*",'2022'!$G$3:$G$500,{"*alle*";"*Opsøgende*"},'2022'!$E$3:$E$500,"*nej*",'2022'!$H$3:$H$500,"*ja*"),COUNTIFS('2022'!$K$3:$K$500,Lister!$D$3,'2022'!$B$3:$B$500,$A8,'2022'!$D$3:$D$500,"*",'2022'!$G$3:$G$500,"*børn*"))</f>
        <v>0</v>
      </c>
      <c r="V8" s="110">
        <f t="shared" si="4"/>
        <v>0</v>
      </c>
      <c r="W8" s="110"/>
      <c r="X8" s="110">
        <f>SUM(COUNTIFS('2023'!$K$3:$K$500,Lister!$D$2,'2023'!$B$3:$B$500,$A8,'2023'!$D$3:$D$500,"*",'2023'!$G$3:$G$500,{"*alle*";"*Opsøgende*"},'2023'!$E$3:$E$500,"*ja*"),COUNTIFS('2023'!$K$3:$K$500,Lister!$D$2,'2023'!$B$3:$B$500,$A8,'2023'!$D$3:$D$500,"*",'2023'!$G$3:$G$500,{"*alle*";"*Opsøgende*"},'2023'!$E$3:$E$500,"*nej*",'2023'!$H$3:$H$500,"*ja*"),COUNTIFS('2023'!$K$3:$K$500,Lister!$D$2,'2023'!$B$3:$B$500,$A8,'2023'!$D$3:$D$500,"*",'2023'!$G$3:$G$500,"*børn*"))</f>
        <v>0</v>
      </c>
      <c r="Y8" s="110">
        <f>SUM(COUNTIFS('2023'!$K$3:$K$500,Lister!$D$3,'2023'!$B$3:$B$500,$A8,'2023'!$D$3:$D$500,"*",'2023'!$G$3:$G$500,{"*alle*";"*Opsøgende*"},'2023'!$E$3:$E$500,"*ja*"),COUNTIFS('2023'!$K$3:$K$500,Lister!$D$3,'2023'!$B$3:$B$500,$A8,'2023'!$D$3:$D$500,"*",'2023'!$G$3:$G$500,{"*alle*";"*Opsøgende*"},'2023'!$E$3:$E$500,"*nej*",'2023'!$H$3:$H$500,"*ja*"),COUNTIFS('2023'!$K$3:$K$500,Lister!$D$3,'2023'!$B$3:$B$500,$A8,'2023'!$D$3:$D$500,"*",'2023'!$G$3:$G$500,"*børn*"))</f>
        <v>0</v>
      </c>
      <c r="Z8" s="110">
        <f t="shared" si="5"/>
        <v>0</v>
      </c>
      <c r="AA8" s="110"/>
      <c r="AB8" s="110">
        <f>SUM(COUNTIFS('2024'!$K$3:$K$500,Lister!$D$2,'2024'!$B$3:$B$500,$A8,'2024'!$D$3:$D$500,"*",'2024'!$G$3:$G$500,{"*alle*";"*Opsøgende*"},'2024'!$E$3:$E$500,"*ja*"),COUNTIFS('2024'!$K$3:$K$500,Lister!$D$2,'2024'!$B$3:$B$500,$A8,'2024'!$D$3:$D$500,"*",'2024'!$G$3:$G$500,{"*alle*";"*Opsøgende*"},'2024'!$E$3:$E$500,"*nej*",'2024'!$H$3:$H$500,"*ja*"),COUNTIFS('2024'!$K$3:$K$500,Lister!$D$2,'2024'!$B$3:$B$500,$A8,'2024'!$D$3:$D$500,"*",'2024'!$G$3:$G$500,"*børn*"))</f>
        <v>0</v>
      </c>
      <c r="AC8" s="110">
        <f>SUM(COUNTIFS('2024'!$K$3:$K$500,Lister!$D$3,'2024'!$B$3:$B$500,$A8,'2024'!$D$3:$D$500,"*",'2024'!$G$3:$G$500,{"*alle*";"*Opsøgende*"},'2024'!$E$3:$E$500,"*ja*"),COUNTIFS('2024'!$K$3:$K$500,Lister!$D$3,'2024'!$B$3:$B$500,$A8,'2024'!$D$3:$D$500,"*",'2024'!$G$3:$G$500,{"*alle*";"*Opsøgende*"},'2024'!$E$3:$E$500,"*nej*",'2024'!$H$3:$H$500,"*ja*"),COUNTIFS('2024'!$K$3:$K$500,Lister!$D$3,'2024'!$B$3:$B$500,$A8,'2024'!$D$3:$D$500,"*",'2024'!$G$3:$G$500,"*børn*"))</f>
        <v>0</v>
      </c>
      <c r="AD8" s="110">
        <f t="shared" si="6"/>
        <v>0</v>
      </c>
      <c r="AE8" s="110"/>
      <c r="AF8" s="110">
        <f>SUM(COUNTIFS('2025'!$K$3:$K$500,Lister!$D$2,'2025'!$B$3:$B$500,$A8,'2025'!$D$3:$D$500,"*",'2025'!$G$3:$G$500,{"*alle*";"*Opsøgende*"},'2025'!$E$3:$E$500,"*ja*"),COUNTIFS('2025'!$K$3:$K$500,Lister!$D$2,'2025'!$B$3:$B$500,$A8,'2025'!$D$3:$D$500,"*",'2025'!$G$3:$G$500,{"*alle*";"*Opsøgende*"},'2025'!$E$3:$E$500,"*nej*",'2025'!$H$3:$H$500,"*ja*"),COUNTIFS('2025'!$K$3:$K$500,Lister!$D$2,'2025'!$B$3:$B$500,$A8,'2025'!$D$3:$D$500,"*",'2025'!$G$3:$G$500,"*børn*"))</f>
        <v>0</v>
      </c>
      <c r="AG8" s="110">
        <f>SUM(COUNTIFS('2025'!$K$3:$K$500,Lister!$D$3,'2025'!$B$3:$B$500,$A8,'2025'!$D$3:$D$500,"*",'2025'!$G$3:$G$500,{"*alle*";"*Opsøgende*"},'2025'!$E$3:$E$500,"*ja*"),COUNTIFS('2025'!$K$3:$K$500,Lister!$D$3,'2025'!$B$3:$B$500,$A8,'2025'!$D$3:$D$500,"*",'2025'!$G$3:$G$500,{"*alle*";"*Opsøgende*"},'2025'!$E$3:$E$500,"*nej*",'2025'!$H$3:$H$500,"*ja*"),COUNTIFS('2025'!$K$3:$K$500,Lister!$D$3,'2025'!$B$3:$B$500,$A8,'2025'!$D$3:$D$500,"*",'2025'!$G$3:$G$500,"*børn*"))</f>
        <v>0</v>
      </c>
      <c r="AH8" s="110">
        <f t="shared" si="7"/>
        <v>0</v>
      </c>
      <c r="AI8" s="110"/>
      <c r="AJ8" s="110">
        <f>SUM(COUNTIFS('2026'!$K$3:$K$500,Lister!$D$2,'2026'!$B$3:$B$500,$A8,'2026'!$D$3:$D$500,"*",'2026'!$G$3:$G$500,{"*alle*";"*Opsøgende*"},'2026'!$E$3:$E$500,"*ja*"),COUNTIFS('2026'!$K$3:$K$500,Lister!$D$2,'2026'!$B$3:$B$500,$A8,'2026'!$D$3:$D$500,"*",'2026'!$G$3:$G$500,{"*alle*";"*Opsøgende*"},'2026'!$E$3:$E$500,"*nej*",'2026'!$H$3:$H$500,"*ja*"),COUNTIFS('2026'!$K$3:$K$500,Lister!$D$2,'2026'!$B$3:$B$500,$A8,'2026'!$D$3:$D$500,"*",'2026'!$G$3:$G$500,"*børn*"))</f>
        <v>0</v>
      </c>
      <c r="AK8" s="110">
        <f>SUM(COUNTIFS('2026'!$K$3:$K$500,Lister!$D$3,'2026'!$B$3:$B$500,$A8,'2026'!$D$3:$D$500,"*",'2026'!$G$3:$G$500,{"*alle*";"*Opsøgende*"},'2026'!$E$3:$E$500,"*ja*"),COUNTIFS('2026'!$K$3:$K$500,Lister!$D$3,'2026'!$B$3:$B$500,$A8,'2026'!$D$3:$D$500,"*",'2026'!$G$3:$G$500,{"*alle*";"*Opsøgende*"},'2026'!$E$3:$E$500,"*nej*",'2026'!$H$3:$H$500,"*ja*"),COUNTIFS('2026'!$K$3:$K$500,Lister!$D$3,'2026'!$B$3:$B$500,$A8,'2026'!$D$3:$D$500,"*",'2026'!$G$3:$G$500,"*børn*"))</f>
        <v>0</v>
      </c>
      <c r="AL8" s="110">
        <f t="shared" si="8"/>
        <v>0</v>
      </c>
      <c r="AM8" s="110"/>
      <c r="AN8" s="110">
        <f>SUM(COUNTIFS('2027'!$K$3:$K$500,Lister!$D$2,'2027'!$B$3:$B$500,$A8,'2027'!$D$3:$D$500,"*",'2027'!$G$3:$G$500,{"*alle*";"*Opsøgende*"},'2027'!$E$3:$E$500,"*ja*"),COUNTIFS('2027'!$K$3:$K$500,Lister!$D$2,'2027'!$B$3:$B$500,$A8,'2027'!$D$3:$D$500,"*",'2027'!$G$3:$G$500,{"*alle*";"*Opsøgende*"},'2027'!$E$3:$E$500,"*nej*",'2027'!$H$3:$H$500,"*ja*"),COUNTIFS('2027'!$K$3:$K$500,Lister!$D$2,'2027'!$B$3:$B$500,$A8,'2027'!$D$3:$D$500,"*",'2027'!$G$3:$G$500,"*børn*"))</f>
        <v>0</v>
      </c>
      <c r="AO8" s="110">
        <f>SUM(COUNTIFS('2027'!$K$3:$K$500,Lister!$D$3,'2027'!$B$3:$B$500,$A8,'2027'!$D$3:$D$500,"*",'2027'!$G$3:$G$500,{"*alle*";"*Opsøgende*"},'2027'!$E$3:$E$500,"*ja*"),COUNTIFS('2027'!$K$3:$K$500,Lister!$D$3,'2027'!$B$3:$B$500,$A8,'2027'!$D$3:$D$500,"*",'2027'!$G$3:$G$500,{"*alle*";"*Opsøgende*"},'2027'!$E$3:$E$500,"*nej*",'2027'!$H$3:$H$500,"*ja*"),COUNTIFS('2027'!$K$3:$K$500,Lister!$D$3,'2027'!$B$3:$B$500,$A8,'2027'!$D$3:$D$500,"*",'2027'!$G$3:$G$500,"*børn*"))</f>
        <v>0</v>
      </c>
      <c r="AP8" s="110">
        <f t="shared" si="9"/>
        <v>0</v>
      </c>
      <c r="AQ8" s="110"/>
      <c r="AR8" s="110">
        <f>SUM(COUNTIFS('2028'!$K$3:$K$500,Lister!$D$2,'2028'!$B$3:$B$500,$A8,'2028'!$D$3:$D$500,"*",'2028'!$G$3:$G$500,{"*alle*";"*Opsøgende*"},'2028'!$E$3:$E$500,"*ja*"),COUNTIFS('2028'!$K$3:$K$500,Lister!$D$2,'2028'!$B$3:$B$500,$A8,'2028'!$D$3:$D$500,"*",'2028'!$G$3:$G$500,{"*alle*";"*Opsøgende*"},'2028'!$E$3:$E$500,"*nej*",'2028'!$H$3:$H$500,"*ja*"),COUNTIFS('2028'!$K$3:$K$500,Lister!$D$2,'2028'!$B$3:$B$500,$A8,'2028'!$D$3:$D$500,"*",'2028'!$G$3:$G$500,"*børn*"))</f>
        <v>0</v>
      </c>
      <c r="AS8" s="110">
        <f>SUM(COUNTIFS('2028'!$K$3:$K$500,Lister!$D$3,'2028'!$B$3:$B$500,$A8,'2028'!$D$3:$D$500,"*",'2028'!$G$3:$G$500,{"*alle*";"*Opsøgende*"},'2028'!$E$3:$E$500,"*ja*"),COUNTIFS('2028'!$K$3:$K$500,Lister!$D$3,'2028'!$B$3:$B$500,$A8,'2028'!$D$3:$D$500,"*",'2028'!$G$3:$G$500,{"*alle*";"*Opsøgende*"},'2028'!$E$3:$E$500,"*nej*",'2028'!$H$3:$H$500,"*ja*"),COUNTIFS('2028'!$K$3:$K$500,Lister!$D$3,'2028'!$B$3:$B$500,$A8,'2028'!$D$3:$D$500,"*",'2028'!$G$3:$G$500,"*børn*"))</f>
        <v>0</v>
      </c>
      <c r="AT8" s="110">
        <f t="shared" si="10"/>
        <v>0</v>
      </c>
    </row>
    <row r="9" spans="1:46" x14ac:dyDescent="0.25">
      <c r="A9" s="2" t="s">
        <v>10</v>
      </c>
      <c r="D9" s="110">
        <f>SUM(COUNTIFS('2018'!$K$3:$K$500,Lister!$D$2,'2018'!$B$3:$B$500,$A9,'2018'!$D$3:$D$500,"*",'2018'!$G$3:$G$500,{"*alle*";"*Opsøgende*"},'2018'!$E$3:$E$500,"*ja*"),COUNTIFS('2018'!$K$3:$K$500,Lister!$D$2,'2018'!$B$3:$B$500,$A9,'2018'!$D$3:$D$500,"*",'2018'!$G$3:$G$500,{"*alle*";"*Opsøgende*"},'2018'!$E$3:$E$500,"*nej*",'2018'!$H$3:$H$500,"*ja*"),COUNTIFS('2018'!$K$3:$K$500,Lister!$D$2,'2018'!$B$3:$B$500,$A9,'2018'!$D$3:$D$500,"*",'2018'!$G$3:$G$500,"*børn*"))</f>
        <v>0</v>
      </c>
      <c r="E9" s="110">
        <f>SUM(COUNTIFS('2018'!$K$3:$K$500,Lister!$D$3,'2018'!$B$3:$B$500,$A9,'2018'!$D$3:$D$500,"*",'2018'!$G$3:$G$500,{"*alle*";"*Opsøgende*"},'2018'!$E$3:$E$500,"*ja*"),COUNTIFS('2018'!$K$3:$K$500,Lister!$D$3,'2018'!$B$3:$B$500,$A9,'2018'!$D$3:$D$500,"*",'2018'!$G$3:$G$500,{"*alle*";"*Opsøgende*"},'2018'!$E$3:$E$500,"*nej*",'2018'!$H$3:$H$500,"*ja*"),COUNTIFS('2018'!$K$3:$K$500,Lister!$D$3,'2018'!$B$3:$B$500,$A9,'2018'!$D$3:$D$500,"*",'2018'!$G$3:$G$500,"*børn*"))</f>
        <v>0</v>
      </c>
      <c r="F9" s="110">
        <f t="shared" si="0"/>
        <v>0</v>
      </c>
      <c r="G9" s="110"/>
      <c r="H9" s="110">
        <f>SUM(COUNTIFS('2019'!$K$3:$K$500,Lister!$D$2,'2019'!$B$3:$B$500,$A9,'2019'!$D$3:$D$500,"*",'2019'!$G$3:$G$500,{"*alle*";"*Opsøgende*"},'2019'!$E$3:$E$500,"*ja*"),COUNTIFS('2019'!$K$3:$K$500,Lister!$D$2,'2019'!$B$3:$B$500,$A9,'2019'!$D$3:$D$500,"*",'2019'!$G$3:$G$500,{"*alle*";"*Opsøgende*"},'2019'!$E$3:$E$500,"*nej*",'2019'!$H$3:$H$500,"*ja*"),COUNTIFS('2019'!$K$3:$K$500,Lister!$D$2,'2019'!$B$3:$B$500,$A9,'2019'!$D$3:$D$500,"*",'2019'!$G$3:$G$500,"*børn*"))</f>
        <v>0</v>
      </c>
      <c r="I9" s="110">
        <f>SUM(COUNTIFS('2019'!$K$3:$K$500,Lister!$D$3,'2019'!$B$3:$B$500,$A9,'2019'!$D$3:$D$500,"*",'2019'!$G$3:$G$500,{"*alle*";"*Opsøgende*"},'2019'!$E$3:$E$500,"*ja*"),COUNTIFS('2019'!$K$3:$K$500,Lister!$D$3,'2019'!$B$3:$B$500,$A9,'2019'!$D$3:$D$500,"*",'2019'!$G$3:$G$500,{"*alle*";"*Opsøgende*"},'2019'!$E$3:$E$500,"*nej*",'2019'!$H$3:$H$500,"*ja*"),COUNTIFS('2019'!$K$3:$K$500,Lister!$D$3,'2019'!$B$3:$B$500,$A9,'2019'!$D$3:$D$500,"*",'2019'!$G$3:$G$500,"*børn*"))</f>
        <v>0</v>
      </c>
      <c r="J9" s="110">
        <f t="shared" si="1"/>
        <v>0</v>
      </c>
      <c r="K9" s="110"/>
      <c r="L9" s="110">
        <f>SUM(COUNTIFS('2020'!$K$3:$K$500,Lister!$D$2,'2020'!$B$3:$B$500,$A9,'2020'!$D$3:$D$500,"*",'2020'!$G$3:$G$500,{"*alle*";"*Opsøgende*"},'2020'!$E$3:$E$500,"*ja*"),COUNTIFS('2020'!$K$3:$K$500,Lister!$D$2,'2020'!$B$3:$B$500,$A9,'2020'!$D$3:$D$500,"*",'2020'!$G$3:$G$500,{"*alle*";"*Opsøgende*"},'2020'!$E$3:$E$500,"*nej*",'2020'!$H$3:$H$500,"*ja*"),COUNTIFS('2020'!$K$3:$K$500,Lister!$D$2,'2020'!$B$3:$B$500,$A9,'2020'!$D$3:$D$500,"*",'2020'!$G$3:$G$500,"*børn*"))</f>
        <v>0</v>
      </c>
      <c r="M9" s="110">
        <f>SUM(COUNTIFS('2020'!$K$3:$K$500,Lister!$D$3,'2020'!$B$3:$B$500,$A9,'2020'!$D$3:$D$500,"*",'2020'!$G$3:$G$500,{"*alle*";"*Opsøgende*"},'2020'!$E$3:$E$500,"*ja*"),COUNTIFS('2020'!$K$3:$K$500,Lister!$D$3,'2020'!$B$3:$B$500,$A9,'2020'!$D$3:$D$500,"*",'2020'!$G$3:$G$500,{"*alle*";"*Opsøgende*"},'2020'!$E$3:$E$500,"*nej*",'2020'!$H$3:$H$500,"*ja*"),COUNTIFS('2020'!$K$3:$K$500,Lister!$D$3,'2020'!$B$3:$B$500,$A9,'2020'!$D$3:$D$500,"*",'2020'!$G$3:$G$500,"*børn*"))</f>
        <v>0</v>
      </c>
      <c r="N9" s="110">
        <f t="shared" si="2"/>
        <v>0</v>
      </c>
      <c r="O9" s="110"/>
      <c r="P9" s="110">
        <f>SUM(COUNTIFS('2021'!$K$3:$K$500,Lister!$D$2,'2021'!$B$3:$B$500,$A9,'2021'!$D$3:$D$500,"*",'2021'!$G$3:$G$500,{"*alle*";"*Opsøgende*"},'2021'!$E$3:$E$500,"*ja*"),COUNTIFS('2021'!$K$3:$K$500,Lister!$D$2,'2021'!$B$3:$B$500,$A9,'2021'!$D$3:$D$500,"*",'2021'!$G$3:$G$500,{"*alle*";"*Opsøgende*"},'2021'!$E$3:$E$500,"*nej*",'2021'!$H$3:$H$500,"*ja*"),COUNTIFS('2021'!$K$3:$K$500,Lister!$D$2,'2021'!$B$3:$B$500,$A9,'2021'!$D$3:$D$500,"*",'2021'!$G$3:$G$500,"*børn*"))</f>
        <v>0</v>
      </c>
      <c r="Q9" s="110">
        <f>SUM(COUNTIFS('2021'!$K$3:$K$500,Lister!$D$3,'2021'!$B$3:$B$500,$A9,'2021'!$D$3:$D$500,"*",'2021'!$G$3:$G$500,{"*alle*";"*Opsøgende*"},'2021'!$E$3:$E$500,"*ja*"),COUNTIFS('2021'!$K$3:$K$500,Lister!$D$3,'2021'!$B$3:$B$500,$A9,'2021'!$D$3:$D$500,"*",'2021'!$G$3:$G$500,{"*alle*";"*Opsøgende*"},'2021'!$E$3:$E$500,"*nej*",'2021'!$H$3:$H$500,"*ja*"),COUNTIFS('2021'!$K$3:$K$500,Lister!$D$3,'2021'!$B$3:$B$500,$A9,'2021'!$D$3:$D$500,"*",'2021'!$G$3:$G$500,"*børn*"))</f>
        <v>0</v>
      </c>
      <c r="R9" s="110">
        <f t="shared" si="3"/>
        <v>0</v>
      </c>
      <c r="S9" s="110"/>
      <c r="T9" s="110">
        <f>SUM(COUNTIFS('2022'!$K$3:$K$500,Lister!$D$2,'2022'!$B$3:$B$500,$A9,'2022'!$D$3:$D$500,"*",'2022'!$G$3:$G$500,{"*alle*";"*Opsøgende*"},'2022'!$E$3:$E$500,"*ja*"),COUNTIFS('2022'!$K$3:$K$500,Lister!$D$2,'2022'!$B$3:$B$500,$A9,'2022'!$D$3:$D$500,"*",'2022'!$G$3:$G$500,{"*alle*";"*Opsøgende*"},'2022'!$E$3:$E$500,"*nej*",'2022'!$H$3:$H$500,"*ja*"),COUNTIFS('2022'!$K$3:$K$500,Lister!$D$2,'2022'!$B$3:$B$500,$A9,'2022'!$D$3:$D$500,"*",'2022'!$G$3:$G$500,"*børn*"))</f>
        <v>0</v>
      </c>
      <c r="U9" s="110">
        <f>SUM(COUNTIFS('2022'!$K$3:$K$500,Lister!$D$3,'2022'!$B$3:$B$500,$A9,'2022'!$D$3:$D$500,"*",'2022'!$G$3:$G$500,{"*alle*";"*Opsøgende*"},'2022'!$E$3:$E$500,"*ja*"),COUNTIFS('2022'!$K$3:$K$500,Lister!$D$3,'2022'!$B$3:$B$500,$A9,'2022'!$D$3:$D$500,"*",'2022'!$G$3:$G$500,{"*alle*";"*Opsøgende*"},'2022'!$E$3:$E$500,"*nej*",'2022'!$H$3:$H$500,"*ja*"),COUNTIFS('2022'!$K$3:$K$500,Lister!$D$3,'2022'!$B$3:$B$500,$A9,'2022'!$D$3:$D$500,"*",'2022'!$G$3:$G$500,"*børn*"))</f>
        <v>0</v>
      </c>
      <c r="V9" s="110">
        <f t="shared" si="4"/>
        <v>0</v>
      </c>
      <c r="W9" s="110"/>
      <c r="X9" s="110">
        <f>SUM(COUNTIFS('2023'!$K$3:$K$500,Lister!$D$2,'2023'!$B$3:$B$500,$A9,'2023'!$D$3:$D$500,"*",'2023'!$G$3:$G$500,{"*alle*";"*Opsøgende*"},'2023'!$E$3:$E$500,"*ja*"),COUNTIFS('2023'!$K$3:$K$500,Lister!$D$2,'2023'!$B$3:$B$500,$A9,'2023'!$D$3:$D$500,"*",'2023'!$G$3:$G$500,{"*alle*";"*Opsøgende*"},'2023'!$E$3:$E$500,"*nej*",'2023'!$H$3:$H$500,"*ja*"),COUNTIFS('2023'!$K$3:$K$500,Lister!$D$2,'2023'!$B$3:$B$500,$A9,'2023'!$D$3:$D$500,"*",'2023'!$G$3:$G$500,"*børn*"))</f>
        <v>0</v>
      </c>
      <c r="Y9" s="110">
        <f>SUM(COUNTIFS('2023'!$K$3:$K$500,Lister!$D$3,'2023'!$B$3:$B$500,$A9,'2023'!$D$3:$D$500,"*",'2023'!$G$3:$G$500,{"*alle*";"*Opsøgende*"},'2023'!$E$3:$E$500,"*ja*"),COUNTIFS('2023'!$K$3:$K$500,Lister!$D$3,'2023'!$B$3:$B$500,$A9,'2023'!$D$3:$D$500,"*",'2023'!$G$3:$G$500,{"*alle*";"*Opsøgende*"},'2023'!$E$3:$E$500,"*nej*",'2023'!$H$3:$H$500,"*ja*"),COUNTIFS('2023'!$K$3:$K$500,Lister!$D$3,'2023'!$B$3:$B$500,$A9,'2023'!$D$3:$D$500,"*",'2023'!$G$3:$G$500,"*børn*"))</f>
        <v>0</v>
      </c>
      <c r="Z9" s="110">
        <f t="shared" si="5"/>
        <v>0</v>
      </c>
      <c r="AA9" s="110"/>
      <c r="AB9" s="110">
        <f>SUM(COUNTIFS('2024'!$K$3:$K$500,Lister!$D$2,'2024'!$B$3:$B$500,$A9,'2024'!$D$3:$D$500,"*",'2024'!$G$3:$G$500,{"*alle*";"*Opsøgende*"},'2024'!$E$3:$E$500,"*ja*"),COUNTIFS('2024'!$K$3:$K$500,Lister!$D$2,'2024'!$B$3:$B$500,$A9,'2024'!$D$3:$D$500,"*",'2024'!$G$3:$G$500,{"*alle*";"*Opsøgende*"},'2024'!$E$3:$E$500,"*nej*",'2024'!$H$3:$H$500,"*ja*"),COUNTIFS('2024'!$K$3:$K$500,Lister!$D$2,'2024'!$B$3:$B$500,$A9,'2024'!$D$3:$D$500,"*",'2024'!$G$3:$G$500,"*børn*"))</f>
        <v>0</v>
      </c>
      <c r="AC9" s="110">
        <f>SUM(COUNTIFS('2024'!$K$3:$K$500,Lister!$D$3,'2024'!$B$3:$B$500,$A9,'2024'!$D$3:$D$500,"*",'2024'!$G$3:$G$500,{"*alle*";"*Opsøgende*"},'2024'!$E$3:$E$500,"*ja*"),COUNTIFS('2024'!$K$3:$K$500,Lister!$D$3,'2024'!$B$3:$B$500,$A9,'2024'!$D$3:$D$500,"*",'2024'!$G$3:$G$500,{"*alle*";"*Opsøgende*"},'2024'!$E$3:$E$500,"*nej*",'2024'!$H$3:$H$500,"*ja*"),COUNTIFS('2024'!$K$3:$K$500,Lister!$D$3,'2024'!$B$3:$B$500,$A9,'2024'!$D$3:$D$500,"*",'2024'!$G$3:$G$500,"*børn*"))</f>
        <v>0</v>
      </c>
      <c r="AD9" s="110">
        <f t="shared" si="6"/>
        <v>0</v>
      </c>
      <c r="AE9" s="110"/>
      <c r="AF9" s="110">
        <f>SUM(COUNTIFS('2025'!$K$3:$K$500,Lister!$D$2,'2025'!$B$3:$B$500,$A9,'2025'!$D$3:$D$500,"*",'2025'!$G$3:$G$500,{"*alle*";"*Opsøgende*"},'2025'!$E$3:$E$500,"*ja*"),COUNTIFS('2025'!$K$3:$K$500,Lister!$D$2,'2025'!$B$3:$B$500,$A9,'2025'!$D$3:$D$500,"*",'2025'!$G$3:$G$500,{"*alle*";"*Opsøgende*"},'2025'!$E$3:$E$500,"*nej*",'2025'!$H$3:$H$500,"*ja*"),COUNTIFS('2025'!$K$3:$K$500,Lister!$D$2,'2025'!$B$3:$B$500,$A9,'2025'!$D$3:$D$500,"*",'2025'!$G$3:$G$500,"*børn*"))</f>
        <v>0</v>
      </c>
      <c r="AG9" s="110">
        <f>SUM(COUNTIFS('2025'!$K$3:$K$500,Lister!$D$3,'2025'!$B$3:$B$500,$A9,'2025'!$D$3:$D$500,"*",'2025'!$G$3:$G$500,{"*alle*";"*Opsøgende*"},'2025'!$E$3:$E$500,"*ja*"),COUNTIFS('2025'!$K$3:$K$500,Lister!$D$3,'2025'!$B$3:$B$500,$A9,'2025'!$D$3:$D$500,"*",'2025'!$G$3:$G$500,{"*alle*";"*Opsøgende*"},'2025'!$E$3:$E$500,"*nej*",'2025'!$H$3:$H$500,"*ja*"),COUNTIFS('2025'!$K$3:$K$500,Lister!$D$3,'2025'!$B$3:$B$500,$A9,'2025'!$D$3:$D$500,"*",'2025'!$G$3:$G$500,"*børn*"))</f>
        <v>0</v>
      </c>
      <c r="AH9" s="110">
        <f t="shared" si="7"/>
        <v>0</v>
      </c>
      <c r="AI9" s="110"/>
      <c r="AJ9" s="110">
        <f>SUM(COUNTIFS('2026'!$K$3:$K$500,Lister!$D$2,'2026'!$B$3:$B$500,$A9,'2026'!$D$3:$D$500,"*",'2026'!$G$3:$G$500,{"*alle*";"*Opsøgende*"},'2026'!$E$3:$E$500,"*ja*"),COUNTIFS('2026'!$K$3:$K$500,Lister!$D$2,'2026'!$B$3:$B$500,$A9,'2026'!$D$3:$D$500,"*",'2026'!$G$3:$G$500,{"*alle*";"*Opsøgende*"},'2026'!$E$3:$E$500,"*nej*",'2026'!$H$3:$H$500,"*ja*"),COUNTIFS('2026'!$K$3:$K$500,Lister!$D$2,'2026'!$B$3:$B$500,$A9,'2026'!$D$3:$D$500,"*",'2026'!$G$3:$G$500,"*børn*"))</f>
        <v>0</v>
      </c>
      <c r="AK9" s="110">
        <f>SUM(COUNTIFS('2026'!$K$3:$K$500,Lister!$D$3,'2026'!$B$3:$B$500,$A9,'2026'!$D$3:$D$500,"*",'2026'!$G$3:$G$500,{"*alle*";"*Opsøgende*"},'2026'!$E$3:$E$500,"*ja*"),COUNTIFS('2026'!$K$3:$K$500,Lister!$D$3,'2026'!$B$3:$B$500,$A9,'2026'!$D$3:$D$500,"*",'2026'!$G$3:$G$500,{"*alle*";"*Opsøgende*"},'2026'!$E$3:$E$500,"*nej*",'2026'!$H$3:$H$500,"*ja*"),COUNTIFS('2026'!$K$3:$K$500,Lister!$D$3,'2026'!$B$3:$B$500,$A9,'2026'!$D$3:$D$500,"*",'2026'!$G$3:$G$500,"*børn*"))</f>
        <v>0</v>
      </c>
      <c r="AL9" s="110">
        <f t="shared" si="8"/>
        <v>0</v>
      </c>
      <c r="AM9" s="110"/>
      <c r="AN9" s="110">
        <f>SUM(COUNTIFS('2027'!$K$3:$K$500,Lister!$D$2,'2027'!$B$3:$B$500,$A9,'2027'!$D$3:$D$500,"*",'2027'!$G$3:$G$500,{"*alle*";"*Opsøgende*"},'2027'!$E$3:$E$500,"*ja*"),COUNTIFS('2027'!$K$3:$K$500,Lister!$D$2,'2027'!$B$3:$B$500,$A9,'2027'!$D$3:$D$500,"*",'2027'!$G$3:$G$500,{"*alle*";"*Opsøgende*"},'2027'!$E$3:$E$500,"*nej*",'2027'!$H$3:$H$500,"*ja*"),COUNTIFS('2027'!$K$3:$K$500,Lister!$D$2,'2027'!$B$3:$B$500,$A9,'2027'!$D$3:$D$500,"*",'2027'!$G$3:$G$500,"*børn*"))</f>
        <v>0</v>
      </c>
      <c r="AO9" s="110">
        <f>SUM(COUNTIFS('2027'!$K$3:$K$500,Lister!$D$3,'2027'!$B$3:$B$500,$A9,'2027'!$D$3:$D$500,"*",'2027'!$G$3:$G$500,{"*alle*";"*Opsøgende*"},'2027'!$E$3:$E$500,"*ja*"),COUNTIFS('2027'!$K$3:$K$500,Lister!$D$3,'2027'!$B$3:$B$500,$A9,'2027'!$D$3:$D$500,"*",'2027'!$G$3:$G$500,{"*alle*";"*Opsøgende*"},'2027'!$E$3:$E$500,"*nej*",'2027'!$H$3:$H$500,"*ja*"),COUNTIFS('2027'!$K$3:$K$500,Lister!$D$3,'2027'!$B$3:$B$500,$A9,'2027'!$D$3:$D$500,"*",'2027'!$G$3:$G$500,"*børn*"))</f>
        <v>0</v>
      </c>
      <c r="AP9" s="110">
        <f t="shared" si="9"/>
        <v>0</v>
      </c>
      <c r="AQ9" s="110"/>
      <c r="AR9" s="110">
        <f>SUM(COUNTIFS('2028'!$K$3:$K$500,Lister!$D$2,'2028'!$B$3:$B$500,$A9,'2028'!$D$3:$D$500,"*",'2028'!$G$3:$G$500,{"*alle*";"*Opsøgende*"},'2028'!$E$3:$E$500,"*ja*"),COUNTIFS('2028'!$K$3:$K$500,Lister!$D$2,'2028'!$B$3:$B$500,$A9,'2028'!$D$3:$D$500,"*",'2028'!$G$3:$G$500,{"*alle*";"*Opsøgende*"},'2028'!$E$3:$E$500,"*nej*",'2028'!$H$3:$H$500,"*ja*"),COUNTIFS('2028'!$K$3:$K$500,Lister!$D$2,'2028'!$B$3:$B$500,$A9,'2028'!$D$3:$D$500,"*",'2028'!$G$3:$G$500,"*børn*"))</f>
        <v>0</v>
      </c>
      <c r="AS9" s="110">
        <f>SUM(COUNTIFS('2028'!$K$3:$K$500,Lister!$D$3,'2028'!$B$3:$B$500,$A9,'2028'!$D$3:$D$500,"*",'2028'!$G$3:$G$500,{"*alle*";"*Opsøgende*"},'2028'!$E$3:$E$500,"*ja*"),COUNTIFS('2028'!$K$3:$K$500,Lister!$D$3,'2028'!$B$3:$B$500,$A9,'2028'!$D$3:$D$500,"*",'2028'!$G$3:$G$500,{"*alle*";"*Opsøgende*"},'2028'!$E$3:$E$500,"*nej*",'2028'!$H$3:$H$500,"*ja*"),COUNTIFS('2028'!$K$3:$K$500,Lister!$D$3,'2028'!$B$3:$B$500,$A9,'2028'!$D$3:$D$500,"*",'2028'!$G$3:$G$500,"*børn*"))</f>
        <v>0</v>
      </c>
      <c r="AT9" s="110">
        <f t="shared" si="10"/>
        <v>0</v>
      </c>
    </row>
    <row r="10" spans="1:46" x14ac:dyDescent="0.25">
      <c r="A10" s="2" t="s">
        <v>95</v>
      </c>
      <c r="D10" s="110">
        <f>SUM(COUNTIFS('2018'!$K$3:$K$500,Lister!$D$2,'2018'!$B$3:$B$500,$A10,'2018'!$D$3:$D$500,"*",'2018'!$G$3:$G$500,{"*alle*";"*Opsøgende*"},'2018'!$E$3:$E$500,"*ja*"),COUNTIFS('2018'!$K$3:$K$500,Lister!$D$2,'2018'!$B$3:$B$500,$A10,'2018'!$D$3:$D$500,"*",'2018'!$G$3:$G$500,{"*alle*";"*Opsøgende*"},'2018'!$E$3:$E$500,"*nej*",'2018'!$H$3:$H$500,"*ja*"),COUNTIFS('2018'!$K$3:$K$500,Lister!$D$2,'2018'!$B$3:$B$500,$A10,'2018'!$D$3:$D$500,"*",'2018'!$G$3:$G$500,"*børn*"))</f>
        <v>0</v>
      </c>
      <c r="E10" s="110">
        <f>SUM(COUNTIFS('2018'!$K$3:$K$500,Lister!$D$3,'2018'!$B$3:$B$500,$A10,'2018'!$D$3:$D$500,"*",'2018'!$G$3:$G$500,{"*alle*";"*Opsøgende*"},'2018'!$E$3:$E$500,"*ja*"),COUNTIFS('2018'!$K$3:$K$500,Lister!$D$3,'2018'!$B$3:$B$500,$A10,'2018'!$D$3:$D$500,"*",'2018'!$G$3:$G$500,{"*alle*";"*Opsøgende*"},'2018'!$E$3:$E$500,"*nej*",'2018'!$H$3:$H$500,"*ja*"),COUNTIFS('2018'!$K$3:$K$500,Lister!$D$3,'2018'!$B$3:$B$500,$A10,'2018'!$D$3:$D$500,"*",'2018'!$G$3:$G$500,"*børn*"))</f>
        <v>0</v>
      </c>
      <c r="F10" s="110">
        <f t="shared" si="0"/>
        <v>0</v>
      </c>
      <c r="G10" s="110"/>
      <c r="H10" s="110">
        <f>SUM(COUNTIFS('2019'!$K$3:$K$500,Lister!$D$2,'2019'!$B$3:$B$500,$A10,'2019'!$D$3:$D$500,"*",'2019'!$G$3:$G$500,{"*alle*";"*Opsøgende*"},'2019'!$E$3:$E$500,"*ja*"),COUNTIFS('2019'!$K$3:$K$500,Lister!$D$2,'2019'!$B$3:$B$500,$A10,'2019'!$D$3:$D$500,"*",'2019'!$G$3:$G$500,{"*alle*";"*Opsøgende*"},'2019'!$E$3:$E$500,"*nej*",'2019'!$H$3:$H$500,"*ja*"),COUNTIFS('2019'!$K$3:$K$500,Lister!$D$2,'2019'!$B$3:$B$500,$A10,'2019'!$D$3:$D$500,"*",'2019'!$G$3:$G$500,"*børn*"))</f>
        <v>0</v>
      </c>
      <c r="I10" s="110">
        <f>SUM(COUNTIFS('2019'!$K$3:$K$500,Lister!$D$3,'2019'!$B$3:$B$500,$A10,'2019'!$D$3:$D$500,"*",'2019'!$G$3:$G$500,{"*alle*";"*Opsøgende*"},'2019'!$E$3:$E$500,"*ja*"),COUNTIFS('2019'!$K$3:$K$500,Lister!$D$3,'2019'!$B$3:$B$500,$A10,'2019'!$D$3:$D$500,"*",'2019'!$G$3:$G$500,{"*alle*";"*Opsøgende*"},'2019'!$E$3:$E$500,"*nej*",'2019'!$H$3:$H$500,"*ja*"),COUNTIFS('2019'!$K$3:$K$500,Lister!$D$3,'2019'!$B$3:$B$500,$A10,'2019'!$D$3:$D$500,"*",'2019'!$G$3:$G$500,"*børn*"))</f>
        <v>0</v>
      </c>
      <c r="J10" s="110">
        <f t="shared" si="1"/>
        <v>0</v>
      </c>
      <c r="K10" s="110"/>
      <c r="L10" s="110">
        <f>SUM(COUNTIFS('2020'!$K$3:$K$500,Lister!$D$2,'2020'!$B$3:$B$500,$A10,'2020'!$D$3:$D$500,"*",'2020'!$G$3:$G$500,{"*alle*";"*Opsøgende*"},'2020'!$E$3:$E$500,"*ja*"),COUNTIFS('2020'!$K$3:$K$500,Lister!$D$2,'2020'!$B$3:$B$500,$A10,'2020'!$D$3:$D$500,"*",'2020'!$G$3:$G$500,{"*alle*";"*Opsøgende*"},'2020'!$E$3:$E$500,"*nej*",'2020'!$H$3:$H$500,"*ja*"),COUNTIFS('2020'!$K$3:$K$500,Lister!$D$2,'2020'!$B$3:$B$500,$A10,'2020'!$D$3:$D$500,"*",'2020'!$G$3:$G$500,"*børn*"))</f>
        <v>0</v>
      </c>
      <c r="M10" s="110">
        <f>SUM(COUNTIFS('2020'!$K$3:$K$500,Lister!$D$3,'2020'!$B$3:$B$500,$A10,'2020'!$D$3:$D$500,"*",'2020'!$G$3:$G$500,{"*alle*";"*Opsøgende*"},'2020'!$E$3:$E$500,"*ja*"),COUNTIFS('2020'!$K$3:$K$500,Lister!$D$3,'2020'!$B$3:$B$500,$A10,'2020'!$D$3:$D$500,"*",'2020'!$G$3:$G$500,{"*alle*";"*Opsøgende*"},'2020'!$E$3:$E$500,"*nej*",'2020'!$H$3:$H$500,"*ja*"),COUNTIFS('2020'!$K$3:$K$500,Lister!$D$3,'2020'!$B$3:$B$500,$A10,'2020'!$D$3:$D$500,"*",'2020'!$G$3:$G$500,"*børn*"))</f>
        <v>0</v>
      </c>
      <c r="N10" s="110">
        <f t="shared" si="2"/>
        <v>0</v>
      </c>
      <c r="O10" s="110"/>
      <c r="P10" s="110">
        <f>SUM(COUNTIFS('2021'!$K$3:$K$500,Lister!$D$2,'2021'!$B$3:$B$500,$A10,'2021'!$D$3:$D$500,"*",'2021'!$G$3:$G$500,{"*alle*";"*Opsøgende*"},'2021'!$E$3:$E$500,"*ja*"),COUNTIFS('2021'!$K$3:$K$500,Lister!$D$2,'2021'!$B$3:$B$500,$A10,'2021'!$D$3:$D$500,"*",'2021'!$G$3:$G$500,{"*alle*";"*Opsøgende*"},'2021'!$E$3:$E$500,"*nej*",'2021'!$H$3:$H$500,"*ja*"),COUNTIFS('2021'!$K$3:$K$500,Lister!$D$2,'2021'!$B$3:$B$500,$A10,'2021'!$D$3:$D$500,"*",'2021'!$G$3:$G$500,"*børn*"))</f>
        <v>0</v>
      </c>
      <c r="Q10" s="110">
        <f>SUM(COUNTIFS('2021'!$K$3:$K$500,Lister!$D$3,'2021'!$B$3:$B$500,$A10,'2021'!$D$3:$D$500,"*",'2021'!$G$3:$G$500,{"*alle*";"*Opsøgende*"},'2021'!$E$3:$E$500,"*ja*"),COUNTIFS('2021'!$K$3:$K$500,Lister!$D$3,'2021'!$B$3:$B$500,$A10,'2021'!$D$3:$D$500,"*",'2021'!$G$3:$G$500,{"*alle*";"*Opsøgende*"},'2021'!$E$3:$E$500,"*nej*",'2021'!$H$3:$H$500,"*ja*"),COUNTIFS('2021'!$K$3:$K$500,Lister!$D$3,'2021'!$B$3:$B$500,$A10,'2021'!$D$3:$D$500,"*",'2021'!$G$3:$G$500,"*børn*"))</f>
        <v>0</v>
      </c>
      <c r="R10" s="110">
        <f t="shared" si="3"/>
        <v>0</v>
      </c>
      <c r="S10" s="110"/>
      <c r="T10" s="110">
        <f>SUM(COUNTIFS('2022'!$K$3:$K$500,Lister!$D$2,'2022'!$B$3:$B$500,$A10,'2022'!$D$3:$D$500,"*",'2022'!$G$3:$G$500,{"*alle*";"*Opsøgende*"},'2022'!$E$3:$E$500,"*ja*"),COUNTIFS('2022'!$K$3:$K$500,Lister!$D$2,'2022'!$B$3:$B$500,$A10,'2022'!$D$3:$D$500,"*",'2022'!$G$3:$G$500,{"*alle*";"*Opsøgende*"},'2022'!$E$3:$E$500,"*nej*",'2022'!$H$3:$H$500,"*ja*"),COUNTIFS('2022'!$K$3:$K$500,Lister!$D$2,'2022'!$B$3:$B$500,$A10,'2022'!$D$3:$D$500,"*",'2022'!$G$3:$G$500,"*børn*"))</f>
        <v>0</v>
      </c>
      <c r="U10" s="110">
        <f>SUM(COUNTIFS('2022'!$K$3:$K$500,Lister!$D$3,'2022'!$B$3:$B$500,$A10,'2022'!$D$3:$D$500,"*",'2022'!$G$3:$G$500,{"*alle*";"*Opsøgende*"},'2022'!$E$3:$E$500,"*ja*"),COUNTIFS('2022'!$K$3:$K$500,Lister!$D$3,'2022'!$B$3:$B$500,$A10,'2022'!$D$3:$D$500,"*",'2022'!$G$3:$G$500,{"*alle*";"*Opsøgende*"},'2022'!$E$3:$E$500,"*nej*",'2022'!$H$3:$H$500,"*ja*"),COUNTIFS('2022'!$K$3:$K$500,Lister!$D$3,'2022'!$B$3:$B$500,$A10,'2022'!$D$3:$D$500,"*",'2022'!$G$3:$G$500,"*børn*"))</f>
        <v>0</v>
      </c>
      <c r="V10" s="110">
        <f t="shared" si="4"/>
        <v>0</v>
      </c>
      <c r="W10" s="110"/>
      <c r="X10" s="110">
        <f>SUM(COUNTIFS('2023'!$K$3:$K$500,Lister!$D$2,'2023'!$B$3:$B$500,$A10,'2023'!$D$3:$D$500,"*",'2023'!$G$3:$G$500,{"*alle*";"*Opsøgende*"},'2023'!$E$3:$E$500,"*ja*"),COUNTIFS('2023'!$K$3:$K$500,Lister!$D$2,'2023'!$B$3:$B$500,$A10,'2023'!$D$3:$D$500,"*",'2023'!$G$3:$G$500,{"*alle*";"*Opsøgende*"},'2023'!$E$3:$E$500,"*nej*",'2023'!$H$3:$H$500,"*ja*"),COUNTIFS('2023'!$K$3:$K$500,Lister!$D$2,'2023'!$B$3:$B$500,$A10,'2023'!$D$3:$D$500,"*",'2023'!$G$3:$G$500,"*børn*"))</f>
        <v>0</v>
      </c>
      <c r="Y10" s="110">
        <f>SUM(COUNTIFS('2023'!$K$3:$K$500,Lister!$D$3,'2023'!$B$3:$B$500,$A10,'2023'!$D$3:$D$500,"*",'2023'!$G$3:$G$500,{"*alle*";"*Opsøgende*"},'2023'!$E$3:$E$500,"*ja*"),COUNTIFS('2023'!$K$3:$K$500,Lister!$D$3,'2023'!$B$3:$B$500,$A10,'2023'!$D$3:$D$500,"*",'2023'!$G$3:$G$500,{"*alle*";"*Opsøgende*"},'2023'!$E$3:$E$500,"*nej*",'2023'!$H$3:$H$500,"*ja*"),COUNTIFS('2023'!$K$3:$K$500,Lister!$D$3,'2023'!$B$3:$B$500,$A10,'2023'!$D$3:$D$500,"*",'2023'!$G$3:$G$500,"*børn*"))</f>
        <v>0</v>
      </c>
      <c r="Z10" s="110">
        <f t="shared" si="5"/>
        <v>0</v>
      </c>
      <c r="AA10" s="110"/>
      <c r="AB10" s="110">
        <f>SUM(COUNTIFS('2024'!$K$3:$K$500,Lister!$D$2,'2024'!$B$3:$B$500,$A10,'2024'!$D$3:$D$500,"*",'2024'!$G$3:$G$500,{"*alle*";"*Opsøgende*"},'2024'!$E$3:$E$500,"*ja*"),COUNTIFS('2024'!$K$3:$K$500,Lister!$D$2,'2024'!$B$3:$B$500,$A10,'2024'!$D$3:$D$500,"*",'2024'!$G$3:$G$500,{"*alle*";"*Opsøgende*"},'2024'!$E$3:$E$500,"*nej*",'2024'!$H$3:$H$500,"*ja*"),COUNTIFS('2024'!$K$3:$K$500,Lister!$D$2,'2024'!$B$3:$B$500,$A10,'2024'!$D$3:$D$500,"*",'2024'!$G$3:$G$500,"*børn*"))</f>
        <v>0</v>
      </c>
      <c r="AC10" s="110">
        <f>SUM(COUNTIFS('2024'!$K$3:$K$500,Lister!$D$3,'2024'!$B$3:$B$500,$A10,'2024'!$D$3:$D$500,"*",'2024'!$G$3:$G$500,{"*alle*";"*Opsøgende*"},'2024'!$E$3:$E$500,"*ja*"),COUNTIFS('2024'!$K$3:$K$500,Lister!$D$3,'2024'!$B$3:$B$500,$A10,'2024'!$D$3:$D$500,"*",'2024'!$G$3:$G$500,{"*alle*";"*Opsøgende*"},'2024'!$E$3:$E$500,"*nej*",'2024'!$H$3:$H$500,"*ja*"),COUNTIFS('2024'!$K$3:$K$500,Lister!$D$3,'2024'!$B$3:$B$500,$A10,'2024'!$D$3:$D$500,"*",'2024'!$G$3:$G$500,"*børn*"))</f>
        <v>0</v>
      </c>
      <c r="AD10" s="110">
        <f t="shared" si="6"/>
        <v>0</v>
      </c>
      <c r="AE10" s="110"/>
      <c r="AF10" s="110">
        <f>SUM(COUNTIFS('2025'!$K$3:$K$500,Lister!$D$2,'2025'!$B$3:$B$500,$A10,'2025'!$D$3:$D$500,"*",'2025'!$G$3:$G$500,{"*alle*";"*Opsøgende*"},'2025'!$E$3:$E$500,"*ja*"),COUNTIFS('2025'!$K$3:$K$500,Lister!$D$2,'2025'!$B$3:$B$500,$A10,'2025'!$D$3:$D$500,"*",'2025'!$G$3:$G$500,{"*alle*";"*Opsøgende*"},'2025'!$E$3:$E$500,"*nej*",'2025'!$H$3:$H$500,"*ja*"),COUNTIFS('2025'!$K$3:$K$500,Lister!$D$2,'2025'!$B$3:$B$500,$A10,'2025'!$D$3:$D$500,"*",'2025'!$G$3:$G$500,"*børn*"))</f>
        <v>0</v>
      </c>
      <c r="AG10" s="110">
        <f>SUM(COUNTIFS('2025'!$K$3:$K$500,Lister!$D$3,'2025'!$B$3:$B$500,$A10,'2025'!$D$3:$D$500,"*",'2025'!$G$3:$G$500,{"*alle*";"*Opsøgende*"},'2025'!$E$3:$E$500,"*ja*"),COUNTIFS('2025'!$K$3:$K$500,Lister!$D$3,'2025'!$B$3:$B$500,$A10,'2025'!$D$3:$D$500,"*",'2025'!$G$3:$G$500,{"*alle*";"*Opsøgende*"},'2025'!$E$3:$E$500,"*nej*",'2025'!$H$3:$H$500,"*ja*"),COUNTIFS('2025'!$K$3:$K$500,Lister!$D$3,'2025'!$B$3:$B$500,$A10,'2025'!$D$3:$D$500,"*",'2025'!$G$3:$G$500,"*børn*"))</f>
        <v>0</v>
      </c>
      <c r="AH10" s="110">
        <f t="shared" si="7"/>
        <v>0</v>
      </c>
      <c r="AI10" s="110"/>
      <c r="AJ10" s="110">
        <f>SUM(COUNTIFS('2026'!$K$3:$K$500,Lister!$D$2,'2026'!$B$3:$B$500,$A10,'2026'!$D$3:$D$500,"*",'2026'!$G$3:$G$500,{"*alle*";"*Opsøgende*"},'2026'!$E$3:$E$500,"*ja*"),COUNTIFS('2026'!$K$3:$K$500,Lister!$D$2,'2026'!$B$3:$B$500,$A10,'2026'!$D$3:$D$500,"*",'2026'!$G$3:$G$500,{"*alle*";"*Opsøgende*"},'2026'!$E$3:$E$500,"*nej*",'2026'!$H$3:$H$500,"*ja*"),COUNTIFS('2026'!$K$3:$K$500,Lister!$D$2,'2026'!$B$3:$B$500,$A10,'2026'!$D$3:$D$500,"*",'2026'!$G$3:$G$500,"*børn*"))</f>
        <v>0</v>
      </c>
      <c r="AK10" s="110">
        <f>SUM(COUNTIFS('2026'!$K$3:$K$500,Lister!$D$3,'2026'!$B$3:$B$500,$A10,'2026'!$D$3:$D$500,"*",'2026'!$G$3:$G$500,{"*alle*";"*Opsøgende*"},'2026'!$E$3:$E$500,"*ja*"),COUNTIFS('2026'!$K$3:$K$500,Lister!$D$3,'2026'!$B$3:$B$500,$A10,'2026'!$D$3:$D$500,"*",'2026'!$G$3:$G$500,{"*alle*";"*Opsøgende*"},'2026'!$E$3:$E$500,"*nej*",'2026'!$H$3:$H$500,"*ja*"),COUNTIFS('2026'!$K$3:$K$500,Lister!$D$3,'2026'!$B$3:$B$500,$A10,'2026'!$D$3:$D$500,"*",'2026'!$G$3:$G$500,"*børn*"))</f>
        <v>0</v>
      </c>
      <c r="AL10" s="110">
        <f t="shared" si="8"/>
        <v>0</v>
      </c>
      <c r="AM10" s="110"/>
      <c r="AN10" s="110">
        <f>SUM(COUNTIFS('2027'!$K$3:$K$500,Lister!$D$2,'2027'!$B$3:$B$500,$A10,'2027'!$D$3:$D$500,"*",'2027'!$G$3:$G$500,{"*alle*";"*Opsøgende*"},'2027'!$E$3:$E$500,"*ja*"),COUNTIFS('2027'!$K$3:$K$500,Lister!$D$2,'2027'!$B$3:$B$500,$A10,'2027'!$D$3:$D$500,"*",'2027'!$G$3:$G$500,{"*alle*";"*Opsøgende*"},'2027'!$E$3:$E$500,"*nej*",'2027'!$H$3:$H$500,"*ja*"),COUNTIFS('2027'!$K$3:$K$500,Lister!$D$2,'2027'!$B$3:$B$500,$A10,'2027'!$D$3:$D$500,"*",'2027'!$G$3:$G$500,"*børn*"))</f>
        <v>0</v>
      </c>
      <c r="AO10" s="110">
        <f>SUM(COUNTIFS('2027'!$K$3:$K$500,Lister!$D$3,'2027'!$B$3:$B$500,$A10,'2027'!$D$3:$D$500,"*",'2027'!$G$3:$G$500,{"*alle*";"*Opsøgende*"},'2027'!$E$3:$E$500,"*ja*"),COUNTIFS('2027'!$K$3:$K$500,Lister!$D$3,'2027'!$B$3:$B$500,$A10,'2027'!$D$3:$D$500,"*",'2027'!$G$3:$G$500,{"*alle*";"*Opsøgende*"},'2027'!$E$3:$E$500,"*nej*",'2027'!$H$3:$H$500,"*ja*"),COUNTIFS('2027'!$K$3:$K$500,Lister!$D$3,'2027'!$B$3:$B$500,$A10,'2027'!$D$3:$D$500,"*",'2027'!$G$3:$G$500,"*børn*"))</f>
        <v>0</v>
      </c>
      <c r="AP10" s="110">
        <f t="shared" si="9"/>
        <v>0</v>
      </c>
      <c r="AQ10" s="110"/>
      <c r="AR10" s="110">
        <f>SUM(COUNTIFS('2028'!$K$3:$K$500,Lister!$D$2,'2028'!$B$3:$B$500,$A10,'2028'!$D$3:$D$500,"*",'2028'!$G$3:$G$500,{"*alle*";"*Opsøgende*"},'2028'!$E$3:$E$500,"*ja*"),COUNTIFS('2028'!$K$3:$K$500,Lister!$D$2,'2028'!$B$3:$B$500,$A10,'2028'!$D$3:$D$500,"*",'2028'!$G$3:$G$500,{"*alle*";"*Opsøgende*"},'2028'!$E$3:$E$500,"*nej*",'2028'!$H$3:$H$500,"*ja*"),COUNTIFS('2028'!$K$3:$K$500,Lister!$D$2,'2028'!$B$3:$B$500,$A10,'2028'!$D$3:$D$500,"*",'2028'!$G$3:$G$500,"*børn*"))</f>
        <v>0</v>
      </c>
      <c r="AS10" s="110">
        <f>SUM(COUNTIFS('2028'!$K$3:$K$500,Lister!$D$3,'2028'!$B$3:$B$500,$A10,'2028'!$D$3:$D$500,"*",'2028'!$G$3:$G$500,{"*alle*";"*Opsøgende*"},'2028'!$E$3:$E$500,"*ja*"),COUNTIFS('2028'!$K$3:$K$500,Lister!$D$3,'2028'!$B$3:$B$500,$A10,'2028'!$D$3:$D$500,"*",'2028'!$G$3:$G$500,{"*alle*";"*Opsøgende*"},'2028'!$E$3:$E$500,"*nej*",'2028'!$H$3:$H$500,"*ja*"),COUNTIFS('2028'!$K$3:$K$500,Lister!$D$3,'2028'!$B$3:$B$500,$A10,'2028'!$D$3:$D$500,"*",'2028'!$G$3:$G$500,"*børn*"))</f>
        <v>0</v>
      </c>
      <c r="AT10" s="110">
        <f t="shared" si="10"/>
        <v>0</v>
      </c>
    </row>
    <row r="11" spans="1:46" x14ac:dyDescent="0.25">
      <c r="A11" s="2" t="s">
        <v>11</v>
      </c>
      <c r="D11" s="110">
        <f>SUM(COUNTIFS('2018'!$K$3:$K$500,Lister!$D$2,'2018'!$B$3:$B$500,$A11,'2018'!$D$3:$D$500,"*",'2018'!$G$3:$G$500,{"*alle*";"*Opsøgende*"},'2018'!$E$3:$E$500,"*ja*"),COUNTIFS('2018'!$K$3:$K$500,Lister!$D$2,'2018'!$B$3:$B$500,$A11,'2018'!$D$3:$D$500,"*",'2018'!$G$3:$G$500,{"*alle*";"*Opsøgende*"},'2018'!$E$3:$E$500,"*nej*",'2018'!$H$3:$H$500,"*ja*"),COUNTIFS('2018'!$K$3:$K$500,Lister!$D$2,'2018'!$B$3:$B$500,$A11,'2018'!$D$3:$D$500,"*",'2018'!$G$3:$G$500,"*børn*"))</f>
        <v>0</v>
      </c>
      <c r="E11" s="110">
        <f>SUM(COUNTIFS('2018'!$K$3:$K$500,Lister!$D$3,'2018'!$B$3:$B$500,$A11,'2018'!$D$3:$D$500,"*",'2018'!$G$3:$G$500,{"*alle*";"*Opsøgende*"},'2018'!$E$3:$E$500,"*ja*"),COUNTIFS('2018'!$K$3:$K$500,Lister!$D$3,'2018'!$B$3:$B$500,$A11,'2018'!$D$3:$D$500,"*",'2018'!$G$3:$G$500,{"*alle*";"*Opsøgende*"},'2018'!$E$3:$E$500,"*nej*",'2018'!$H$3:$H$500,"*ja*"),COUNTIFS('2018'!$K$3:$K$500,Lister!$D$3,'2018'!$B$3:$B$500,$A11,'2018'!$D$3:$D$500,"*",'2018'!$G$3:$G$500,"*børn*"))</f>
        <v>0</v>
      </c>
      <c r="F11" s="110">
        <f t="shared" si="0"/>
        <v>0</v>
      </c>
      <c r="G11" s="110"/>
      <c r="H11" s="110">
        <f>SUM(COUNTIFS('2019'!$K$3:$K$500,Lister!$D$2,'2019'!$B$3:$B$500,$A11,'2019'!$D$3:$D$500,"*",'2019'!$G$3:$G$500,{"*alle*";"*Opsøgende*"},'2019'!$E$3:$E$500,"*ja*"),COUNTIFS('2019'!$K$3:$K$500,Lister!$D$2,'2019'!$B$3:$B$500,$A11,'2019'!$D$3:$D$500,"*",'2019'!$G$3:$G$500,{"*alle*";"*Opsøgende*"},'2019'!$E$3:$E$500,"*nej*",'2019'!$H$3:$H$500,"*ja*"),COUNTIFS('2019'!$K$3:$K$500,Lister!$D$2,'2019'!$B$3:$B$500,$A11,'2019'!$D$3:$D$500,"*",'2019'!$G$3:$G$500,"*børn*"))</f>
        <v>0</v>
      </c>
      <c r="I11" s="110">
        <f>SUM(COUNTIFS('2019'!$K$3:$K$500,Lister!$D$3,'2019'!$B$3:$B$500,$A11,'2019'!$D$3:$D$500,"*",'2019'!$G$3:$G$500,{"*alle*";"*Opsøgende*"},'2019'!$E$3:$E$500,"*ja*"),COUNTIFS('2019'!$K$3:$K$500,Lister!$D$3,'2019'!$B$3:$B$500,$A11,'2019'!$D$3:$D$500,"*",'2019'!$G$3:$G$500,{"*alle*";"*Opsøgende*"},'2019'!$E$3:$E$500,"*nej*",'2019'!$H$3:$H$500,"*ja*"),COUNTIFS('2019'!$K$3:$K$500,Lister!$D$3,'2019'!$B$3:$B$500,$A11,'2019'!$D$3:$D$500,"*",'2019'!$G$3:$G$500,"*børn*"))</f>
        <v>0</v>
      </c>
      <c r="J11" s="110">
        <f t="shared" si="1"/>
        <v>0</v>
      </c>
      <c r="K11" s="110"/>
      <c r="L11" s="110">
        <f>SUM(COUNTIFS('2020'!$K$3:$K$500,Lister!$D$2,'2020'!$B$3:$B$500,$A11,'2020'!$D$3:$D$500,"*",'2020'!$G$3:$G$500,{"*alle*";"*Opsøgende*"},'2020'!$E$3:$E$500,"*ja*"),COUNTIFS('2020'!$K$3:$K$500,Lister!$D$2,'2020'!$B$3:$B$500,$A11,'2020'!$D$3:$D$500,"*",'2020'!$G$3:$G$500,{"*alle*";"*Opsøgende*"},'2020'!$E$3:$E$500,"*nej*",'2020'!$H$3:$H$500,"*ja*"),COUNTIFS('2020'!$K$3:$K$500,Lister!$D$2,'2020'!$B$3:$B$500,$A11,'2020'!$D$3:$D$500,"*",'2020'!$G$3:$G$500,"*børn*"))</f>
        <v>0</v>
      </c>
      <c r="M11" s="110">
        <f>SUM(COUNTIFS('2020'!$K$3:$K$500,Lister!$D$3,'2020'!$B$3:$B$500,$A11,'2020'!$D$3:$D$500,"*",'2020'!$G$3:$G$500,{"*alle*";"*Opsøgende*"},'2020'!$E$3:$E$500,"*ja*"),COUNTIFS('2020'!$K$3:$K$500,Lister!$D$3,'2020'!$B$3:$B$500,$A11,'2020'!$D$3:$D$500,"*",'2020'!$G$3:$G$500,{"*alle*";"*Opsøgende*"},'2020'!$E$3:$E$500,"*nej*",'2020'!$H$3:$H$500,"*ja*"),COUNTIFS('2020'!$K$3:$K$500,Lister!$D$3,'2020'!$B$3:$B$500,$A11,'2020'!$D$3:$D$500,"*",'2020'!$G$3:$G$500,"*børn*"))</f>
        <v>0</v>
      </c>
      <c r="N11" s="110">
        <f t="shared" si="2"/>
        <v>0</v>
      </c>
      <c r="O11" s="110"/>
      <c r="P11" s="110">
        <f>SUM(COUNTIFS('2021'!$K$3:$K$500,Lister!$D$2,'2021'!$B$3:$B$500,$A11,'2021'!$D$3:$D$500,"*",'2021'!$G$3:$G$500,{"*alle*";"*Opsøgende*"},'2021'!$E$3:$E$500,"*ja*"),COUNTIFS('2021'!$K$3:$K$500,Lister!$D$2,'2021'!$B$3:$B$500,$A11,'2021'!$D$3:$D$500,"*",'2021'!$G$3:$G$500,{"*alle*";"*Opsøgende*"},'2021'!$E$3:$E$500,"*nej*",'2021'!$H$3:$H$500,"*ja*"),COUNTIFS('2021'!$K$3:$K$500,Lister!$D$2,'2021'!$B$3:$B$500,$A11,'2021'!$D$3:$D$500,"*",'2021'!$G$3:$G$500,"*børn*"))</f>
        <v>0</v>
      </c>
      <c r="Q11" s="110">
        <f>SUM(COUNTIFS('2021'!$K$3:$K$500,Lister!$D$3,'2021'!$B$3:$B$500,$A11,'2021'!$D$3:$D$500,"*",'2021'!$G$3:$G$500,{"*alle*";"*Opsøgende*"},'2021'!$E$3:$E$500,"*ja*"),COUNTIFS('2021'!$K$3:$K$500,Lister!$D$3,'2021'!$B$3:$B$500,$A11,'2021'!$D$3:$D$500,"*",'2021'!$G$3:$G$500,{"*alle*";"*Opsøgende*"},'2021'!$E$3:$E$500,"*nej*",'2021'!$H$3:$H$500,"*ja*"),COUNTIFS('2021'!$K$3:$K$500,Lister!$D$3,'2021'!$B$3:$B$500,$A11,'2021'!$D$3:$D$500,"*",'2021'!$G$3:$G$500,"*børn*"))</f>
        <v>0</v>
      </c>
      <c r="R11" s="110">
        <f t="shared" si="3"/>
        <v>0</v>
      </c>
      <c r="S11" s="110"/>
      <c r="T11" s="110">
        <f>SUM(COUNTIFS('2022'!$K$3:$K$500,Lister!$D$2,'2022'!$B$3:$B$500,$A11,'2022'!$D$3:$D$500,"*",'2022'!$G$3:$G$500,{"*alle*";"*Opsøgende*"},'2022'!$E$3:$E$500,"*ja*"),COUNTIFS('2022'!$K$3:$K$500,Lister!$D$2,'2022'!$B$3:$B$500,$A11,'2022'!$D$3:$D$500,"*",'2022'!$G$3:$G$500,{"*alle*";"*Opsøgende*"},'2022'!$E$3:$E$500,"*nej*",'2022'!$H$3:$H$500,"*ja*"),COUNTIFS('2022'!$K$3:$K$500,Lister!$D$2,'2022'!$B$3:$B$500,$A11,'2022'!$D$3:$D$500,"*",'2022'!$G$3:$G$500,"*børn*"))</f>
        <v>0</v>
      </c>
      <c r="U11" s="110">
        <f>SUM(COUNTIFS('2022'!$K$3:$K$500,Lister!$D$3,'2022'!$B$3:$B$500,$A11,'2022'!$D$3:$D$500,"*",'2022'!$G$3:$G$500,{"*alle*";"*Opsøgende*"},'2022'!$E$3:$E$500,"*ja*"),COUNTIFS('2022'!$K$3:$K$500,Lister!$D$3,'2022'!$B$3:$B$500,$A11,'2022'!$D$3:$D$500,"*",'2022'!$G$3:$G$500,{"*alle*";"*Opsøgende*"},'2022'!$E$3:$E$500,"*nej*",'2022'!$H$3:$H$500,"*ja*"),COUNTIFS('2022'!$K$3:$K$500,Lister!$D$3,'2022'!$B$3:$B$500,$A11,'2022'!$D$3:$D$500,"*",'2022'!$G$3:$G$500,"*børn*"))</f>
        <v>0</v>
      </c>
      <c r="V11" s="110">
        <f t="shared" si="4"/>
        <v>0</v>
      </c>
      <c r="W11" s="110"/>
      <c r="X11" s="110">
        <f>SUM(COUNTIFS('2023'!$K$3:$K$500,Lister!$D$2,'2023'!$B$3:$B$500,$A11,'2023'!$D$3:$D$500,"*",'2023'!$G$3:$G$500,{"*alle*";"*Opsøgende*"},'2023'!$E$3:$E$500,"*ja*"),COUNTIFS('2023'!$K$3:$K$500,Lister!$D$2,'2023'!$B$3:$B$500,$A11,'2023'!$D$3:$D$500,"*",'2023'!$G$3:$G$500,{"*alle*";"*Opsøgende*"},'2023'!$E$3:$E$500,"*nej*",'2023'!$H$3:$H$500,"*ja*"),COUNTIFS('2023'!$K$3:$K$500,Lister!$D$2,'2023'!$B$3:$B$500,$A11,'2023'!$D$3:$D$500,"*",'2023'!$G$3:$G$500,"*børn*"))</f>
        <v>0</v>
      </c>
      <c r="Y11" s="110">
        <f>SUM(COUNTIFS('2023'!$K$3:$K$500,Lister!$D$3,'2023'!$B$3:$B$500,$A11,'2023'!$D$3:$D$500,"*",'2023'!$G$3:$G$500,{"*alle*";"*Opsøgende*"},'2023'!$E$3:$E$500,"*ja*"),COUNTIFS('2023'!$K$3:$K$500,Lister!$D$3,'2023'!$B$3:$B$500,$A11,'2023'!$D$3:$D$500,"*",'2023'!$G$3:$G$500,{"*alle*";"*Opsøgende*"},'2023'!$E$3:$E$500,"*nej*",'2023'!$H$3:$H$500,"*ja*"),COUNTIFS('2023'!$K$3:$K$500,Lister!$D$3,'2023'!$B$3:$B$500,$A11,'2023'!$D$3:$D$500,"*",'2023'!$G$3:$G$500,"*børn*"))</f>
        <v>0</v>
      </c>
      <c r="Z11" s="110">
        <f t="shared" si="5"/>
        <v>0</v>
      </c>
      <c r="AA11" s="110"/>
      <c r="AB11" s="110">
        <f>SUM(COUNTIFS('2024'!$K$3:$K$500,Lister!$D$2,'2024'!$B$3:$B$500,$A11,'2024'!$D$3:$D$500,"*",'2024'!$G$3:$G$500,{"*alle*";"*Opsøgende*"},'2024'!$E$3:$E$500,"*ja*"),COUNTIFS('2024'!$K$3:$K$500,Lister!$D$2,'2024'!$B$3:$B$500,$A11,'2024'!$D$3:$D$500,"*",'2024'!$G$3:$G$500,{"*alle*";"*Opsøgende*"},'2024'!$E$3:$E$500,"*nej*",'2024'!$H$3:$H$500,"*ja*"),COUNTIFS('2024'!$K$3:$K$500,Lister!$D$2,'2024'!$B$3:$B$500,$A11,'2024'!$D$3:$D$500,"*",'2024'!$G$3:$G$500,"*børn*"))</f>
        <v>0</v>
      </c>
      <c r="AC11" s="110">
        <f>SUM(COUNTIFS('2024'!$K$3:$K$500,Lister!$D$3,'2024'!$B$3:$B$500,$A11,'2024'!$D$3:$D$500,"*",'2024'!$G$3:$G$500,{"*alle*";"*Opsøgende*"},'2024'!$E$3:$E$500,"*ja*"),COUNTIFS('2024'!$K$3:$K$500,Lister!$D$3,'2024'!$B$3:$B$500,$A11,'2024'!$D$3:$D$500,"*",'2024'!$G$3:$G$500,{"*alle*";"*Opsøgende*"},'2024'!$E$3:$E$500,"*nej*",'2024'!$H$3:$H$500,"*ja*"),COUNTIFS('2024'!$K$3:$K$500,Lister!$D$3,'2024'!$B$3:$B$500,$A11,'2024'!$D$3:$D$500,"*",'2024'!$G$3:$G$500,"*børn*"))</f>
        <v>0</v>
      </c>
      <c r="AD11" s="110">
        <f t="shared" si="6"/>
        <v>0</v>
      </c>
      <c r="AE11" s="110"/>
      <c r="AF11" s="110">
        <f>SUM(COUNTIFS('2025'!$K$3:$K$500,Lister!$D$2,'2025'!$B$3:$B$500,$A11,'2025'!$D$3:$D$500,"*",'2025'!$G$3:$G$500,{"*alle*";"*Opsøgende*"},'2025'!$E$3:$E$500,"*ja*"),COUNTIFS('2025'!$K$3:$K$500,Lister!$D$2,'2025'!$B$3:$B$500,$A11,'2025'!$D$3:$D$500,"*",'2025'!$G$3:$G$500,{"*alle*";"*Opsøgende*"},'2025'!$E$3:$E$500,"*nej*",'2025'!$H$3:$H$500,"*ja*"),COUNTIFS('2025'!$K$3:$K$500,Lister!$D$2,'2025'!$B$3:$B$500,$A11,'2025'!$D$3:$D$500,"*",'2025'!$G$3:$G$500,"*børn*"))</f>
        <v>0</v>
      </c>
      <c r="AG11" s="110">
        <f>SUM(COUNTIFS('2025'!$K$3:$K$500,Lister!$D$3,'2025'!$B$3:$B$500,$A11,'2025'!$D$3:$D$500,"*",'2025'!$G$3:$G$500,{"*alle*";"*Opsøgende*"},'2025'!$E$3:$E$500,"*ja*"),COUNTIFS('2025'!$K$3:$K$500,Lister!$D$3,'2025'!$B$3:$B$500,$A11,'2025'!$D$3:$D$500,"*",'2025'!$G$3:$G$500,{"*alle*";"*Opsøgende*"},'2025'!$E$3:$E$500,"*nej*",'2025'!$H$3:$H$500,"*ja*"),COUNTIFS('2025'!$K$3:$K$500,Lister!$D$3,'2025'!$B$3:$B$500,$A11,'2025'!$D$3:$D$500,"*",'2025'!$G$3:$G$500,"*børn*"))</f>
        <v>0</v>
      </c>
      <c r="AH11" s="110">
        <f t="shared" si="7"/>
        <v>0</v>
      </c>
      <c r="AI11" s="110"/>
      <c r="AJ11" s="110">
        <f>SUM(COUNTIFS('2026'!$K$3:$K$500,Lister!$D$2,'2026'!$B$3:$B$500,$A11,'2026'!$D$3:$D$500,"*",'2026'!$G$3:$G$500,{"*alle*";"*Opsøgende*"},'2026'!$E$3:$E$500,"*ja*"),COUNTIFS('2026'!$K$3:$K$500,Lister!$D$2,'2026'!$B$3:$B$500,$A11,'2026'!$D$3:$D$500,"*",'2026'!$G$3:$G$500,{"*alle*";"*Opsøgende*"},'2026'!$E$3:$E$500,"*nej*",'2026'!$H$3:$H$500,"*ja*"),COUNTIFS('2026'!$K$3:$K$500,Lister!$D$2,'2026'!$B$3:$B$500,$A11,'2026'!$D$3:$D$500,"*",'2026'!$G$3:$G$500,"*børn*"))</f>
        <v>0</v>
      </c>
      <c r="AK11" s="110">
        <f>SUM(COUNTIFS('2026'!$K$3:$K$500,Lister!$D$3,'2026'!$B$3:$B$500,$A11,'2026'!$D$3:$D$500,"*",'2026'!$G$3:$G$500,{"*alle*";"*Opsøgende*"},'2026'!$E$3:$E$500,"*ja*"),COUNTIFS('2026'!$K$3:$K$500,Lister!$D$3,'2026'!$B$3:$B$500,$A11,'2026'!$D$3:$D$500,"*",'2026'!$G$3:$G$500,{"*alle*";"*Opsøgende*"},'2026'!$E$3:$E$500,"*nej*",'2026'!$H$3:$H$500,"*ja*"),COUNTIFS('2026'!$K$3:$K$500,Lister!$D$3,'2026'!$B$3:$B$500,$A11,'2026'!$D$3:$D$500,"*",'2026'!$G$3:$G$500,"*børn*"))</f>
        <v>0</v>
      </c>
      <c r="AL11" s="110">
        <f t="shared" si="8"/>
        <v>0</v>
      </c>
      <c r="AM11" s="110"/>
      <c r="AN11" s="110">
        <f>SUM(COUNTIFS('2027'!$K$3:$K$500,Lister!$D$2,'2027'!$B$3:$B$500,$A11,'2027'!$D$3:$D$500,"*",'2027'!$G$3:$G$500,{"*alle*";"*Opsøgende*"},'2027'!$E$3:$E$500,"*ja*"),COUNTIFS('2027'!$K$3:$K$500,Lister!$D$2,'2027'!$B$3:$B$500,$A11,'2027'!$D$3:$D$500,"*",'2027'!$G$3:$G$500,{"*alle*";"*Opsøgende*"},'2027'!$E$3:$E$500,"*nej*",'2027'!$H$3:$H$500,"*ja*"),COUNTIFS('2027'!$K$3:$K$500,Lister!$D$2,'2027'!$B$3:$B$500,$A11,'2027'!$D$3:$D$500,"*",'2027'!$G$3:$G$500,"*børn*"))</f>
        <v>0</v>
      </c>
      <c r="AO11" s="110">
        <f>SUM(COUNTIFS('2027'!$K$3:$K$500,Lister!$D$3,'2027'!$B$3:$B$500,$A11,'2027'!$D$3:$D$500,"*",'2027'!$G$3:$G$500,{"*alle*";"*Opsøgende*"},'2027'!$E$3:$E$500,"*ja*"),COUNTIFS('2027'!$K$3:$K$500,Lister!$D$3,'2027'!$B$3:$B$500,$A11,'2027'!$D$3:$D$500,"*",'2027'!$G$3:$G$500,{"*alle*";"*Opsøgende*"},'2027'!$E$3:$E$500,"*nej*",'2027'!$H$3:$H$500,"*ja*"),COUNTIFS('2027'!$K$3:$K$500,Lister!$D$3,'2027'!$B$3:$B$500,$A11,'2027'!$D$3:$D$500,"*",'2027'!$G$3:$G$500,"*børn*"))</f>
        <v>0</v>
      </c>
      <c r="AP11" s="110">
        <f t="shared" si="9"/>
        <v>0</v>
      </c>
      <c r="AQ11" s="110"/>
      <c r="AR11" s="110">
        <f>SUM(COUNTIFS('2028'!$K$3:$K$500,Lister!$D$2,'2028'!$B$3:$B$500,$A11,'2028'!$D$3:$D$500,"*",'2028'!$G$3:$G$500,{"*alle*";"*Opsøgende*"},'2028'!$E$3:$E$500,"*ja*"),COUNTIFS('2028'!$K$3:$K$500,Lister!$D$2,'2028'!$B$3:$B$500,$A11,'2028'!$D$3:$D$500,"*",'2028'!$G$3:$G$500,{"*alle*";"*Opsøgende*"},'2028'!$E$3:$E$500,"*nej*",'2028'!$H$3:$H$500,"*ja*"),COUNTIFS('2028'!$K$3:$K$500,Lister!$D$2,'2028'!$B$3:$B$500,$A11,'2028'!$D$3:$D$500,"*",'2028'!$G$3:$G$500,"*børn*"))</f>
        <v>0</v>
      </c>
      <c r="AS11" s="110">
        <f>SUM(COUNTIFS('2028'!$K$3:$K$500,Lister!$D$3,'2028'!$B$3:$B$500,$A11,'2028'!$D$3:$D$500,"*",'2028'!$G$3:$G$500,{"*alle*";"*Opsøgende*"},'2028'!$E$3:$E$500,"*ja*"),COUNTIFS('2028'!$K$3:$K$500,Lister!$D$3,'2028'!$B$3:$B$500,$A11,'2028'!$D$3:$D$500,"*",'2028'!$G$3:$G$500,{"*alle*";"*Opsøgende*"},'2028'!$E$3:$E$500,"*nej*",'2028'!$H$3:$H$500,"*ja*"),COUNTIFS('2028'!$K$3:$K$500,Lister!$D$3,'2028'!$B$3:$B$500,$A11,'2028'!$D$3:$D$500,"*",'2028'!$G$3:$G$500,"*børn*"))</f>
        <v>0</v>
      </c>
      <c r="AT11" s="110">
        <f t="shared" si="10"/>
        <v>0</v>
      </c>
    </row>
    <row r="12" spans="1:46" x14ac:dyDescent="0.25">
      <c r="A12" s="2" t="s">
        <v>31</v>
      </c>
      <c r="D12" s="110">
        <f>SUM(COUNTIFS('2018'!$K$3:$K$500,Lister!$D$2,'2018'!$B$3:$B$500,$A12,'2018'!$D$3:$D$500,"*",'2018'!$G$3:$G$500,{"*alle*";"*Opsøgende*"},'2018'!$E$3:$E$500,"*ja*"),COUNTIFS('2018'!$K$3:$K$500,Lister!$D$2,'2018'!$B$3:$B$500,$A12,'2018'!$D$3:$D$500,"*",'2018'!$G$3:$G$500,{"*alle*";"*Opsøgende*"},'2018'!$E$3:$E$500,"*nej*",'2018'!$H$3:$H$500,"*ja*"),COUNTIFS('2018'!$K$3:$K$500,Lister!$D$2,'2018'!$B$3:$B$500,$A12,'2018'!$D$3:$D$500,"*",'2018'!$G$3:$G$500,"*børn*"))</f>
        <v>0</v>
      </c>
      <c r="E12" s="110">
        <f>SUM(COUNTIFS('2018'!$K$3:$K$500,Lister!$D$3,'2018'!$B$3:$B$500,$A12,'2018'!$D$3:$D$500,"*",'2018'!$G$3:$G$500,{"*alle*";"*Opsøgende*"},'2018'!$E$3:$E$500,"*ja*"),COUNTIFS('2018'!$K$3:$K$500,Lister!$D$3,'2018'!$B$3:$B$500,$A12,'2018'!$D$3:$D$500,"*",'2018'!$G$3:$G$500,{"*alle*";"*Opsøgende*"},'2018'!$E$3:$E$500,"*nej*",'2018'!$H$3:$H$500,"*ja*"),COUNTIFS('2018'!$K$3:$K$500,Lister!$D$3,'2018'!$B$3:$B$500,$A12,'2018'!$D$3:$D$500,"*",'2018'!$G$3:$G$500,"*børn*"))</f>
        <v>0</v>
      </c>
      <c r="F12" s="110">
        <f t="shared" si="0"/>
        <v>0</v>
      </c>
      <c r="G12" s="110"/>
      <c r="H12" s="110">
        <f>SUM(COUNTIFS('2019'!$K$3:$K$500,Lister!$D$2,'2019'!$B$3:$B$500,$A12,'2019'!$D$3:$D$500,"*",'2019'!$G$3:$G$500,{"*alle*";"*Opsøgende*"},'2019'!$E$3:$E$500,"*ja*"),COUNTIFS('2019'!$K$3:$K$500,Lister!$D$2,'2019'!$B$3:$B$500,$A12,'2019'!$D$3:$D$500,"*",'2019'!$G$3:$G$500,{"*alle*";"*Opsøgende*"},'2019'!$E$3:$E$500,"*nej*",'2019'!$H$3:$H$500,"*ja*"),COUNTIFS('2019'!$K$3:$K$500,Lister!$D$2,'2019'!$B$3:$B$500,$A12,'2019'!$D$3:$D$500,"*",'2019'!$G$3:$G$500,"*børn*"))</f>
        <v>0</v>
      </c>
      <c r="I12" s="110">
        <f>SUM(COUNTIFS('2019'!$K$3:$K$500,Lister!$D$3,'2019'!$B$3:$B$500,$A12,'2019'!$D$3:$D$500,"*",'2019'!$G$3:$G$500,{"*alle*";"*Opsøgende*"},'2019'!$E$3:$E$500,"*ja*"),COUNTIFS('2019'!$K$3:$K$500,Lister!$D$3,'2019'!$B$3:$B$500,$A12,'2019'!$D$3:$D$500,"*",'2019'!$G$3:$G$500,{"*alle*";"*Opsøgende*"},'2019'!$E$3:$E$500,"*nej*",'2019'!$H$3:$H$500,"*ja*"),COUNTIFS('2019'!$K$3:$K$500,Lister!$D$3,'2019'!$B$3:$B$500,$A12,'2019'!$D$3:$D$500,"*",'2019'!$G$3:$G$500,"*børn*"))</f>
        <v>0</v>
      </c>
      <c r="J12" s="110">
        <f t="shared" si="1"/>
        <v>0</v>
      </c>
      <c r="K12" s="110"/>
      <c r="L12" s="110">
        <f>SUM(COUNTIFS('2020'!$K$3:$K$500,Lister!$D$2,'2020'!$B$3:$B$500,$A12,'2020'!$D$3:$D$500,"*",'2020'!$G$3:$G$500,{"*alle*";"*Opsøgende*"},'2020'!$E$3:$E$500,"*ja*"),COUNTIFS('2020'!$K$3:$K$500,Lister!$D$2,'2020'!$B$3:$B$500,$A12,'2020'!$D$3:$D$500,"*",'2020'!$G$3:$G$500,{"*alle*";"*Opsøgende*"},'2020'!$E$3:$E$500,"*nej*",'2020'!$H$3:$H$500,"*ja*"),COUNTIFS('2020'!$K$3:$K$500,Lister!$D$2,'2020'!$B$3:$B$500,$A12,'2020'!$D$3:$D$500,"*",'2020'!$G$3:$G$500,"*børn*"))</f>
        <v>0</v>
      </c>
      <c r="M12" s="110">
        <f>SUM(COUNTIFS('2020'!$K$3:$K$500,Lister!$D$3,'2020'!$B$3:$B$500,$A12,'2020'!$D$3:$D$500,"*",'2020'!$G$3:$G$500,{"*alle*";"*Opsøgende*"},'2020'!$E$3:$E$500,"*ja*"),COUNTIFS('2020'!$K$3:$K$500,Lister!$D$3,'2020'!$B$3:$B$500,$A12,'2020'!$D$3:$D$500,"*",'2020'!$G$3:$G$500,{"*alle*";"*Opsøgende*"},'2020'!$E$3:$E$500,"*nej*",'2020'!$H$3:$H$500,"*ja*"),COUNTIFS('2020'!$K$3:$K$500,Lister!$D$3,'2020'!$B$3:$B$500,$A12,'2020'!$D$3:$D$500,"*",'2020'!$G$3:$G$500,"*børn*"))</f>
        <v>0</v>
      </c>
      <c r="N12" s="110">
        <f t="shared" si="2"/>
        <v>0</v>
      </c>
      <c r="O12" s="110"/>
      <c r="P12" s="110">
        <f>SUM(COUNTIFS('2021'!$K$3:$K$500,Lister!$D$2,'2021'!$B$3:$B$500,$A12,'2021'!$D$3:$D$500,"*",'2021'!$G$3:$G$500,{"*alle*";"*Opsøgende*"},'2021'!$E$3:$E$500,"*ja*"),COUNTIFS('2021'!$K$3:$K$500,Lister!$D$2,'2021'!$B$3:$B$500,$A12,'2021'!$D$3:$D$500,"*",'2021'!$G$3:$G$500,{"*alle*";"*Opsøgende*"},'2021'!$E$3:$E$500,"*nej*",'2021'!$H$3:$H$500,"*ja*"),COUNTIFS('2021'!$K$3:$K$500,Lister!$D$2,'2021'!$B$3:$B$500,$A12,'2021'!$D$3:$D$500,"*",'2021'!$G$3:$G$500,"*børn*"))</f>
        <v>0</v>
      </c>
      <c r="Q12" s="110">
        <f>SUM(COUNTIFS('2021'!$K$3:$K$500,Lister!$D$3,'2021'!$B$3:$B$500,$A12,'2021'!$D$3:$D$500,"*",'2021'!$G$3:$G$500,{"*alle*";"*Opsøgende*"},'2021'!$E$3:$E$500,"*ja*"),COUNTIFS('2021'!$K$3:$K$500,Lister!$D$3,'2021'!$B$3:$B$500,$A12,'2021'!$D$3:$D$500,"*",'2021'!$G$3:$G$500,{"*alle*";"*Opsøgende*"},'2021'!$E$3:$E$500,"*nej*",'2021'!$H$3:$H$500,"*ja*"),COUNTIFS('2021'!$K$3:$K$500,Lister!$D$3,'2021'!$B$3:$B$500,$A12,'2021'!$D$3:$D$500,"*",'2021'!$G$3:$G$500,"*børn*"))</f>
        <v>0</v>
      </c>
      <c r="R12" s="110">
        <f t="shared" si="3"/>
        <v>0</v>
      </c>
      <c r="S12" s="110"/>
      <c r="T12" s="110">
        <f>SUM(COUNTIFS('2022'!$K$3:$K$500,Lister!$D$2,'2022'!$B$3:$B$500,$A12,'2022'!$D$3:$D$500,"*",'2022'!$G$3:$G$500,{"*alle*";"*Opsøgende*"},'2022'!$E$3:$E$500,"*ja*"),COUNTIFS('2022'!$K$3:$K$500,Lister!$D$2,'2022'!$B$3:$B$500,$A12,'2022'!$D$3:$D$500,"*",'2022'!$G$3:$G$500,{"*alle*";"*Opsøgende*"},'2022'!$E$3:$E$500,"*nej*",'2022'!$H$3:$H$500,"*ja*"),COUNTIFS('2022'!$K$3:$K$500,Lister!$D$2,'2022'!$B$3:$B$500,$A12,'2022'!$D$3:$D$500,"*",'2022'!$G$3:$G$500,"*børn*"))</f>
        <v>0</v>
      </c>
      <c r="U12" s="110">
        <f>SUM(COUNTIFS('2022'!$K$3:$K$500,Lister!$D$3,'2022'!$B$3:$B$500,$A12,'2022'!$D$3:$D$500,"*",'2022'!$G$3:$G$500,{"*alle*";"*Opsøgende*"},'2022'!$E$3:$E$500,"*ja*"),COUNTIFS('2022'!$K$3:$K$500,Lister!$D$3,'2022'!$B$3:$B$500,$A12,'2022'!$D$3:$D$500,"*",'2022'!$G$3:$G$500,{"*alle*";"*Opsøgende*"},'2022'!$E$3:$E$500,"*nej*",'2022'!$H$3:$H$500,"*ja*"),COUNTIFS('2022'!$K$3:$K$500,Lister!$D$3,'2022'!$B$3:$B$500,$A12,'2022'!$D$3:$D$500,"*",'2022'!$G$3:$G$500,"*børn*"))</f>
        <v>0</v>
      </c>
      <c r="V12" s="110">
        <f t="shared" si="4"/>
        <v>0</v>
      </c>
      <c r="W12" s="110"/>
      <c r="X12" s="110">
        <f>SUM(COUNTIFS('2023'!$K$3:$K$500,Lister!$D$2,'2023'!$B$3:$B$500,$A12,'2023'!$D$3:$D$500,"*",'2023'!$G$3:$G$500,{"*alle*";"*Opsøgende*"},'2023'!$E$3:$E$500,"*ja*"),COUNTIFS('2023'!$K$3:$K$500,Lister!$D$2,'2023'!$B$3:$B$500,$A12,'2023'!$D$3:$D$500,"*",'2023'!$G$3:$G$500,{"*alle*";"*Opsøgende*"},'2023'!$E$3:$E$500,"*nej*",'2023'!$H$3:$H$500,"*ja*"),COUNTIFS('2023'!$K$3:$K$500,Lister!$D$2,'2023'!$B$3:$B$500,$A12,'2023'!$D$3:$D$500,"*",'2023'!$G$3:$G$500,"*børn*"))</f>
        <v>0</v>
      </c>
      <c r="Y12" s="110">
        <f>SUM(COUNTIFS('2023'!$K$3:$K$500,Lister!$D$3,'2023'!$B$3:$B$500,$A12,'2023'!$D$3:$D$500,"*",'2023'!$G$3:$G$500,{"*alle*";"*Opsøgende*"},'2023'!$E$3:$E$500,"*ja*"),COUNTIFS('2023'!$K$3:$K$500,Lister!$D$3,'2023'!$B$3:$B$500,$A12,'2023'!$D$3:$D$500,"*",'2023'!$G$3:$G$500,{"*alle*";"*Opsøgende*"},'2023'!$E$3:$E$500,"*nej*",'2023'!$H$3:$H$500,"*ja*"),COUNTIFS('2023'!$K$3:$K$500,Lister!$D$3,'2023'!$B$3:$B$500,$A12,'2023'!$D$3:$D$500,"*",'2023'!$G$3:$G$500,"*børn*"))</f>
        <v>0</v>
      </c>
      <c r="Z12" s="110">
        <f t="shared" si="5"/>
        <v>0</v>
      </c>
      <c r="AA12" s="110"/>
      <c r="AB12" s="110">
        <f>SUM(COUNTIFS('2024'!$K$3:$K$500,Lister!$D$2,'2024'!$B$3:$B$500,$A12,'2024'!$D$3:$D$500,"*",'2024'!$G$3:$G$500,{"*alle*";"*Opsøgende*"},'2024'!$E$3:$E$500,"*ja*"),COUNTIFS('2024'!$K$3:$K$500,Lister!$D$2,'2024'!$B$3:$B$500,$A12,'2024'!$D$3:$D$500,"*",'2024'!$G$3:$G$500,{"*alle*";"*Opsøgende*"},'2024'!$E$3:$E$500,"*nej*",'2024'!$H$3:$H$500,"*ja*"),COUNTIFS('2024'!$K$3:$K$500,Lister!$D$2,'2024'!$B$3:$B$500,$A12,'2024'!$D$3:$D$500,"*",'2024'!$G$3:$G$500,"*børn*"))</f>
        <v>0</v>
      </c>
      <c r="AC12" s="110">
        <f>SUM(COUNTIFS('2024'!$K$3:$K$500,Lister!$D$3,'2024'!$B$3:$B$500,$A12,'2024'!$D$3:$D$500,"*",'2024'!$G$3:$G$500,{"*alle*";"*Opsøgende*"},'2024'!$E$3:$E$500,"*ja*"),COUNTIFS('2024'!$K$3:$K$500,Lister!$D$3,'2024'!$B$3:$B$500,$A12,'2024'!$D$3:$D$500,"*",'2024'!$G$3:$G$500,{"*alle*";"*Opsøgende*"},'2024'!$E$3:$E$500,"*nej*",'2024'!$H$3:$H$500,"*ja*"),COUNTIFS('2024'!$K$3:$K$500,Lister!$D$3,'2024'!$B$3:$B$500,$A12,'2024'!$D$3:$D$500,"*",'2024'!$G$3:$G$500,"*børn*"))</f>
        <v>0</v>
      </c>
      <c r="AD12" s="110">
        <f t="shared" si="6"/>
        <v>0</v>
      </c>
      <c r="AE12" s="110"/>
      <c r="AF12" s="110">
        <f>SUM(COUNTIFS('2025'!$K$3:$K$500,Lister!$D$2,'2025'!$B$3:$B$500,$A12,'2025'!$D$3:$D$500,"*",'2025'!$G$3:$G$500,{"*alle*";"*Opsøgende*"},'2025'!$E$3:$E$500,"*ja*"),COUNTIFS('2025'!$K$3:$K$500,Lister!$D$2,'2025'!$B$3:$B$500,$A12,'2025'!$D$3:$D$500,"*",'2025'!$G$3:$G$500,{"*alle*";"*Opsøgende*"},'2025'!$E$3:$E$500,"*nej*",'2025'!$H$3:$H$500,"*ja*"),COUNTIFS('2025'!$K$3:$K$500,Lister!$D$2,'2025'!$B$3:$B$500,$A12,'2025'!$D$3:$D$500,"*",'2025'!$G$3:$G$500,"*børn*"))</f>
        <v>0</v>
      </c>
      <c r="AG12" s="110">
        <f>SUM(COUNTIFS('2025'!$K$3:$K$500,Lister!$D$3,'2025'!$B$3:$B$500,$A12,'2025'!$D$3:$D$500,"*",'2025'!$G$3:$G$500,{"*alle*";"*Opsøgende*"},'2025'!$E$3:$E$500,"*ja*"),COUNTIFS('2025'!$K$3:$K$500,Lister!$D$3,'2025'!$B$3:$B$500,$A12,'2025'!$D$3:$D$500,"*",'2025'!$G$3:$G$500,{"*alle*";"*Opsøgende*"},'2025'!$E$3:$E$500,"*nej*",'2025'!$H$3:$H$500,"*ja*"),COUNTIFS('2025'!$K$3:$K$500,Lister!$D$3,'2025'!$B$3:$B$500,$A12,'2025'!$D$3:$D$500,"*",'2025'!$G$3:$G$500,"*børn*"))</f>
        <v>0</v>
      </c>
      <c r="AH12" s="110">
        <f t="shared" si="7"/>
        <v>0</v>
      </c>
      <c r="AI12" s="110"/>
      <c r="AJ12" s="110">
        <f>SUM(COUNTIFS('2026'!$K$3:$K$500,Lister!$D$2,'2026'!$B$3:$B$500,$A12,'2026'!$D$3:$D$500,"*",'2026'!$G$3:$G$500,{"*alle*";"*Opsøgende*"},'2026'!$E$3:$E$500,"*ja*"),COUNTIFS('2026'!$K$3:$K$500,Lister!$D$2,'2026'!$B$3:$B$500,$A12,'2026'!$D$3:$D$500,"*",'2026'!$G$3:$G$500,{"*alle*";"*Opsøgende*"},'2026'!$E$3:$E$500,"*nej*",'2026'!$H$3:$H$500,"*ja*"),COUNTIFS('2026'!$K$3:$K$500,Lister!$D$2,'2026'!$B$3:$B$500,$A12,'2026'!$D$3:$D$500,"*",'2026'!$G$3:$G$500,"*børn*"))</f>
        <v>0</v>
      </c>
      <c r="AK12" s="110">
        <f>SUM(COUNTIFS('2026'!$K$3:$K$500,Lister!$D$3,'2026'!$B$3:$B$500,$A12,'2026'!$D$3:$D$500,"*",'2026'!$G$3:$G$500,{"*alle*";"*Opsøgende*"},'2026'!$E$3:$E$500,"*ja*"),COUNTIFS('2026'!$K$3:$K$500,Lister!$D$3,'2026'!$B$3:$B$500,$A12,'2026'!$D$3:$D$500,"*",'2026'!$G$3:$G$500,{"*alle*";"*Opsøgende*"},'2026'!$E$3:$E$500,"*nej*",'2026'!$H$3:$H$500,"*ja*"),COUNTIFS('2026'!$K$3:$K$500,Lister!$D$3,'2026'!$B$3:$B$500,$A12,'2026'!$D$3:$D$500,"*",'2026'!$G$3:$G$500,"*børn*"))</f>
        <v>0</v>
      </c>
      <c r="AL12" s="110">
        <f t="shared" si="8"/>
        <v>0</v>
      </c>
      <c r="AM12" s="110"/>
      <c r="AN12" s="110">
        <f>SUM(COUNTIFS('2027'!$K$3:$K$500,Lister!$D$2,'2027'!$B$3:$B$500,$A12,'2027'!$D$3:$D$500,"*",'2027'!$G$3:$G$500,{"*alle*";"*Opsøgende*"},'2027'!$E$3:$E$500,"*ja*"),COUNTIFS('2027'!$K$3:$K$500,Lister!$D$2,'2027'!$B$3:$B$500,$A12,'2027'!$D$3:$D$500,"*",'2027'!$G$3:$G$500,{"*alle*";"*Opsøgende*"},'2027'!$E$3:$E$500,"*nej*",'2027'!$H$3:$H$500,"*ja*"),COUNTIFS('2027'!$K$3:$K$500,Lister!$D$2,'2027'!$B$3:$B$500,$A12,'2027'!$D$3:$D$500,"*",'2027'!$G$3:$G$500,"*børn*"))</f>
        <v>0</v>
      </c>
      <c r="AO12" s="110">
        <f>SUM(COUNTIFS('2027'!$K$3:$K$500,Lister!$D$3,'2027'!$B$3:$B$500,$A12,'2027'!$D$3:$D$500,"*",'2027'!$G$3:$G$500,{"*alle*";"*Opsøgende*"},'2027'!$E$3:$E$500,"*ja*"),COUNTIFS('2027'!$K$3:$K$500,Lister!$D$3,'2027'!$B$3:$B$500,$A12,'2027'!$D$3:$D$500,"*",'2027'!$G$3:$G$500,{"*alle*";"*Opsøgende*"},'2027'!$E$3:$E$500,"*nej*",'2027'!$H$3:$H$500,"*ja*"),COUNTIFS('2027'!$K$3:$K$500,Lister!$D$3,'2027'!$B$3:$B$500,$A12,'2027'!$D$3:$D$500,"*",'2027'!$G$3:$G$500,"*børn*"))</f>
        <v>0</v>
      </c>
      <c r="AP12" s="110">
        <f t="shared" si="9"/>
        <v>0</v>
      </c>
      <c r="AQ12" s="110"/>
      <c r="AR12" s="110">
        <f>SUM(COUNTIFS('2028'!$K$3:$K$500,Lister!$D$2,'2028'!$B$3:$B$500,$A12,'2028'!$D$3:$D$500,"*",'2028'!$G$3:$G$500,{"*alle*";"*Opsøgende*"},'2028'!$E$3:$E$500,"*ja*"),COUNTIFS('2028'!$K$3:$K$500,Lister!$D$2,'2028'!$B$3:$B$500,$A12,'2028'!$D$3:$D$500,"*",'2028'!$G$3:$G$500,{"*alle*";"*Opsøgende*"},'2028'!$E$3:$E$500,"*nej*",'2028'!$H$3:$H$500,"*ja*"),COUNTIFS('2028'!$K$3:$K$500,Lister!$D$2,'2028'!$B$3:$B$500,$A12,'2028'!$D$3:$D$500,"*",'2028'!$G$3:$G$500,"*børn*"))</f>
        <v>0</v>
      </c>
      <c r="AS12" s="110">
        <f>SUM(COUNTIFS('2028'!$K$3:$K$500,Lister!$D$3,'2028'!$B$3:$B$500,$A12,'2028'!$D$3:$D$500,"*",'2028'!$G$3:$G$500,{"*alle*";"*Opsøgende*"},'2028'!$E$3:$E$500,"*ja*"),COUNTIFS('2028'!$K$3:$K$500,Lister!$D$3,'2028'!$B$3:$B$500,$A12,'2028'!$D$3:$D$500,"*",'2028'!$G$3:$G$500,{"*alle*";"*Opsøgende*"},'2028'!$E$3:$E$500,"*nej*",'2028'!$H$3:$H$500,"*ja*"),COUNTIFS('2028'!$K$3:$K$500,Lister!$D$3,'2028'!$B$3:$B$500,$A12,'2028'!$D$3:$D$500,"*",'2028'!$G$3:$G$500,"*børn*"))</f>
        <v>0</v>
      </c>
      <c r="AT12" s="110">
        <f t="shared" si="10"/>
        <v>0</v>
      </c>
    </row>
    <row r="13" spans="1:46" x14ac:dyDescent="0.25">
      <c r="A13" s="2" t="s">
        <v>67</v>
      </c>
      <c r="D13" s="110">
        <f>SUM(COUNTIFS('2018'!$K$3:$K$500,Lister!$D$2,'2018'!$B$3:$B$500,$A13,'2018'!$D$3:$D$500,"*",'2018'!$G$3:$G$500,{"*alle*";"*Opsøgende*"},'2018'!$E$3:$E$500,"*ja*"),COUNTIFS('2018'!$K$3:$K$500,Lister!$D$2,'2018'!$B$3:$B$500,$A13,'2018'!$D$3:$D$500,"*",'2018'!$G$3:$G$500,{"*alle*";"*Opsøgende*"},'2018'!$E$3:$E$500,"*nej*",'2018'!$H$3:$H$500,"*ja*"),COUNTIFS('2018'!$K$3:$K$500,Lister!$D$2,'2018'!$B$3:$B$500,$A13,'2018'!$D$3:$D$500,"*",'2018'!$G$3:$G$500,"*børn*"))</f>
        <v>0</v>
      </c>
      <c r="E13" s="110">
        <f>SUM(COUNTIFS('2018'!$K$3:$K$500,Lister!$D$3,'2018'!$B$3:$B$500,$A13,'2018'!$D$3:$D$500,"*",'2018'!$G$3:$G$500,{"*alle*";"*Opsøgende*"},'2018'!$E$3:$E$500,"*ja*"),COUNTIFS('2018'!$K$3:$K$500,Lister!$D$3,'2018'!$B$3:$B$500,$A13,'2018'!$D$3:$D$500,"*",'2018'!$G$3:$G$500,{"*alle*";"*Opsøgende*"},'2018'!$E$3:$E$500,"*nej*",'2018'!$H$3:$H$500,"*ja*"),COUNTIFS('2018'!$K$3:$K$500,Lister!$D$3,'2018'!$B$3:$B$500,$A13,'2018'!$D$3:$D$500,"*",'2018'!$G$3:$G$500,"*børn*"))</f>
        <v>0</v>
      </c>
      <c r="F13" s="110">
        <f t="shared" si="0"/>
        <v>0</v>
      </c>
      <c r="G13" s="110"/>
      <c r="H13" s="110">
        <f>SUM(COUNTIFS('2019'!$K$3:$K$500,Lister!$D$2,'2019'!$B$3:$B$500,$A13,'2019'!$D$3:$D$500,"*",'2019'!$G$3:$G$500,{"*alle*";"*Opsøgende*"},'2019'!$E$3:$E$500,"*ja*"),COUNTIFS('2019'!$K$3:$K$500,Lister!$D$2,'2019'!$B$3:$B$500,$A13,'2019'!$D$3:$D$500,"*",'2019'!$G$3:$G$500,{"*alle*";"*Opsøgende*"},'2019'!$E$3:$E$500,"*nej*",'2019'!$H$3:$H$500,"*ja*"),COUNTIFS('2019'!$K$3:$K$500,Lister!$D$2,'2019'!$B$3:$B$500,$A13,'2019'!$D$3:$D$500,"*",'2019'!$G$3:$G$500,"*børn*"))</f>
        <v>0</v>
      </c>
      <c r="I13" s="110">
        <f>SUM(COUNTIFS('2019'!$K$3:$K$500,Lister!$D$3,'2019'!$B$3:$B$500,$A13,'2019'!$D$3:$D$500,"*",'2019'!$G$3:$G$500,{"*alle*";"*Opsøgende*"},'2019'!$E$3:$E$500,"*ja*"),COUNTIFS('2019'!$K$3:$K$500,Lister!$D$3,'2019'!$B$3:$B$500,$A13,'2019'!$D$3:$D$500,"*",'2019'!$G$3:$G$500,{"*alle*";"*Opsøgende*"},'2019'!$E$3:$E$500,"*nej*",'2019'!$H$3:$H$500,"*ja*"),COUNTIFS('2019'!$K$3:$K$500,Lister!$D$3,'2019'!$B$3:$B$500,$A13,'2019'!$D$3:$D$500,"*",'2019'!$G$3:$G$500,"*børn*"))</f>
        <v>0</v>
      </c>
      <c r="J13" s="110">
        <f t="shared" si="1"/>
        <v>0</v>
      </c>
      <c r="K13" s="110"/>
      <c r="L13" s="110">
        <f>SUM(COUNTIFS('2020'!$K$3:$K$500,Lister!$D$2,'2020'!$B$3:$B$500,$A13,'2020'!$D$3:$D$500,"*",'2020'!$G$3:$G$500,{"*alle*";"*Opsøgende*"},'2020'!$E$3:$E$500,"*ja*"),COUNTIFS('2020'!$K$3:$K$500,Lister!$D$2,'2020'!$B$3:$B$500,$A13,'2020'!$D$3:$D$500,"*",'2020'!$G$3:$G$500,{"*alle*";"*Opsøgende*"},'2020'!$E$3:$E$500,"*nej*",'2020'!$H$3:$H$500,"*ja*"),COUNTIFS('2020'!$K$3:$K$500,Lister!$D$2,'2020'!$B$3:$B$500,$A13,'2020'!$D$3:$D$500,"*",'2020'!$G$3:$G$500,"*børn*"))</f>
        <v>0</v>
      </c>
      <c r="M13" s="110">
        <f>SUM(COUNTIFS('2020'!$K$3:$K$500,Lister!$D$3,'2020'!$B$3:$B$500,$A13,'2020'!$D$3:$D$500,"*",'2020'!$G$3:$G$500,{"*alle*";"*Opsøgende*"},'2020'!$E$3:$E$500,"*ja*"),COUNTIFS('2020'!$K$3:$K$500,Lister!$D$3,'2020'!$B$3:$B$500,$A13,'2020'!$D$3:$D$500,"*",'2020'!$G$3:$G$500,{"*alle*";"*Opsøgende*"},'2020'!$E$3:$E$500,"*nej*",'2020'!$H$3:$H$500,"*ja*"),COUNTIFS('2020'!$K$3:$K$500,Lister!$D$3,'2020'!$B$3:$B$500,$A13,'2020'!$D$3:$D$500,"*",'2020'!$G$3:$G$500,"*børn*"))</f>
        <v>0</v>
      </c>
      <c r="N13" s="110">
        <f t="shared" si="2"/>
        <v>0</v>
      </c>
      <c r="O13" s="110"/>
      <c r="P13" s="110">
        <f>SUM(COUNTIFS('2021'!$K$3:$K$500,Lister!$D$2,'2021'!$B$3:$B$500,$A13,'2021'!$D$3:$D$500,"*",'2021'!$G$3:$G$500,{"*alle*";"*Opsøgende*"},'2021'!$E$3:$E$500,"*ja*"),COUNTIFS('2021'!$K$3:$K$500,Lister!$D$2,'2021'!$B$3:$B$500,$A13,'2021'!$D$3:$D$500,"*",'2021'!$G$3:$G$500,{"*alle*";"*Opsøgende*"},'2021'!$E$3:$E$500,"*nej*",'2021'!$H$3:$H$500,"*ja*"),COUNTIFS('2021'!$K$3:$K$500,Lister!$D$2,'2021'!$B$3:$B$500,$A13,'2021'!$D$3:$D$500,"*",'2021'!$G$3:$G$500,"*børn*"))</f>
        <v>0</v>
      </c>
      <c r="Q13" s="110">
        <f>SUM(COUNTIFS('2021'!$K$3:$K$500,Lister!$D$3,'2021'!$B$3:$B$500,$A13,'2021'!$D$3:$D$500,"*",'2021'!$G$3:$G$500,{"*alle*";"*Opsøgende*"},'2021'!$E$3:$E$500,"*ja*"),COUNTIFS('2021'!$K$3:$K$500,Lister!$D$3,'2021'!$B$3:$B$500,$A13,'2021'!$D$3:$D$500,"*",'2021'!$G$3:$G$500,{"*alle*";"*Opsøgende*"},'2021'!$E$3:$E$500,"*nej*",'2021'!$H$3:$H$500,"*ja*"),COUNTIFS('2021'!$K$3:$K$500,Lister!$D$3,'2021'!$B$3:$B$500,$A13,'2021'!$D$3:$D$500,"*",'2021'!$G$3:$G$500,"*børn*"))</f>
        <v>0</v>
      </c>
      <c r="R13" s="110">
        <f t="shared" si="3"/>
        <v>0</v>
      </c>
      <c r="S13" s="110"/>
      <c r="T13" s="110">
        <f>SUM(COUNTIFS('2022'!$K$3:$K$500,Lister!$D$2,'2022'!$B$3:$B$500,$A13,'2022'!$D$3:$D$500,"*",'2022'!$G$3:$G$500,{"*alle*";"*Opsøgende*"},'2022'!$E$3:$E$500,"*ja*"),COUNTIFS('2022'!$K$3:$K$500,Lister!$D$2,'2022'!$B$3:$B$500,$A13,'2022'!$D$3:$D$500,"*",'2022'!$G$3:$G$500,{"*alle*";"*Opsøgende*"},'2022'!$E$3:$E$500,"*nej*",'2022'!$H$3:$H$500,"*ja*"),COUNTIFS('2022'!$K$3:$K$500,Lister!$D$2,'2022'!$B$3:$B$500,$A13,'2022'!$D$3:$D$500,"*",'2022'!$G$3:$G$500,"*børn*"))</f>
        <v>0</v>
      </c>
      <c r="U13" s="110">
        <f>SUM(COUNTIFS('2022'!$K$3:$K$500,Lister!$D$3,'2022'!$B$3:$B$500,$A13,'2022'!$D$3:$D$500,"*",'2022'!$G$3:$G$500,{"*alle*";"*Opsøgende*"},'2022'!$E$3:$E$500,"*ja*"),COUNTIFS('2022'!$K$3:$K$500,Lister!$D$3,'2022'!$B$3:$B$500,$A13,'2022'!$D$3:$D$500,"*",'2022'!$G$3:$G$500,{"*alle*";"*Opsøgende*"},'2022'!$E$3:$E$500,"*nej*",'2022'!$H$3:$H$500,"*ja*"),COUNTIFS('2022'!$K$3:$K$500,Lister!$D$3,'2022'!$B$3:$B$500,$A13,'2022'!$D$3:$D$500,"*",'2022'!$G$3:$G$500,"*børn*"))</f>
        <v>0</v>
      </c>
      <c r="V13" s="110">
        <f t="shared" si="4"/>
        <v>0</v>
      </c>
      <c r="W13" s="110"/>
      <c r="X13" s="110">
        <f>SUM(COUNTIFS('2023'!$K$3:$K$500,Lister!$D$2,'2023'!$B$3:$B$500,$A13,'2023'!$D$3:$D$500,"*",'2023'!$G$3:$G$500,{"*alle*";"*Opsøgende*"},'2023'!$E$3:$E$500,"*ja*"),COUNTIFS('2023'!$K$3:$K$500,Lister!$D$2,'2023'!$B$3:$B$500,$A13,'2023'!$D$3:$D$500,"*",'2023'!$G$3:$G$500,{"*alle*";"*Opsøgende*"},'2023'!$E$3:$E$500,"*nej*",'2023'!$H$3:$H$500,"*ja*"),COUNTIFS('2023'!$K$3:$K$500,Lister!$D$2,'2023'!$B$3:$B$500,$A13,'2023'!$D$3:$D$500,"*",'2023'!$G$3:$G$500,"*børn*"))</f>
        <v>0</v>
      </c>
      <c r="Y13" s="110">
        <f>SUM(COUNTIFS('2023'!$K$3:$K$500,Lister!$D$3,'2023'!$B$3:$B$500,$A13,'2023'!$D$3:$D$500,"*",'2023'!$G$3:$G$500,{"*alle*";"*Opsøgende*"},'2023'!$E$3:$E$500,"*ja*"),COUNTIFS('2023'!$K$3:$K$500,Lister!$D$3,'2023'!$B$3:$B$500,$A13,'2023'!$D$3:$D$500,"*",'2023'!$G$3:$G$500,{"*alle*";"*Opsøgende*"},'2023'!$E$3:$E$500,"*nej*",'2023'!$H$3:$H$500,"*ja*"),COUNTIFS('2023'!$K$3:$K$500,Lister!$D$3,'2023'!$B$3:$B$500,$A13,'2023'!$D$3:$D$500,"*",'2023'!$G$3:$G$500,"*børn*"))</f>
        <v>0</v>
      </c>
      <c r="Z13" s="110">
        <f t="shared" si="5"/>
        <v>0</v>
      </c>
      <c r="AA13" s="110"/>
      <c r="AB13" s="110">
        <f>SUM(COUNTIFS('2024'!$K$3:$K$500,Lister!$D$2,'2024'!$B$3:$B$500,$A13,'2024'!$D$3:$D$500,"*",'2024'!$G$3:$G$500,{"*alle*";"*Opsøgende*"},'2024'!$E$3:$E$500,"*ja*"),COUNTIFS('2024'!$K$3:$K$500,Lister!$D$2,'2024'!$B$3:$B$500,$A13,'2024'!$D$3:$D$500,"*",'2024'!$G$3:$G$500,{"*alle*";"*Opsøgende*"},'2024'!$E$3:$E$500,"*nej*",'2024'!$H$3:$H$500,"*ja*"),COUNTIFS('2024'!$K$3:$K$500,Lister!$D$2,'2024'!$B$3:$B$500,$A13,'2024'!$D$3:$D$500,"*",'2024'!$G$3:$G$500,"*børn*"))</f>
        <v>0</v>
      </c>
      <c r="AC13" s="110">
        <f>SUM(COUNTIFS('2024'!$K$3:$K$500,Lister!$D$3,'2024'!$B$3:$B$500,$A13,'2024'!$D$3:$D$500,"*",'2024'!$G$3:$G$500,{"*alle*";"*Opsøgende*"},'2024'!$E$3:$E$500,"*ja*"),COUNTIFS('2024'!$K$3:$K$500,Lister!$D$3,'2024'!$B$3:$B$500,$A13,'2024'!$D$3:$D$500,"*",'2024'!$G$3:$G$500,{"*alle*";"*Opsøgende*"},'2024'!$E$3:$E$500,"*nej*",'2024'!$H$3:$H$500,"*ja*"),COUNTIFS('2024'!$K$3:$K$500,Lister!$D$3,'2024'!$B$3:$B$500,$A13,'2024'!$D$3:$D$500,"*",'2024'!$G$3:$G$500,"*børn*"))</f>
        <v>0</v>
      </c>
      <c r="AD13" s="110">
        <f t="shared" si="6"/>
        <v>0</v>
      </c>
      <c r="AE13" s="110"/>
      <c r="AF13" s="110">
        <f>SUM(COUNTIFS('2025'!$K$3:$K$500,Lister!$D$2,'2025'!$B$3:$B$500,$A13,'2025'!$D$3:$D$500,"*",'2025'!$G$3:$G$500,{"*alle*";"*Opsøgende*"},'2025'!$E$3:$E$500,"*ja*"),COUNTIFS('2025'!$K$3:$K$500,Lister!$D$2,'2025'!$B$3:$B$500,$A13,'2025'!$D$3:$D$500,"*",'2025'!$G$3:$G$500,{"*alle*";"*Opsøgende*"},'2025'!$E$3:$E$500,"*nej*",'2025'!$H$3:$H$500,"*ja*"),COUNTIFS('2025'!$K$3:$K$500,Lister!$D$2,'2025'!$B$3:$B$500,$A13,'2025'!$D$3:$D$500,"*",'2025'!$G$3:$G$500,"*børn*"))</f>
        <v>0</v>
      </c>
      <c r="AG13" s="110">
        <f>SUM(COUNTIFS('2025'!$K$3:$K$500,Lister!$D$3,'2025'!$B$3:$B$500,$A13,'2025'!$D$3:$D$500,"*",'2025'!$G$3:$G$500,{"*alle*";"*Opsøgende*"},'2025'!$E$3:$E$500,"*ja*"),COUNTIFS('2025'!$K$3:$K$500,Lister!$D$3,'2025'!$B$3:$B$500,$A13,'2025'!$D$3:$D$500,"*",'2025'!$G$3:$G$500,{"*alle*";"*Opsøgende*"},'2025'!$E$3:$E$500,"*nej*",'2025'!$H$3:$H$500,"*ja*"),COUNTIFS('2025'!$K$3:$K$500,Lister!$D$3,'2025'!$B$3:$B$500,$A13,'2025'!$D$3:$D$500,"*",'2025'!$G$3:$G$500,"*børn*"))</f>
        <v>0</v>
      </c>
      <c r="AH13" s="110">
        <f t="shared" si="7"/>
        <v>0</v>
      </c>
      <c r="AI13" s="110"/>
      <c r="AJ13" s="110">
        <f>SUM(COUNTIFS('2026'!$K$3:$K$500,Lister!$D$2,'2026'!$B$3:$B$500,$A13,'2026'!$D$3:$D$500,"*",'2026'!$G$3:$G$500,{"*alle*";"*Opsøgende*"},'2026'!$E$3:$E$500,"*ja*"),COUNTIFS('2026'!$K$3:$K$500,Lister!$D$2,'2026'!$B$3:$B$500,$A13,'2026'!$D$3:$D$500,"*",'2026'!$G$3:$G$500,{"*alle*";"*Opsøgende*"},'2026'!$E$3:$E$500,"*nej*",'2026'!$H$3:$H$500,"*ja*"),COUNTIFS('2026'!$K$3:$K$500,Lister!$D$2,'2026'!$B$3:$B$500,$A13,'2026'!$D$3:$D$500,"*",'2026'!$G$3:$G$500,"*børn*"))</f>
        <v>0</v>
      </c>
      <c r="AK13" s="110">
        <f>SUM(COUNTIFS('2026'!$K$3:$K$500,Lister!$D$3,'2026'!$B$3:$B$500,$A13,'2026'!$D$3:$D$500,"*",'2026'!$G$3:$G$500,{"*alle*";"*Opsøgende*"},'2026'!$E$3:$E$500,"*ja*"),COUNTIFS('2026'!$K$3:$K$500,Lister!$D$3,'2026'!$B$3:$B$500,$A13,'2026'!$D$3:$D$500,"*",'2026'!$G$3:$G$500,{"*alle*";"*Opsøgende*"},'2026'!$E$3:$E$500,"*nej*",'2026'!$H$3:$H$500,"*ja*"),COUNTIFS('2026'!$K$3:$K$500,Lister!$D$3,'2026'!$B$3:$B$500,$A13,'2026'!$D$3:$D$500,"*",'2026'!$G$3:$G$500,"*børn*"))</f>
        <v>0</v>
      </c>
      <c r="AL13" s="110">
        <f t="shared" si="8"/>
        <v>0</v>
      </c>
      <c r="AM13" s="110"/>
      <c r="AN13" s="110">
        <f>SUM(COUNTIFS('2027'!$K$3:$K$500,Lister!$D$2,'2027'!$B$3:$B$500,$A13,'2027'!$D$3:$D$500,"*",'2027'!$G$3:$G$500,{"*alle*";"*Opsøgende*"},'2027'!$E$3:$E$500,"*ja*"),COUNTIFS('2027'!$K$3:$K$500,Lister!$D$2,'2027'!$B$3:$B$500,$A13,'2027'!$D$3:$D$500,"*",'2027'!$G$3:$G$500,{"*alle*";"*Opsøgende*"},'2027'!$E$3:$E$500,"*nej*",'2027'!$H$3:$H$500,"*ja*"),COUNTIFS('2027'!$K$3:$K$500,Lister!$D$2,'2027'!$B$3:$B$500,$A13,'2027'!$D$3:$D$500,"*",'2027'!$G$3:$G$500,"*børn*"))</f>
        <v>0</v>
      </c>
      <c r="AO13" s="110">
        <f>SUM(COUNTIFS('2027'!$K$3:$K$500,Lister!$D$3,'2027'!$B$3:$B$500,$A13,'2027'!$D$3:$D$500,"*",'2027'!$G$3:$G$500,{"*alle*";"*Opsøgende*"},'2027'!$E$3:$E$500,"*ja*"),COUNTIFS('2027'!$K$3:$K$500,Lister!$D$3,'2027'!$B$3:$B$500,$A13,'2027'!$D$3:$D$500,"*",'2027'!$G$3:$G$500,{"*alle*";"*Opsøgende*"},'2027'!$E$3:$E$500,"*nej*",'2027'!$H$3:$H$500,"*ja*"),COUNTIFS('2027'!$K$3:$K$500,Lister!$D$3,'2027'!$B$3:$B$500,$A13,'2027'!$D$3:$D$500,"*",'2027'!$G$3:$G$500,"*børn*"))</f>
        <v>0</v>
      </c>
      <c r="AP13" s="110">
        <f t="shared" si="9"/>
        <v>0</v>
      </c>
      <c r="AQ13" s="110"/>
      <c r="AR13" s="110">
        <f>SUM(COUNTIFS('2028'!$K$3:$K$500,Lister!$D$2,'2028'!$B$3:$B$500,$A13,'2028'!$D$3:$D$500,"*",'2028'!$G$3:$G$500,{"*alle*";"*Opsøgende*"},'2028'!$E$3:$E$500,"*ja*"),COUNTIFS('2028'!$K$3:$K$500,Lister!$D$2,'2028'!$B$3:$B$500,$A13,'2028'!$D$3:$D$500,"*",'2028'!$G$3:$G$500,{"*alle*";"*Opsøgende*"},'2028'!$E$3:$E$500,"*nej*",'2028'!$H$3:$H$500,"*ja*"),COUNTIFS('2028'!$K$3:$K$500,Lister!$D$2,'2028'!$B$3:$B$500,$A13,'2028'!$D$3:$D$500,"*",'2028'!$G$3:$G$500,"*børn*"))</f>
        <v>0</v>
      </c>
      <c r="AS13" s="110">
        <f>SUM(COUNTIFS('2028'!$K$3:$K$500,Lister!$D$3,'2028'!$B$3:$B$500,$A13,'2028'!$D$3:$D$500,"*",'2028'!$G$3:$G$500,{"*alle*";"*Opsøgende*"},'2028'!$E$3:$E$500,"*ja*"),COUNTIFS('2028'!$K$3:$K$500,Lister!$D$3,'2028'!$B$3:$B$500,$A13,'2028'!$D$3:$D$500,"*",'2028'!$G$3:$G$500,{"*alle*";"*Opsøgende*"},'2028'!$E$3:$E$500,"*nej*",'2028'!$H$3:$H$500,"*ja*"),COUNTIFS('2028'!$K$3:$K$500,Lister!$D$3,'2028'!$B$3:$B$500,$A13,'2028'!$D$3:$D$500,"*",'2028'!$G$3:$G$500,"*børn*"))</f>
        <v>0</v>
      </c>
      <c r="AT13" s="110">
        <f t="shared" si="10"/>
        <v>0</v>
      </c>
    </row>
    <row r="14" spans="1:46" x14ac:dyDescent="0.25">
      <c r="A14" s="2" t="s">
        <v>68</v>
      </c>
      <c r="D14" s="110">
        <f>SUM(COUNTIFS('2018'!$K$3:$K$500,Lister!$D$2,'2018'!$B$3:$B$500,$A14,'2018'!$D$3:$D$500,"*",'2018'!$G$3:$G$500,{"*alle*";"*Opsøgende*"},'2018'!$E$3:$E$500,"*ja*"),COUNTIFS('2018'!$K$3:$K$500,Lister!$D$2,'2018'!$B$3:$B$500,$A14,'2018'!$D$3:$D$500,"*",'2018'!$G$3:$G$500,{"*alle*";"*Opsøgende*"},'2018'!$E$3:$E$500,"*nej*",'2018'!$H$3:$H$500,"*ja*"),COUNTIFS('2018'!$K$3:$K$500,Lister!$D$2,'2018'!$B$3:$B$500,$A14,'2018'!$D$3:$D$500,"*",'2018'!$G$3:$G$500,"*børn*"))</f>
        <v>0</v>
      </c>
      <c r="E14" s="110">
        <f>SUM(COUNTIFS('2018'!$K$3:$K$500,Lister!$D$3,'2018'!$B$3:$B$500,$A14,'2018'!$D$3:$D$500,"*",'2018'!$G$3:$G$500,{"*alle*";"*Opsøgende*"},'2018'!$E$3:$E$500,"*ja*"),COUNTIFS('2018'!$K$3:$K$500,Lister!$D$3,'2018'!$B$3:$B$500,$A14,'2018'!$D$3:$D$500,"*",'2018'!$G$3:$G$500,{"*alle*";"*Opsøgende*"},'2018'!$E$3:$E$500,"*nej*",'2018'!$H$3:$H$500,"*ja*"),COUNTIFS('2018'!$K$3:$K$500,Lister!$D$3,'2018'!$B$3:$B$500,$A14,'2018'!$D$3:$D$500,"*",'2018'!$G$3:$G$500,"*børn*"))</f>
        <v>0</v>
      </c>
      <c r="F14" s="110">
        <f t="shared" si="0"/>
        <v>0</v>
      </c>
      <c r="G14" s="110"/>
      <c r="H14" s="110">
        <f>SUM(COUNTIFS('2019'!$K$3:$K$500,Lister!$D$2,'2019'!$B$3:$B$500,$A14,'2019'!$D$3:$D$500,"*",'2019'!$G$3:$G$500,{"*alle*";"*Opsøgende*"},'2019'!$E$3:$E$500,"*ja*"),COUNTIFS('2019'!$K$3:$K$500,Lister!$D$2,'2019'!$B$3:$B$500,$A14,'2019'!$D$3:$D$500,"*",'2019'!$G$3:$G$500,{"*alle*";"*Opsøgende*"},'2019'!$E$3:$E$500,"*nej*",'2019'!$H$3:$H$500,"*ja*"),COUNTIFS('2019'!$K$3:$K$500,Lister!$D$2,'2019'!$B$3:$B$500,$A14,'2019'!$D$3:$D$500,"*",'2019'!$G$3:$G$500,"*børn*"))</f>
        <v>0</v>
      </c>
      <c r="I14" s="110">
        <f>SUM(COUNTIFS('2019'!$K$3:$K$500,Lister!$D$3,'2019'!$B$3:$B$500,$A14,'2019'!$D$3:$D$500,"*",'2019'!$G$3:$G$500,{"*alle*";"*Opsøgende*"},'2019'!$E$3:$E$500,"*ja*"),COUNTIFS('2019'!$K$3:$K$500,Lister!$D$3,'2019'!$B$3:$B$500,$A14,'2019'!$D$3:$D$500,"*",'2019'!$G$3:$G$500,{"*alle*";"*Opsøgende*"},'2019'!$E$3:$E$500,"*nej*",'2019'!$H$3:$H$500,"*ja*"),COUNTIFS('2019'!$K$3:$K$500,Lister!$D$3,'2019'!$B$3:$B$500,$A14,'2019'!$D$3:$D$500,"*",'2019'!$G$3:$G$500,"*børn*"))</f>
        <v>0</v>
      </c>
      <c r="J14" s="110">
        <f t="shared" si="1"/>
        <v>0</v>
      </c>
      <c r="K14" s="110"/>
      <c r="L14" s="110">
        <f>SUM(COUNTIFS('2020'!$K$3:$K$500,Lister!$D$2,'2020'!$B$3:$B$500,$A14,'2020'!$D$3:$D$500,"*",'2020'!$G$3:$G$500,{"*alle*";"*Opsøgende*"},'2020'!$E$3:$E$500,"*ja*"),COUNTIFS('2020'!$K$3:$K$500,Lister!$D$2,'2020'!$B$3:$B$500,$A14,'2020'!$D$3:$D$500,"*",'2020'!$G$3:$G$500,{"*alle*";"*Opsøgende*"},'2020'!$E$3:$E$500,"*nej*",'2020'!$H$3:$H$500,"*ja*"),COUNTIFS('2020'!$K$3:$K$500,Lister!$D$2,'2020'!$B$3:$B$500,$A14,'2020'!$D$3:$D$500,"*",'2020'!$G$3:$G$500,"*børn*"))</f>
        <v>0</v>
      </c>
      <c r="M14" s="110">
        <f>SUM(COUNTIFS('2020'!$K$3:$K$500,Lister!$D$3,'2020'!$B$3:$B$500,$A14,'2020'!$D$3:$D$500,"*",'2020'!$G$3:$G$500,{"*alle*";"*Opsøgende*"},'2020'!$E$3:$E$500,"*ja*"),COUNTIFS('2020'!$K$3:$K$500,Lister!$D$3,'2020'!$B$3:$B$500,$A14,'2020'!$D$3:$D$500,"*",'2020'!$G$3:$G$500,{"*alle*";"*Opsøgende*"},'2020'!$E$3:$E$500,"*nej*",'2020'!$H$3:$H$500,"*ja*"),COUNTIFS('2020'!$K$3:$K$500,Lister!$D$3,'2020'!$B$3:$B$500,$A14,'2020'!$D$3:$D$500,"*",'2020'!$G$3:$G$500,"*børn*"))</f>
        <v>0</v>
      </c>
      <c r="N14" s="110">
        <f t="shared" si="2"/>
        <v>0</v>
      </c>
      <c r="O14" s="110"/>
      <c r="P14" s="110">
        <f>SUM(COUNTIFS('2021'!$K$3:$K$500,Lister!$D$2,'2021'!$B$3:$B$500,$A14,'2021'!$D$3:$D$500,"*",'2021'!$G$3:$G$500,{"*alle*";"*Opsøgende*"},'2021'!$E$3:$E$500,"*ja*"),COUNTIFS('2021'!$K$3:$K$500,Lister!$D$2,'2021'!$B$3:$B$500,$A14,'2021'!$D$3:$D$500,"*",'2021'!$G$3:$G$500,{"*alle*";"*Opsøgende*"},'2021'!$E$3:$E$500,"*nej*",'2021'!$H$3:$H$500,"*ja*"),COUNTIFS('2021'!$K$3:$K$500,Lister!$D$2,'2021'!$B$3:$B$500,$A14,'2021'!$D$3:$D$500,"*",'2021'!$G$3:$G$500,"*børn*"))</f>
        <v>0</v>
      </c>
      <c r="Q14" s="110">
        <f>SUM(COUNTIFS('2021'!$K$3:$K$500,Lister!$D$3,'2021'!$B$3:$B$500,$A14,'2021'!$D$3:$D$500,"*",'2021'!$G$3:$G$500,{"*alle*";"*Opsøgende*"},'2021'!$E$3:$E$500,"*ja*"),COUNTIFS('2021'!$K$3:$K$500,Lister!$D$3,'2021'!$B$3:$B$500,$A14,'2021'!$D$3:$D$500,"*",'2021'!$G$3:$G$500,{"*alle*";"*Opsøgende*"},'2021'!$E$3:$E$500,"*nej*",'2021'!$H$3:$H$500,"*ja*"),COUNTIFS('2021'!$K$3:$K$500,Lister!$D$3,'2021'!$B$3:$B$500,$A14,'2021'!$D$3:$D$500,"*",'2021'!$G$3:$G$500,"*børn*"))</f>
        <v>0</v>
      </c>
      <c r="R14" s="110">
        <f t="shared" si="3"/>
        <v>0</v>
      </c>
      <c r="S14" s="110"/>
      <c r="T14" s="110">
        <f>SUM(COUNTIFS('2022'!$K$3:$K$500,Lister!$D$2,'2022'!$B$3:$B$500,$A14,'2022'!$D$3:$D$500,"*",'2022'!$G$3:$G$500,{"*alle*";"*Opsøgende*"},'2022'!$E$3:$E$500,"*ja*"),COUNTIFS('2022'!$K$3:$K$500,Lister!$D$2,'2022'!$B$3:$B$500,$A14,'2022'!$D$3:$D$500,"*",'2022'!$G$3:$G$500,{"*alle*";"*Opsøgende*"},'2022'!$E$3:$E$500,"*nej*",'2022'!$H$3:$H$500,"*ja*"),COUNTIFS('2022'!$K$3:$K$500,Lister!$D$2,'2022'!$B$3:$B$500,$A14,'2022'!$D$3:$D$500,"*",'2022'!$G$3:$G$500,"*børn*"))</f>
        <v>0</v>
      </c>
      <c r="U14" s="110">
        <f>SUM(COUNTIFS('2022'!$K$3:$K$500,Lister!$D$3,'2022'!$B$3:$B$500,$A14,'2022'!$D$3:$D$500,"*",'2022'!$G$3:$G$500,{"*alle*";"*Opsøgende*"},'2022'!$E$3:$E$500,"*ja*"),COUNTIFS('2022'!$K$3:$K$500,Lister!$D$3,'2022'!$B$3:$B$500,$A14,'2022'!$D$3:$D$500,"*",'2022'!$G$3:$G$500,{"*alle*";"*Opsøgende*"},'2022'!$E$3:$E$500,"*nej*",'2022'!$H$3:$H$500,"*ja*"),COUNTIFS('2022'!$K$3:$K$500,Lister!$D$3,'2022'!$B$3:$B$500,$A14,'2022'!$D$3:$D$500,"*",'2022'!$G$3:$G$500,"*børn*"))</f>
        <v>0</v>
      </c>
      <c r="V14" s="110">
        <f t="shared" si="4"/>
        <v>0</v>
      </c>
      <c r="W14" s="110"/>
      <c r="X14" s="110">
        <f>SUM(COUNTIFS('2023'!$K$3:$K$500,Lister!$D$2,'2023'!$B$3:$B$500,$A14,'2023'!$D$3:$D$500,"*",'2023'!$G$3:$G$500,{"*alle*";"*Opsøgende*"},'2023'!$E$3:$E$500,"*ja*"),COUNTIFS('2023'!$K$3:$K$500,Lister!$D$2,'2023'!$B$3:$B$500,$A14,'2023'!$D$3:$D$500,"*",'2023'!$G$3:$G$500,{"*alle*";"*Opsøgende*"},'2023'!$E$3:$E$500,"*nej*",'2023'!$H$3:$H$500,"*ja*"),COUNTIFS('2023'!$K$3:$K$500,Lister!$D$2,'2023'!$B$3:$B$500,$A14,'2023'!$D$3:$D$500,"*",'2023'!$G$3:$G$500,"*børn*"))</f>
        <v>0</v>
      </c>
      <c r="Y14" s="110">
        <f>SUM(COUNTIFS('2023'!$K$3:$K$500,Lister!$D$3,'2023'!$B$3:$B$500,$A14,'2023'!$D$3:$D$500,"*",'2023'!$G$3:$G$500,{"*alle*";"*Opsøgende*"},'2023'!$E$3:$E$500,"*ja*"),COUNTIFS('2023'!$K$3:$K$500,Lister!$D$3,'2023'!$B$3:$B$500,$A14,'2023'!$D$3:$D$500,"*",'2023'!$G$3:$G$500,{"*alle*";"*Opsøgende*"},'2023'!$E$3:$E$500,"*nej*",'2023'!$H$3:$H$500,"*ja*"),COUNTIFS('2023'!$K$3:$K$500,Lister!$D$3,'2023'!$B$3:$B$500,$A14,'2023'!$D$3:$D$500,"*",'2023'!$G$3:$G$500,"*børn*"))</f>
        <v>0</v>
      </c>
      <c r="Z14" s="110">
        <f t="shared" si="5"/>
        <v>0</v>
      </c>
      <c r="AA14" s="110"/>
      <c r="AB14" s="110">
        <f>SUM(COUNTIFS('2024'!$K$3:$K$500,Lister!$D$2,'2024'!$B$3:$B$500,$A14,'2024'!$D$3:$D$500,"*",'2024'!$G$3:$G$500,{"*alle*";"*Opsøgende*"},'2024'!$E$3:$E$500,"*ja*"),COUNTIFS('2024'!$K$3:$K$500,Lister!$D$2,'2024'!$B$3:$B$500,$A14,'2024'!$D$3:$D$500,"*",'2024'!$G$3:$G$500,{"*alle*";"*Opsøgende*"},'2024'!$E$3:$E$500,"*nej*",'2024'!$H$3:$H$500,"*ja*"),COUNTIFS('2024'!$K$3:$K$500,Lister!$D$2,'2024'!$B$3:$B$500,$A14,'2024'!$D$3:$D$500,"*",'2024'!$G$3:$G$500,"*børn*"))</f>
        <v>0</v>
      </c>
      <c r="AC14" s="110">
        <f>SUM(COUNTIFS('2024'!$K$3:$K$500,Lister!$D$3,'2024'!$B$3:$B$500,$A14,'2024'!$D$3:$D$500,"*",'2024'!$G$3:$G$500,{"*alle*";"*Opsøgende*"},'2024'!$E$3:$E$500,"*ja*"),COUNTIFS('2024'!$K$3:$K$500,Lister!$D$3,'2024'!$B$3:$B$500,$A14,'2024'!$D$3:$D$500,"*",'2024'!$G$3:$G$500,{"*alle*";"*Opsøgende*"},'2024'!$E$3:$E$500,"*nej*",'2024'!$H$3:$H$500,"*ja*"),COUNTIFS('2024'!$K$3:$K$500,Lister!$D$3,'2024'!$B$3:$B$500,$A14,'2024'!$D$3:$D$500,"*",'2024'!$G$3:$G$500,"*børn*"))</f>
        <v>0</v>
      </c>
      <c r="AD14" s="110">
        <f t="shared" si="6"/>
        <v>0</v>
      </c>
      <c r="AE14" s="110"/>
      <c r="AF14" s="110">
        <f>SUM(COUNTIFS('2025'!$K$3:$K$500,Lister!$D$2,'2025'!$B$3:$B$500,$A14,'2025'!$D$3:$D$500,"*",'2025'!$G$3:$G$500,{"*alle*";"*Opsøgende*"},'2025'!$E$3:$E$500,"*ja*"),COUNTIFS('2025'!$K$3:$K$500,Lister!$D$2,'2025'!$B$3:$B$500,$A14,'2025'!$D$3:$D$500,"*",'2025'!$G$3:$G$500,{"*alle*";"*Opsøgende*"},'2025'!$E$3:$E$500,"*nej*",'2025'!$H$3:$H$500,"*ja*"),COUNTIFS('2025'!$K$3:$K$500,Lister!$D$2,'2025'!$B$3:$B$500,$A14,'2025'!$D$3:$D$500,"*",'2025'!$G$3:$G$500,"*børn*"))</f>
        <v>0</v>
      </c>
      <c r="AG14" s="110">
        <f>SUM(COUNTIFS('2025'!$K$3:$K$500,Lister!$D$3,'2025'!$B$3:$B$500,$A14,'2025'!$D$3:$D$500,"*",'2025'!$G$3:$G$500,{"*alle*";"*Opsøgende*"},'2025'!$E$3:$E$500,"*ja*"),COUNTIFS('2025'!$K$3:$K$500,Lister!$D$3,'2025'!$B$3:$B$500,$A14,'2025'!$D$3:$D$500,"*",'2025'!$G$3:$G$500,{"*alle*";"*Opsøgende*"},'2025'!$E$3:$E$500,"*nej*",'2025'!$H$3:$H$500,"*ja*"),COUNTIFS('2025'!$K$3:$K$500,Lister!$D$3,'2025'!$B$3:$B$500,$A14,'2025'!$D$3:$D$500,"*",'2025'!$G$3:$G$500,"*børn*"))</f>
        <v>0</v>
      </c>
      <c r="AH14" s="110">
        <f t="shared" si="7"/>
        <v>0</v>
      </c>
      <c r="AI14" s="110"/>
      <c r="AJ14" s="110">
        <f>SUM(COUNTIFS('2026'!$K$3:$K$500,Lister!$D$2,'2026'!$B$3:$B$500,$A14,'2026'!$D$3:$D$500,"*",'2026'!$G$3:$G$500,{"*alle*";"*Opsøgende*"},'2026'!$E$3:$E$500,"*ja*"),COUNTIFS('2026'!$K$3:$K$500,Lister!$D$2,'2026'!$B$3:$B$500,$A14,'2026'!$D$3:$D$500,"*",'2026'!$G$3:$G$500,{"*alle*";"*Opsøgende*"},'2026'!$E$3:$E$500,"*nej*",'2026'!$H$3:$H$500,"*ja*"),COUNTIFS('2026'!$K$3:$K$500,Lister!$D$2,'2026'!$B$3:$B$500,$A14,'2026'!$D$3:$D$500,"*",'2026'!$G$3:$G$500,"*børn*"))</f>
        <v>0</v>
      </c>
      <c r="AK14" s="110">
        <f>SUM(COUNTIFS('2026'!$K$3:$K$500,Lister!$D$3,'2026'!$B$3:$B$500,$A14,'2026'!$D$3:$D$500,"*",'2026'!$G$3:$G$500,{"*alle*";"*Opsøgende*"},'2026'!$E$3:$E$500,"*ja*"),COUNTIFS('2026'!$K$3:$K$500,Lister!$D$3,'2026'!$B$3:$B$500,$A14,'2026'!$D$3:$D$500,"*",'2026'!$G$3:$G$500,{"*alle*";"*Opsøgende*"},'2026'!$E$3:$E$500,"*nej*",'2026'!$H$3:$H$500,"*ja*"),COUNTIFS('2026'!$K$3:$K$500,Lister!$D$3,'2026'!$B$3:$B$500,$A14,'2026'!$D$3:$D$500,"*",'2026'!$G$3:$G$500,"*børn*"))</f>
        <v>0</v>
      </c>
      <c r="AL14" s="110">
        <f t="shared" si="8"/>
        <v>0</v>
      </c>
      <c r="AM14" s="110"/>
      <c r="AN14" s="110">
        <f>SUM(COUNTIFS('2027'!$K$3:$K$500,Lister!$D$2,'2027'!$B$3:$B$500,$A14,'2027'!$D$3:$D$500,"*",'2027'!$G$3:$G$500,{"*alle*";"*Opsøgende*"},'2027'!$E$3:$E$500,"*ja*"),COUNTIFS('2027'!$K$3:$K$500,Lister!$D$2,'2027'!$B$3:$B$500,$A14,'2027'!$D$3:$D$500,"*",'2027'!$G$3:$G$500,{"*alle*";"*Opsøgende*"},'2027'!$E$3:$E$500,"*nej*",'2027'!$H$3:$H$500,"*ja*"),COUNTIFS('2027'!$K$3:$K$500,Lister!$D$2,'2027'!$B$3:$B$500,$A14,'2027'!$D$3:$D$500,"*",'2027'!$G$3:$G$500,"*børn*"))</f>
        <v>0</v>
      </c>
      <c r="AO14" s="110">
        <f>SUM(COUNTIFS('2027'!$K$3:$K$500,Lister!$D$3,'2027'!$B$3:$B$500,$A14,'2027'!$D$3:$D$500,"*",'2027'!$G$3:$G$500,{"*alle*";"*Opsøgende*"},'2027'!$E$3:$E$500,"*ja*"),COUNTIFS('2027'!$K$3:$K$500,Lister!$D$3,'2027'!$B$3:$B$500,$A14,'2027'!$D$3:$D$500,"*",'2027'!$G$3:$G$500,{"*alle*";"*Opsøgende*"},'2027'!$E$3:$E$500,"*nej*",'2027'!$H$3:$H$500,"*ja*"),COUNTIFS('2027'!$K$3:$K$500,Lister!$D$3,'2027'!$B$3:$B$500,$A14,'2027'!$D$3:$D$500,"*",'2027'!$G$3:$G$500,"*børn*"))</f>
        <v>0</v>
      </c>
      <c r="AP14" s="110">
        <f t="shared" si="9"/>
        <v>0</v>
      </c>
      <c r="AQ14" s="110"/>
      <c r="AR14" s="110">
        <f>SUM(COUNTIFS('2028'!$K$3:$K$500,Lister!$D$2,'2028'!$B$3:$B$500,$A14,'2028'!$D$3:$D$500,"*",'2028'!$G$3:$G$500,{"*alle*";"*Opsøgende*"},'2028'!$E$3:$E$500,"*ja*"),COUNTIFS('2028'!$K$3:$K$500,Lister!$D$2,'2028'!$B$3:$B$500,$A14,'2028'!$D$3:$D$500,"*",'2028'!$G$3:$G$500,{"*alle*";"*Opsøgende*"},'2028'!$E$3:$E$500,"*nej*",'2028'!$H$3:$H$500,"*ja*"),COUNTIFS('2028'!$K$3:$K$500,Lister!$D$2,'2028'!$B$3:$B$500,$A14,'2028'!$D$3:$D$500,"*",'2028'!$G$3:$G$500,"*børn*"))</f>
        <v>0</v>
      </c>
      <c r="AS14" s="110">
        <f>SUM(COUNTIFS('2028'!$K$3:$K$500,Lister!$D$3,'2028'!$B$3:$B$500,$A14,'2028'!$D$3:$D$500,"*",'2028'!$G$3:$G$500,{"*alle*";"*Opsøgende*"},'2028'!$E$3:$E$500,"*ja*"),COUNTIFS('2028'!$K$3:$K$500,Lister!$D$3,'2028'!$B$3:$B$500,$A14,'2028'!$D$3:$D$500,"*",'2028'!$G$3:$G$500,{"*alle*";"*Opsøgende*"},'2028'!$E$3:$E$500,"*nej*",'2028'!$H$3:$H$500,"*ja*"),COUNTIFS('2028'!$K$3:$K$500,Lister!$D$3,'2028'!$B$3:$B$500,$A14,'2028'!$D$3:$D$500,"*",'2028'!$G$3:$G$500,"*børn*"))</f>
        <v>0</v>
      </c>
      <c r="AT14" s="110">
        <f t="shared" si="10"/>
        <v>0</v>
      </c>
    </row>
    <row r="15" spans="1:46" x14ac:dyDescent="0.25">
      <c r="A15" s="2" t="s">
        <v>82</v>
      </c>
      <c r="D15" s="110">
        <f>SUM(COUNTIFS('2018'!$K$3:$K$500,Lister!$D$2,'2018'!$B$3:$B$500,$A15,'2018'!$D$3:$D$500,"*",'2018'!$G$3:$G$500,{"*alle*";"*Opsøgende*"},'2018'!$E$3:$E$500,"*ja*"),COUNTIFS('2018'!$K$3:$K$500,Lister!$D$2,'2018'!$B$3:$B$500,$A15,'2018'!$D$3:$D$500,"*",'2018'!$G$3:$G$500,{"*alle*";"*Opsøgende*"},'2018'!$E$3:$E$500,"*nej*",'2018'!$H$3:$H$500,"*ja*"),COUNTIFS('2018'!$K$3:$K$500,Lister!$D$2,'2018'!$B$3:$B$500,$A15,'2018'!$D$3:$D$500,"*",'2018'!$G$3:$G$500,"*børn*"))</f>
        <v>0</v>
      </c>
      <c r="E15" s="110">
        <f>SUM(COUNTIFS('2018'!$K$3:$K$500,Lister!$D$3,'2018'!$B$3:$B$500,$A15,'2018'!$D$3:$D$500,"*",'2018'!$G$3:$G$500,{"*alle*";"*Opsøgende*"},'2018'!$E$3:$E$500,"*ja*"),COUNTIFS('2018'!$K$3:$K$500,Lister!$D$3,'2018'!$B$3:$B$500,$A15,'2018'!$D$3:$D$500,"*",'2018'!$G$3:$G$500,{"*alle*";"*Opsøgende*"},'2018'!$E$3:$E$500,"*nej*",'2018'!$H$3:$H$500,"*ja*"),COUNTIFS('2018'!$K$3:$K$500,Lister!$D$3,'2018'!$B$3:$B$500,$A15,'2018'!$D$3:$D$500,"*",'2018'!$G$3:$G$500,"*børn*"))</f>
        <v>0</v>
      </c>
      <c r="F15" s="110">
        <f t="shared" si="0"/>
        <v>0</v>
      </c>
      <c r="G15" s="110"/>
      <c r="H15" s="110">
        <f>SUM(COUNTIFS('2019'!$K$3:$K$500,Lister!$D$2,'2019'!$B$3:$B$500,$A15,'2019'!$D$3:$D$500,"*",'2019'!$G$3:$G$500,{"*alle*";"*Opsøgende*"},'2019'!$E$3:$E$500,"*ja*"),COUNTIFS('2019'!$K$3:$K$500,Lister!$D$2,'2019'!$B$3:$B$500,$A15,'2019'!$D$3:$D$500,"*",'2019'!$G$3:$G$500,{"*alle*";"*Opsøgende*"},'2019'!$E$3:$E$500,"*nej*",'2019'!$H$3:$H$500,"*ja*"),COUNTIFS('2019'!$K$3:$K$500,Lister!$D$2,'2019'!$B$3:$B$500,$A15,'2019'!$D$3:$D$500,"*",'2019'!$G$3:$G$500,"*børn*"))</f>
        <v>0</v>
      </c>
      <c r="I15" s="110">
        <f>SUM(COUNTIFS('2019'!$K$3:$K$500,Lister!$D$3,'2019'!$B$3:$B$500,$A15,'2019'!$D$3:$D$500,"*",'2019'!$G$3:$G$500,{"*alle*";"*Opsøgende*"},'2019'!$E$3:$E$500,"*ja*"),COUNTIFS('2019'!$K$3:$K$500,Lister!$D$3,'2019'!$B$3:$B$500,$A15,'2019'!$D$3:$D$500,"*",'2019'!$G$3:$G$500,{"*alle*";"*Opsøgende*"},'2019'!$E$3:$E$500,"*nej*",'2019'!$H$3:$H$500,"*ja*"),COUNTIFS('2019'!$K$3:$K$500,Lister!$D$3,'2019'!$B$3:$B$500,$A15,'2019'!$D$3:$D$500,"*",'2019'!$G$3:$G$500,"*børn*"))</f>
        <v>0</v>
      </c>
      <c r="J15" s="110">
        <f t="shared" si="1"/>
        <v>0</v>
      </c>
      <c r="K15" s="110"/>
      <c r="L15" s="110">
        <f>SUM(COUNTIFS('2020'!$K$3:$K$500,Lister!$D$2,'2020'!$B$3:$B$500,$A15,'2020'!$D$3:$D$500,"*",'2020'!$G$3:$G$500,{"*alle*";"*Opsøgende*"},'2020'!$E$3:$E$500,"*ja*"),COUNTIFS('2020'!$K$3:$K$500,Lister!$D$2,'2020'!$B$3:$B$500,$A15,'2020'!$D$3:$D$500,"*",'2020'!$G$3:$G$500,{"*alle*";"*Opsøgende*"},'2020'!$E$3:$E$500,"*nej*",'2020'!$H$3:$H$500,"*ja*"),COUNTIFS('2020'!$K$3:$K$500,Lister!$D$2,'2020'!$B$3:$B$500,$A15,'2020'!$D$3:$D$500,"*",'2020'!$G$3:$G$500,"*børn*"))</f>
        <v>0</v>
      </c>
      <c r="M15" s="110">
        <f>SUM(COUNTIFS('2020'!$K$3:$K$500,Lister!$D$3,'2020'!$B$3:$B$500,$A15,'2020'!$D$3:$D$500,"*",'2020'!$G$3:$G$500,{"*alle*";"*Opsøgende*"},'2020'!$E$3:$E$500,"*ja*"),COUNTIFS('2020'!$K$3:$K$500,Lister!$D$3,'2020'!$B$3:$B$500,$A15,'2020'!$D$3:$D$500,"*",'2020'!$G$3:$G$500,{"*alle*";"*Opsøgende*"},'2020'!$E$3:$E$500,"*nej*",'2020'!$H$3:$H$500,"*ja*"),COUNTIFS('2020'!$K$3:$K$500,Lister!$D$3,'2020'!$B$3:$B$500,$A15,'2020'!$D$3:$D$500,"*",'2020'!$G$3:$G$500,"*børn*"))</f>
        <v>0</v>
      </c>
      <c r="N15" s="110">
        <f t="shared" si="2"/>
        <v>0</v>
      </c>
      <c r="O15" s="110"/>
      <c r="P15" s="110">
        <f>SUM(COUNTIFS('2021'!$K$3:$K$500,Lister!$D$2,'2021'!$B$3:$B$500,$A15,'2021'!$D$3:$D$500,"*",'2021'!$G$3:$G$500,{"*alle*";"*Opsøgende*"},'2021'!$E$3:$E$500,"*ja*"),COUNTIFS('2021'!$K$3:$K$500,Lister!$D$2,'2021'!$B$3:$B$500,$A15,'2021'!$D$3:$D$500,"*",'2021'!$G$3:$G$500,{"*alle*";"*Opsøgende*"},'2021'!$E$3:$E$500,"*nej*",'2021'!$H$3:$H$500,"*ja*"),COUNTIFS('2021'!$K$3:$K$500,Lister!$D$2,'2021'!$B$3:$B$500,$A15,'2021'!$D$3:$D$500,"*",'2021'!$G$3:$G$500,"*børn*"))</f>
        <v>0</v>
      </c>
      <c r="Q15" s="110">
        <f>SUM(COUNTIFS('2021'!$K$3:$K$500,Lister!$D$3,'2021'!$B$3:$B$500,$A15,'2021'!$D$3:$D$500,"*",'2021'!$G$3:$G$500,{"*alle*";"*Opsøgende*"},'2021'!$E$3:$E$500,"*ja*"),COUNTIFS('2021'!$K$3:$K$500,Lister!$D$3,'2021'!$B$3:$B$500,$A15,'2021'!$D$3:$D$500,"*",'2021'!$G$3:$G$500,{"*alle*";"*Opsøgende*"},'2021'!$E$3:$E$500,"*nej*",'2021'!$H$3:$H$500,"*ja*"),COUNTIFS('2021'!$K$3:$K$500,Lister!$D$3,'2021'!$B$3:$B$500,$A15,'2021'!$D$3:$D$500,"*",'2021'!$G$3:$G$500,"*børn*"))</f>
        <v>0</v>
      </c>
      <c r="R15" s="110">
        <f t="shared" si="3"/>
        <v>0</v>
      </c>
      <c r="S15" s="110"/>
      <c r="T15" s="110">
        <f>SUM(COUNTIFS('2022'!$K$3:$K$500,Lister!$D$2,'2022'!$B$3:$B$500,$A15,'2022'!$D$3:$D$500,"*",'2022'!$G$3:$G$500,{"*alle*";"*Opsøgende*"},'2022'!$E$3:$E$500,"*ja*"),COUNTIFS('2022'!$K$3:$K$500,Lister!$D$2,'2022'!$B$3:$B$500,$A15,'2022'!$D$3:$D$500,"*",'2022'!$G$3:$G$500,{"*alle*";"*Opsøgende*"},'2022'!$E$3:$E$500,"*nej*",'2022'!$H$3:$H$500,"*ja*"),COUNTIFS('2022'!$K$3:$K$500,Lister!$D$2,'2022'!$B$3:$B$500,$A15,'2022'!$D$3:$D$500,"*",'2022'!$G$3:$G$500,"*børn*"))</f>
        <v>0</v>
      </c>
      <c r="U15" s="110">
        <f>SUM(COUNTIFS('2022'!$K$3:$K$500,Lister!$D$3,'2022'!$B$3:$B$500,$A15,'2022'!$D$3:$D$500,"*",'2022'!$G$3:$G$500,{"*alle*";"*Opsøgende*"},'2022'!$E$3:$E$500,"*ja*"),COUNTIFS('2022'!$K$3:$K$500,Lister!$D$3,'2022'!$B$3:$B$500,$A15,'2022'!$D$3:$D$500,"*",'2022'!$G$3:$G$500,{"*alle*";"*Opsøgende*"},'2022'!$E$3:$E$500,"*nej*",'2022'!$H$3:$H$500,"*ja*"),COUNTIFS('2022'!$K$3:$K$500,Lister!$D$3,'2022'!$B$3:$B$500,$A15,'2022'!$D$3:$D$500,"*",'2022'!$G$3:$G$500,"*børn*"))</f>
        <v>0</v>
      </c>
      <c r="V15" s="110">
        <f t="shared" si="4"/>
        <v>0</v>
      </c>
      <c r="W15" s="110"/>
      <c r="X15" s="110">
        <f>SUM(COUNTIFS('2023'!$K$3:$K$500,Lister!$D$2,'2023'!$B$3:$B$500,$A15,'2023'!$D$3:$D$500,"*",'2023'!$G$3:$G$500,{"*alle*";"*Opsøgende*"},'2023'!$E$3:$E$500,"*ja*"),COUNTIFS('2023'!$K$3:$K$500,Lister!$D$2,'2023'!$B$3:$B$500,$A15,'2023'!$D$3:$D$500,"*",'2023'!$G$3:$G$500,{"*alle*";"*Opsøgende*"},'2023'!$E$3:$E$500,"*nej*",'2023'!$H$3:$H$500,"*ja*"),COUNTIFS('2023'!$K$3:$K$500,Lister!$D$2,'2023'!$B$3:$B$500,$A15,'2023'!$D$3:$D$500,"*",'2023'!$G$3:$G$500,"*børn*"))</f>
        <v>0</v>
      </c>
      <c r="Y15" s="110">
        <f>SUM(COUNTIFS('2023'!$K$3:$K$500,Lister!$D$3,'2023'!$B$3:$B$500,$A15,'2023'!$D$3:$D$500,"*",'2023'!$G$3:$G$500,{"*alle*";"*Opsøgende*"},'2023'!$E$3:$E$500,"*ja*"),COUNTIFS('2023'!$K$3:$K$500,Lister!$D$3,'2023'!$B$3:$B$500,$A15,'2023'!$D$3:$D$500,"*",'2023'!$G$3:$G$500,{"*alle*";"*Opsøgende*"},'2023'!$E$3:$E$500,"*nej*",'2023'!$H$3:$H$500,"*ja*"),COUNTIFS('2023'!$K$3:$K$500,Lister!$D$3,'2023'!$B$3:$B$500,$A15,'2023'!$D$3:$D$500,"*",'2023'!$G$3:$G$500,"*børn*"))</f>
        <v>0</v>
      </c>
      <c r="Z15" s="110">
        <f t="shared" si="5"/>
        <v>0</v>
      </c>
      <c r="AA15" s="110"/>
      <c r="AB15" s="110">
        <f>SUM(COUNTIFS('2024'!$K$3:$K$500,Lister!$D$2,'2024'!$B$3:$B$500,$A15,'2024'!$D$3:$D$500,"*",'2024'!$G$3:$G$500,{"*alle*";"*Opsøgende*"},'2024'!$E$3:$E$500,"*ja*"),COUNTIFS('2024'!$K$3:$K$500,Lister!$D$2,'2024'!$B$3:$B$500,$A15,'2024'!$D$3:$D$500,"*",'2024'!$G$3:$G$500,{"*alle*";"*Opsøgende*"},'2024'!$E$3:$E$500,"*nej*",'2024'!$H$3:$H$500,"*ja*"),COUNTIFS('2024'!$K$3:$K$500,Lister!$D$2,'2024'!$B$3:$B$500,$A15,'2024'!$D$3:$D$500,"*",'2024'!$G$3:$G$500,"*børn*"))</f>
        <v>0</v>
      </c>
      <c r="AC15" s="110">
        <f>SUM(COUNTIFS('2024'!$K$3:$K$500,Lister!$D$3,'2024'!$B$3:$B$500,$A15,'2024'!$D$3:$D$500,"*",'2024'!$G$3:$G$500,{"*alle*";"*Opsøgende*"},'2024'!$E$3:$E$500,"*ja*"),COUNTIFS('2024'!$K$3:$K$500,Lister!$D$3,'2024'!$B$3:$B$500,$A15,'2024'!$D$3:$D$500,"*",'2024'!$G$3:$G$500,{"*alle*";"*Opsøgende*"},'2024'!$E$3:$E$500,"*nej*",'2024'!$H$3:$H$500,"*ja*"),COUNTIFS('2024'!$K$3:$K$500,Lister!$D$3,'2024'!$B$3:$B$500,$A15,'2024'!$D$3:$D$500,"*",'2024'!$G$3:$G$500,"*børn*"))</f>
        <v>0</v>
      </c>
      <c r="AD15" s="110">
        <f t="shared" si="6"/>
        <v>0</v>
      </c>
      <c r="AE15" s="110"/>
      <c r="AF15" s="110">
        <f>SUM(COUNTIFS('2025'!$K$3:$K$500,Lister!$D$2,'2025'!$B$3:$B$500,$A15,'2025'!$D$3:$D$500,"*",'2025'!$G$3:$G$500,{"*alle*";"*Opsøgende*"},'2025'!$E$3:$E$500,"*ja*"),COUNTIFS('2025'!$K$3:$K$500,Lister!$D$2,'2025'!$B$3:$B$500,$A15,'2025'!$D$3:$D$500,"*",'2025'!$G$3:$G$500,{"*alle*";"*Opsøgende*"},'2025'!$E$3:$E$500,"*nej*",'2025'!$H$3:$H$500,"*ja*"),COUNTIFS('2025'!$K$3:$K$500,Lister!$D$2,'2025'!$B$3:$B$500,$A15,'2025'!$D$3:$D$500,"*",'2025'!$G$3:$G$500,"*børn*"))</f>
        <v>0</v>
      </c>
      <c r="AG15" s="110">
        <f>SUM(COUNTIFS('2025'!$K$3:$K$500,Lister!$D$3,'2025'!$B$3:$B$500,$A15,'2025'!$D$3:$D$500,"*",'2025'!$G$3:$G$500,{"*alle*";"*Opsøgende*"},'2025'!$E$3:$E$500,"*ja*"),COUNTIFS('2025'!$K$3:$K$500,Lister!$D$3,'2025'!$B$3:$B$500,$A15,'2025'!$D$3:$D$500,"*",'2025'!$G$3:$G$500,{"*alle*";"*Opsøgende*"},'2025'!$E$3:$E$500,"*nej*",'2025'!$H$3:$H$500,"*ja*"),COUNTIFS('2025'!$K$3:$K$500,Lister!$D$3,'2025'!$B$3:$B$500,$A15,'2025'!$D$3:$D$500,"*",'2025'!$G$3:$G$500,"*børn*"))</f>
        <v>0</v>
      </c>
      <c r="AH15" s="110">
        <f t="shared" si="7"/>
        <v>0</v>
      </c>
      <c r="AI15" s="110"/>
      <c r="AJ15" s="110">
        <f>SUM(COUNTIFS('2026'!$K$3:$K$500,Lister!$D$2,'2026'!$B$3:$B$500,$A15,'2026'!$D$3:$D$500,"*",'2026'!$G$3:$G$500,{"*alle*";"*Opsøgende*"},'2026'!$E$3:$E$500,"*ja*"),COUNTIFS('2026'!$K$3:$K$500,Lister!$D$2,'2026'!$B$3:$B$500,$A15,'2026'!$D$3:$D$500,"*",'2026'!$G$3:$G$500,{"*alle*";"*Opsøgende*"},'2026'!$E$3:$E$500,"*nej*",'2026'!$H$3:$H$500,"*ja*"),COUNTIFS('2026'!$K$3:$K$500,Lister!$D$2,'2026'!$B$3:$B$500,$A15,'2026'!$D$3:$D$500,"*",'2026'!$G$3:$G$500,"*børn*"))</f>
        <v>0</v>
      </c>
      <c r="AK15" s="110">
        <f>SUM(COUNTIFS('2026'!$K$3:$K$500,Lister!$D$3,'2026'!$B$3:$B$500,$A15,'2026'!$D$3:$D$500,"*",'2026'!$G$3:$G$500,{"*alle*";"*Opsøgende*"},'2026'!$E$3:$E$500,"*ja*"),COUNTIFS('2026'!$K$3:$K$500,Lister!$D$3,'2026'!$B$3:$B$500,$A15,'2026'!$D$3:$D$500,"*",'2026'!$G$3:$G$500,{"*alle*";"*Opsøgende*"},'2026'!$E$3:$E$500,"*nej*",'2026'!$H$3:$H$500,"*ja*"),COUNTIFS('2026'!$K$3:$K$500,Lister!$D$3,'2026'!$B$3:$B$500,$A15,'2026'!$D$3:$D$500,"*",'2026'!$G$3:$G$500,"*børn*"))</f>
        <v>0</v>
      </c>
      <c r="AL15" s="110">
        <f t="shared" si="8"/>
        <v>0</v>
      </c>
      <c r="AM15" s="110"/>
      <c r="AN15" s="110">
        <f>SUM(COUNTIFS('2027'!$K$3:$K$500,Lister!$D$2,'2027'!$B$3:$B$500,$A15,'2027'!$D$3:$D$500,"*",'2027'!$G$3:$G$500,{"*alle*";"*Opsøgende*"},'2027'!$E$3:$E$500,"*ja*"),COUNTIFS('2027'!$K$3:$K$500,Lister!$D$2,'2027'!$B$3:$B$500,$A15,'2027'!$D$3:$D$500,"*",'2027'!$G$3:$G$500,{"*alle*";"*Opsøgende*"},'2027'!$E$3:$E$500,"*nej*",'2027'!$H$3:$H$500,"*ja*"),COUNTIFS('2027'!$K$3:$K$500,Lister!$D$2,'2027'!$B$3:$B$500,$A15,'2027'!$D$3:$D$500,"*",'2027'!$G$3:$G$500,"*børn*"))</f>
        <v>0</v>
      </c>
      <c r="AO15" s="110">
        <f>SUM(COUNTIFS('2027'!$K$3:$K$500,Lister!$D$3,'2027'!$B$3:$B$500,$A15,'2027'!$D$3:$D$500,"*",'2027'!$G$3:$G$500,{"*alle*";"*Opsøgende*"},'2027'!$E$3:$E$500,"*ja*"),COUNTIFS('2027'!$K$3:$K$500,Lister!$D$3,'2027'!$B$3:$B$500,$A15,'2027'!$D$3:$D$500,"*",'2027'!$G$3:$G$500,{"*alle*";"*Opsøgende*"},'2027'!$E$3:$E$500,"*nej*",'2027'!$H$3:$H$500,"*ja*"),COUNTIFS('2027'!$K$3:$K$500,Lister!$D$3,'2027'!$B$3:$B$500,$A15,'2027'!$D$3:$D$500,"*",'2027'!$G$3:$G$500,"*børn*"))</f>
        <v>0</v>
      </c>
      <c r="AP15" s="110">
        <f t="shared" si="9"/>
        <v>0</v>
      </c>
      <c r="AQ15" s="110"/>
      <c r="AR15" s="110">
        <f>SUM(COUNTIFS('2028'!$K$3:$K$500,Lister!$D$2,'2028'!$B$3:$B$500,$A15,'2028'!$D$3:$D$500,"*",'2028'!$G$3:$G$500,{"*alle*";"*Opsøgende*"},'2028'!$E$3:$E$500,"*ja*"),COUNTIFS('2028'!$K$3:$K$500,Lister!$D$2,'2028'!$B$3:$B$500,$A15,'2028'!$D$3:$D$500,"*",'2028'!$G$3:$G$500,{"*alle*";"*Opsøgende*"},'2028'!$E$3:$E$500,"*nej*",'2028'!$H$3:$H$500,"*ja*"),COUNTIFS('2028'!$K$3:$K$500,Lister!$D$2,'2028'!$B$3:$B$500,$A15,'2028'!$D$3:$D$500,"*",'2028'!$G$3:$G$500,"*børn*"))</f>
        <v>0</v>
      </c>
      <c r="AS15" s="110">
        <f>SUM(COUNTIFS('2028'!$K$3:$K$500,Lister!$D$3,'2028'!$B$3:$B$500,$A15,'2028'!$D$3:$D$500,"*",'2028'!$G$3:$G$500,{"*alle*";"*Opsøgende*"},'2028'!$E$3:$E$500,"*ja*"),COUNTIFS('2028'!$K$3:$K$500,Lister!$D$3,'2028'!$B$3:$B$500,$A15,'2028'!$D$3:$D$500,"*",'2028'!$G$3:$G$500,{"*alle*";"*Opsøgende*"},'2028'!$E$3:$E$500,"*nej*",'2028'!$H$3:$H$500,"*ja*"),COUNTIFS('2028'!$K$3:$K$500,Lister!$D$3,'2028'!$B$3:$B$500,$A15,'2028'!$D$3:$D$500,"*",'2028'!$G$3:$G$500,"*børn*"))</f>
        <v>0</v>
      </c>
      <c r="AT15" s="110">
        <f t="shared" si="10"/>
        <v>0</v>
      </c>
    </row>
    <row r="16" spans="1:46" x14ac:dyDescent="0.25">
      <c r="A16" s="2" t="s">
        <v>41</v>
      </c>
      <c r="D16" s="110">
        <f>SUM(COUNTIFS('2018'!$K$3:$K$500,Lister!$D$2,'2018'!$B$3:$B$500,$A16,'2018'!$D$3:$D$500,"*",'2018'!$G$3:$G$500,{"*alle*";"*Opsøgende*"},'2018'!$E$3:$E$500,"*ja*"),COUNTIFS('2018'!$K$3:$K$500,Lister!$D$2,'2018'!$B$3:$B$500,$A16,'2018'!$D$3:$D$500,"*",'2018'!$G$3:$G$500,{"*alle*";"*Opsøgende*"},'2018'!$E$3:$E$500,"*nej*",'2018'!$H$3:$H$500,"*ja*"),COUNTIFS('2018'!$K$3:$K$500,Lister!$D$2,'2018'!$B$3:$B$500,$A16,'2018'!$D$3:$D$500,"*",'2018'!$G$3:$G$500,"*børn*"))</f>
        <v>0</v>
      </c>
      <c r="E16" s="110">
        <f>SUM(COUNTIFS('2018'!$K$3:$K$500,Lister!$D$3,'2018'!$B$3:$B$500,$A16,'2018'!$D$3:$D$500,"*",'2018'!$G$3:$G$500,{"*alle*";"*Opsøgende*"},'2018'!$E$3:$E$500,"*ja*"),COUNTIFS('2018'!$K$3:$K$500,Lister!$D$3,'2018'!$B$3:$B$500,$A16,'2018'!$D$3:$D$500,"*",'2018'!$G$3:$G$500,{"*alle*";"*Opsøgende*"},'2018'!$E$3:$E$500,"*nej*",'2018'!$H$3:$H$500,"*ja*"),COUNTIFS('2018'!$K$3:$K$500,Lister!$D$3,'2018'!$B$3:$B$500,$A16,'2018'!$D$3:$D$500,"*",'2018'!$G$3:$G$500,"*børn*"))</f>
        <v>0</v>
      </c>
      <c r="F16" s="110">
        <f t="shared" si="0"/>
        <v>0</v>
      </c>
      <c r="G16" s="110"/>
      <c r="H16" s="110">
        <f>SUM(COUNTIFS('2019'!$K$3:$K$500,Lister!$D$2,'2019'!$B$3:$B$500,$A16,'2019'!$D$3:$D$500,"*",'2019'!$G$3:$G$500,{"*alle*";"*Opsøgende*"},'2019'!$E$3:$E$500,"*ja*"),COUNTIFS('2019'!$K$3:$K$500,Lister!$D$2,'2019'!$B$3:$B$500,$A16,'2019'!$D$3:$D$500,"*",'2019'!$G$3:$G$500,{"*alle*";"*Opsøgende*"},'2019'!$E$3:$E$500,"*nej*",'2019'!$H$3:$H$500,"*ja*"),COUNTIFS('2019'!$K$3:$K$500,Lister!$D$2,'2019'!$B$3:$B$500,$A16,'2019'!$D$3:$D$500,"*",'2019'!$G$3:$G$500,"*børn*"))</f>
        <v>0</v>
      </c>
      <c r="I16" s="110">
        <f>SUM(COUNTIFS('2019'!$K$3:$K$500,Lister!$D$3,'2019'!$B$3:$B$500,$A16,'2019'!$D$3:$D$500,"*",'2019'!$G$3:$G$500,{"*alle*";"*Opsøgende*"},'2019'!$E$3:$E$500,"*ja*"),COUNTIFS('2019'!$K$3:$K$500,Lister!$D$3,'2019'!$B$3:$B$500,$A16,'2019'!$D$3:$D$500,"*",'2019'!$G$3:$G$500,{"*alle*";"*Opsøgende*"},'2019'!$E$3:$E$500,"*nej*",'2019'!$H$3:$H$500,"*ja*"),COUNTIFS('2019'!$K$3:$K$500,Lister!$D$3,'2019'!$B$3:$B$500,$A16,'2019'!$D$3:$D$500,"*",'2019'!$G$3:$G$500,"*børn*"))</f>
        <v>0</v>
      </c>
      <c r="J16" s="110">
        <f t="shared" si="1"/>
        <v>0</v>
      </c>
      <c r="K16" s="110"/>
      <c r="L16" s="110">
        <f>SUM(COUNTIFS('2020'!$K$3:$K$500,Lister!$D$2,'2020'!$B$3:$B$500,$A16,'2020'!$D$3:$D$500,"*",'2020'!$G$3:$G$500,{"*alle*";"*Opsøgende*"},'2020'!$E$3:$E$500,"*ja*"),COUNTIFS('2020'!$K$3:$K$500,Lister!$D$2,'2020'!$B$3:$B$500,$A16,'2020'!$D$3:$D$500,"*",'2020'!$G$3:$G$500,{"*alle*";"*Opsøgende*"},'2020'!$E$3:$E$500,"*nej*",'2020'!$H$3:$H$500,"*ja*"),COUNTIFS('2020'!$K$3:$K$500,Lister!$D$2,'2020'!$B$3:$B$500,$A16,'2020'!$D$3:$D$500,"*",'2020'!$G$3:$G$500,"*børn*"))</f>
        <v>0</v>
      </c>
      <c r="M16" s="110">
        <f>SUM(COUNTIFS('2020'!$K$3:$K$500,Lister!$D$3,'2020'!$B$3:$B$500,$A16,'2020'!$D$3:$D$500,"*",'2020'!$G$3:$G$500,{"*alle*";"*Opsøgende*"},'2020'!$E$3:$E$500,"*ja*"),COUNTIFS('2020'!$K$3:$K$500,Lister!$D$3,'2020'!$B$3:$B$500,$A16,'2020'!$D$3:$D$500,"*",'2020'!$G$3:$G$500,{"*alle*";"*Opsøgende*"},'2020'!$E$3:$E$500,"*nej*",'2020'!$H$3:$H$500,"*ja*"),COUNTIFS('2020'!$K$3:$K$500,Lister!$D$3,'2020'!$B$3:$B$500,$A16,'2020'!$D$3:$D$500,"*",'2020'!$G$3:$G$500,"*børn*"))</f>
        <v>0</v>
      </c>
      <c r="N16" s="110">
        <f t="shared" si="2"/>
        <v>0</v>
      </c>
      <c r="O16" s="110"/>
      <c r="P16" s="110">
        <f>SUM(COUNTIFS('2021'!$K$3:$K$500,Lister!$D$2,'2021'!$B$3:$B$500,$A16,'2021'!$D$3:$D$500,"*",'2021'!$G$3:$G$500,{"*alle*";"*Opsøgende*"},'2021'!$E$3:$E$500,"*ja*"),COUNTIFS('2021'!$K$3:$K$500,Lister!$D$2,'2021'!$B$3:$B$500,$A16,'2021'!$D$3:$D$500,"*",'2021'!$G$3:$G$500,{"*alle*";"*Opsøgende*"},'2021'!$E$3:$E$500,"*nej*",'2021'!$H$3:$H$500,"*ja*"),COUNTIFS('2021'!$K$3:$K$500,Lister!$D$2,'2021'!$B$3:$B$500,$A16,'2021'!$D$3:$D$500,"*",'2021'!$G$3:$G$500,"*børn*"))</f>
        <v>0</v>
      </c>
      <c r="Q16" s="110">
        <f>SUM(COUNTIFS('2021'!$K$3:$K$500,Lister!$D$3,'2021'!$B$3:$B$500,$A16,'2021'!$D$3:$D$500,"*",'2021'!$G$3:$G$500,{"*alle*";"*Opsøgende*"},'2021'!$E$3:$E$500,"*ja*"),COUNTIFS('2021'!$K$3:$K$500,Lister!$D$3,'2021'!$B$3:$B$500,$A16,'2021'!$D$3:$D$500,"*",'2021'!$G$3:$G$500,{"*alle*";"*Opsøgende*"},'2021'!$E$3:$E$500,"*nej*",'2021'!$H$3:$H$500,"*ja*"),COUNTIFS('2021'!$K$3:$K$500,Lister!$D$3,'2021'!$B$3:$B$500,$A16,'2021'!$D$3:$D$500,"*",'2021'!$G$3:$G$500,"*børn*"))</f>
        <v>0</v>
      </c>
      <c r="R16" s="110">
        <f t="shared" si="3"/>
        <v>0</v>
      </c>
      <c r="S16" s="110"/>
      <c r="T16" s="110">
        <f>SUM(COUNTIFS('2022'!$K$3:$K$500,Lister!$D$2,'2022'!$B$3:$B$500,$A16,'2022'!$D$3:$D$500,"*",'2022'!$G$3:$G$500,{"*alle*";"*Opsøgende*"},'2022'!$E$3:$E$500,"*ja*"),COUNTIFS('2022'!$K$3:$K$500,Lister!$D$2,'2022'!$B$3:$B$500,$A16,'2022'!$D$3:$D$500,"*",'2022'!$G$3:$G$500,{"*alle*";"*Opsøgende*"},'2022'!$E$3:$E$500,"*nej*",'2022'!$H$3:$H$500,"*ja*"),COUNTIFS('2022'!$K$3:$K$500,Lister!$D$2,'2022'!$B$3:$B$500,$A16,'2022'!$D$3:$D$500,"*",'2022'!$G$3:$G$500,"*børn*"))</f>
        <v>0</v>
      </c>
      <c r="U16" s="110">
        <f>SUM(COUNTIFS('2022'!$K$3:$K$500,Lister!$D$3,'2022'!$B$3:$B$500,$A16,'2022'!$D$3:$D$500,"*",'2022'!$G$3:$G$500,{"*alle*";"*Opsøgende*"},'2022'!$E$3:$E$500,"*ja*"),COUNTIFS('2022'!$K$3:$K$500,Lister!$D$3,'2022'!$B$3:$B$500,$A16,'2022'!$D$3:$D$500,"*",'2022'!$G$3:$G$500,{"*alle*";"*Opsøgende*"},'2022'!$E$3:$E$500,"*nej*",'2022'!$H$3:$H$500,"*ja*"),COUNTIFS('2022'!$K$3:$K$500,Lister!$D$3,'2022'!$B$3:$B$500,$A16,'2022'!$D$3:$D$500,"*",'2022'!$G$3:$G$500,"*børn*"))</f>
        <v>0</v>
      </c>
      <c r="V16" s="110">
        <f t="shared" si="4"/>
        <v>0</v>
      </c>
      <c r="W16" s="110"/>
      <c r="X16" s="110">
        <f>SUM(COUNTIFS('2023'!$K$3:$K$500,Lister!$D$2,'2023'!$B$3:$B$500,$A16,'2023'!$D$3:$D$500,"*",'2023'!$G$3:$G$500,{"*alle*";"*Opsøgende*"},'2023'!$E$3:$E$500,"*ja*"),COUNTIFS('2023'!$K$3:$K$500,Lister!$D$2,'2023'!$B$3:$B$500,$A16,'2023'!$D$3:$D$500,"*",'2023'!$G$3:$G$500,{"*alle*";"*Opsøgende*"},'2023'!$E$3:$E$500,"*nej*",'2023'!$H$3:$H$500,"*ja*"),COUNTIFS('2023'!$K$3:$K$500,Lister!$D$2,'2023'!$B$3:$B$500,$A16,'2023'!$D$3:$D$500,"*",'2023'!$G$3:$G$500,"*børn*"))</f>
        <v>0</v>
      </c>
      <c r="Y16" s="110">
        <f>SUM(COUNTIFS('2023'!$K$3:$K$500,Lister!$D$3,'2023'!$B$3:$B$500,$A16,'2023'!$D$3:$D$500,"*",'2023'!$G$3:$G$500,{"*alle*";"*Opsøgende*"},'2023'!$E$3:$E$500,"*ja*"),COUNTIFS('2023'!$K$3:$K$500,Lister!$D$3,'2023'!$B$3:$B$500,$A16,'2023'!$D$3:$D$500,"*",'2023'!$G$3:$G$500,{"*alle*";"*Opsøgende*"},'2023'!$E$3:$E$500,"*nej*",'2023'!$H$3:$H$500,"*ja*"),COUNTIFS('2023'!$K$3:$K$500,Lister!$D$3,'2023'!$B$3:$B$500,$A16,'2023'!$D$3:$D$500,"*",'2023'!$G$3:$G$500,"*børn*"))</f>
        <v>0</v>
      </c>
      <c r="Z16" s="110">
        <f t="shared" si="5"/>
        <v>0</v>
      </c>
      <c r="AA16" s="110"/>
      <c r="AB16" s="110">
        <f>SUM(COUNTIFS('2024'!$K$3:$K$500,Lister!$D$2,'2024'!$B$3:$B$500,$A16,'2024'!$D$3:$D$500,"*",'2024'!$G$3:$G$500,{"*alle*";"*Opsøgende*"},'2024'!$E$3:$E$500,"*ja*"),COUNTIFS('2024'!$K$3:$K$500,Lister!$D$2,'2024'!$B$3:$B$500,$A16,'2024'!$D$3:$D$500,"*",'2024'!$G$3:$G$500,{"*alle*";"*Opsøgende*"},'2024'!$E$3:$E$500,"*nej*",'2024'!$H$3:$H$500,"*ja*"),COUNTIFS('2024'!$K$3:$K$500,Lister!$D$2,'2024'!$B$3:$B$500,$A16,'2024'!$D$3:$D$500,"*",'2024'!$G$3:$G$500,"*børn*"))</f>
        <v>0</v>
      </c>
      <c r="AC16" s="110">
        <f>SUM(COUNTIFS('2024'!$K$3:$K$500,Lister!$D$3,'2024'!$B$3:$B$500,$A16,'2024'!$D$3:$D$500,"*",'2024'!$G$3:$G$500,{"*alle*";"*Opsøgende*"},'2024'!$E$3:$E$500,"*ja*"),COUNTIFS('2024'!$K$3:$K$500,Lister!$D$3,'2024'!$B$3:$B$500,$A16,'2024'!$D$3:$D$500,"*",'2024'!$G$3:$G$500,{"*alle*";"*Opsøgende*"},'2024'!$E$3:$E$500,"*nej*",'2024'!$H$3:$H$500,"*ja*"),COUNTIFS('2024'!$K$3:$K$500,Lister!$D$3,'2024'!$B$3:$B$500,$A16,'2024'!$D$3:$D$500,"*",'2024'!$G$3:$G$500,"*børn*"))</f>
        <v>0</v>
      </c>
      <c r="AD16" s="110">
        <f t="shared" si="6"/>
        <v>0</v>
      </c>
      <c r="AE16" s="110"/>
      <c r="AF16" s="110">
        <f>SUM(COUNTIFS('2025'!$K$3:$K$500,Lister!$D$2,'2025'!$B$3:$B$500,$A16,'2025'!$D$3:$D$500,"*",'2025'!$G$3:$G$500,{"*alle*";"*Opsøgende*"},'2025'!$E$3:$E$500,"*ja*"),COUNTIFS('2025'!$K$3:$K$500,Lister!$D$2,'2025'!$B$3:$B$500,$A16,'2025'!$D$3:$D$500,"*",'2025'!$G$3:$G$500,{"*alle*";"*Opsøgende*"},'2025'!$E$3:$E$500,"*nej*",'2025'!$H$3:$H$500,"*ja*"),COUNTIFS('2025'!$K$3:$K$500,Lister!$D$2,'2025'!$B$3:$B$500,$A16,'2025'!$D$3:$D$500,"*",'2025'!$G$3:$G$500,"*børn*"))</f>
        <v>0</v>
      </c>
      <c r="AG16" s="110">
        <f>SUM(COUNTIFS('2025'!$K$3:$K$500,Lister!$D$3,'2025'!$B$3:$B$500,$A16,'2025'!$D$3:$D$500,"*",'2025'!$G$3:$G$500,{"*alle*";"*Opsøgende*"},'2025'!$E$3:$E$500,"*ja*"),COUNTIFS('2025'!$K$3:$K$500,Lister!$D$3,'2025'!$B$3:$B$500,$A16,'2025'!$D$3:$D$500,"*",'2025'!$G$3:$G$500,{"*alle*";"*Opsøgende*"},'2025'!$E$3:$E$500,"*nej*",'2025'!$H$3:$H$500,"*ja*"),COUNTIFS('2025'!$K$3:$K$500,Lister!$D$3,'2025'!$B$3:$B$500,$A16,'2025'!$D$3:$D$500,"*",'2025'!$G$3:$G$500,"*børn*"))</f>
        <v>0</v>
      </c>
      <c r="AH16" s="110">
        <f t="shared" si="7"/>
        <v>0</v>
      </c>
      <c r="AI16" s="110"/>
      <c r="AJ16" s="110">
        <f>SUM(COUNTIFS('2026'!$K$3:$K$500,Lister!$D$2,'2026'!$B$3:$B$500,$A16,'2026'!$D$3:$D$500,"*",'2026'!$G$3:$G$500,{"*alle*";"*Opsøgende*"},'2026'!$E$3:$E$500,"*ja*"),COUNTIFS('2026'!$K$3:$K$500,Lister!$D$2,'2026'!$B$3:$B$500,$A16,'2026'!$D$3:$D$500,"*",'2026'!$G$3:$G$500,{"*alle*";"*Opsøgende*"},'2026'!$E$3:$E$500,"*nej*",'2026'!$H$3:$H$500,"*ja*"),COUNTIFS('2026'!$K$3:$K$500,Lister!$D$2,'2026'!$B$3:$B$500,$A16,'2026'!$D$3:$D$500,"*",'2026'!$G$3:$G$500,"*børn*"))</f>
        <v>0</v>
      </c>
      <c r="AK16" s="110">
        <f>SUM(COUNTIFS('2026'!$K$3:$K$500,Lister!$D$3,'2026'!$B$3:$B$500,$A16,'2026'!$D$3:$D$500,"*",'2026'!$G$3:$G$500,{"*alle*";"*Opsøgende*"},'2026'!$E$3:$E$500,"*ja*"),COUNTIFS('2026'!$K$3:$K$500,Lister!$D$3,'2026'!$B$3:$B$500,$A16,'2026'!$D$3:$D$500,"*",'2026'!$G$3:$G$500,{"*alle*";"*Opsøgende*"},'2026'!$E$3:$E$500,"*nej*",'2026'!$H$3:$H$500,"*ja*"),COUNTIFS('2026'!$K$3:$K$500,Lister!$D$3,'2026'!$B$3:$B$500,$A16,'2026'!$D$3:$D$500,"*",'2026'!$G$3:$G$500,"*børn*"))</f>
        <v>0</v>
      </c>
      <c r="AL16" s="110">
        <f t="shared" si="8"/>
        <v>0</v>
      </c>
      <c r="AM16" s="110"/>
      <c r="AN16" s="110">
        <f>SUM(COUNTIFS('2027'!$K$3:$K$500,Lister!$D$2,'2027'!$B$3:$B$500,$A16,'2027'!$D$3:$D$500,"*",'2027'!$G$3:$G$500,{"*alle*";"*Opsøgende*"},'2027'!$E$3:$E$500,"*ja*"),COUNTIFS('2027'!$K$3:$K$500,Lister!$D$2,'2027'!$B$3:$B$500,$A16,'2027'!$D$3:$D$500,"*",'2027'!$G$3:$G$500,{"*alle*";"*Opsøgende*"},'2027'!$E$3:$E$500,"*nej*",'2027'!$H$3:$H$500,"*ja*"),COUNTIFS('2027'!$K$3:$K$500,Lister!$D$2,'2027'!$B$3:$B$500,$A16,'2027'!$D$3:$D$500,"*",'2027'!$G$3:$G$500,"*børn*"))</f>
        <v>0</v>
      </c>
      <c r="AO16" s="110">
        <f>SUM(COUNTIFS('2027'!$K$3:$K$500,Lister!$D$3,'2027'!$B$3:$B$500,$A16,'2027'!$D$3:$D$500,"*",'2027'!$G$3:$G$500,{"*alle*";"*Opsøgende*"},'2027'!$E$3:$E$500,"*ja*"),COUNTIFS('2027'!$K$3:$K$500,Lister!$D$3,'2027'!$B$3:$B$500,$A16,'2027'!$D$3:$D$500,"*",'2027'!$G$3:$G$500,{"*alle*";"*Opsøgende*"},'2027'!$E$3:$E$500,"*nej*",'2027'!$H$3:$H$500,"*ja*"),COUNTIFS('2027'!$K$3:$K$500,Lister!$D$3,'2027'!$B$3:$B$500,$A16,'2027'!$D$3:$D$500,"*",'2027'!$G$3:$G$500,"*børn*"))</f>
        <v>0</v>
      </c>
      <c r="AP16" s="110">
        <f t="shared" si="9"/>
        <v>0</v>
      </c>
      <c r="AQ16" s="110"/>
      <c r="AR16" s="110">
        <f>SUM(COUNTIFS('2028'!$K$3:$K$500,Lister!$D$2,'2028'!$B$3:$B$500,$A16,'2028'!$D$3:$D$500,"*",'2028'!$G$3:$G$500,{"*alle*";"*Opsøgende*"},'2028'!$E$3:$E$500,"*ja*"),COUNTIFS('2028'!$K$3:$K$500,Lister!$D$2,'2028'!$B$3:$B$500,$A16,'2028'!$D$3:$D$500,"*",'2028'!$G$3:$G$500,{"*alle*";"*Opsøgende*"},'2028'!$E$3:$E$500,"*nej*",'2028'!$H$3:$H$500,"*ja*"),COUNTIFS('2028'!$K$3:$K$500,Lister!$D$2,'2028'!$B$3:$B$500,$A16,'2028'!$D$3:$D$500,"*",'2028'!$G$3:$G$500,"*børn*"))</f>
        <v>0</v>
      </c>
      <c r="AS16" s="110">
        <f>SUM(COUNTIFS('2028'!$K$3:$K$500,Lister!$D$3,'2028'!$B$3:$B$500,$A16,'2028'!$D$3:$D$500,"*",'2028'!$G$3:$G$500,{"*alle*";"*Opsøgende*"},'2028'!$E$3:$E$500,"*ja*"),COUNTIFS('2028'!$K$3:$K$500,Lister!$D$3,'2028'!$B$3:$B$500,$A16,'2028'!$D$3:$D$500,"*",'2028'!$G$3:$G$500,{"*alle*";"*Opsøgende*"},'2028'!$E$3:$E$500,"*nej*",'2028'!$H$3:$H$500,"*ja*"),COUNTIFS('2028'!$K$3:$K$500,Lister!$D$3,'2028'!$B$3:$B$500,$A16,'2028'!$D$3:$D$500,"*",'2028'!$G$3:$G$500,"*børn*"))</f>
        <v>0</v>
      </c>
      <c r="AT16" s="110">
        <f t="shared" si="10"/>
        <v>0</v>
      </c>
    </row>
    <row r="17" spans="1:46" x14ac:dyDescent="0.25">
      <c r="A17" s="2" t="s">
        <v>26</v>
      </c>
      <c r="D17" s="110">
        <f>SUM(COUNTIFS('2018'!$K$3:$K$500,Lister!$D$2,'2018'!$B$3:$B$500,$A17,'2018'!$D$3:$D$500,"*",'2018'!$G$3:$G$500,{"*alle*";"*Opsøgende*"},'2018'!$E$3:$E$500,"*ja*"),COUNTIFS('2018'!$K$3:$K$500,Lister!$D$2,'2018'!$B$3:$B$500,$A17,'2018'!$D$3:$D$500,"*",'2018'!$G$3:$G$500,{"*alle*";"*Opsøgende*"},'2018'!$E$3:$E$500,"*nej*",'2018'!$H$3:$H$500,"*ja*"),COUNTIFS('2018'!$K$3:$K$500,Lister!$D$2,'2018'!$B$3:$B$500,$A17,'2018'!$D$3:$D$500,"*",'2018'!$G$3:$G$500,"*børn*"))</f>
        <v>0</v>
      </c>
      <c r="E17" s="110">
        <f>SUM(COUNTIFS('2018'!$K$3:$K$500,Lister!$D$3,'2018'!$B$3:$B$500,$A17,'2018'!$D$3:$D$500,"*",'2018'!$G$3:$G$500,{"*alle*";"*Opsøgende*"},'2018'!$E$3:$E$500,"*ja*"),COUNTIFS('2018'!$K$3:$K$500,Lister!$D$3,'2018'!$B$3:$B$500,$A17,'2018'!$D$3:$D$500,"*",'2018'!$G$3:$G$500,{"*alle*";"*Opsøgende*"},'2018'!$E$3:$E$500,"*nej*",'2018'!$H$3:$H$500,"*ja*"),COUNTIFS('2018'!$K$3:$K$500,Lister!$D$3,'2018'!$B$3:$B$500,$A17,'2018'!$D$3:$D$500,"*",'2018'!$G$3:$G$500,"*børn*"))</f>
        <v>0</v>
      </c>
      <c r="F17" s="110">
        <f t="shared" si="0"/>
        <v>0</v>
      </c>
      <c r="G17" s="110"/>
      <c r="H17" s="110">
        <f>SUM(COUNTIFS('2019'!$K$3:$K$500,Lister!$D$2,'2019'!$B$3:$B$500,$A17,'2019'!$D$3:$D$500,"*",'2019'!$G$3:$G$500,{"*alle*";"*Opsøgende*"},'2019'!$E$3:$E$500,"*ja*"),COUNTIFS('2019'!$K$3:$K$500,Lister!$D$2,'2019'!$B$3:$B$500,$A17,'2019'!$D$3:$D$500,"*",'2019'!$G$3:$G$500,{"*alle*";"*Opsøgende*"},'2019'!$E$3:$E$500,"*nej*",'2019'!$H$3:$H$500,"*ja*"),COUNTIFS('2019'!$K$3:$K$500,Lister!$D$2,'2019'!$B$3:$B$500,$A17,'2019'!$D$3:$D$500,"*",'2019'!$G$3:$G$500,"*børn*"))</f>
        <v>0</v>
      </c>
      <c r="I17" s="110">
        <f>SUM(COUNTIFS('2019'!$K$3:$K$500,Lister!$D$3,'2019'!$B$3:$B$500,$A17,'2019'!$D$3:$D$500,"*",'2019'!$G$3:$G$500,{"*alle*";"*Opsøgende*"},'2019'!$E$3:$E$500,"*ja*"),COUNTIFS('2019'!$K$3:$K$500,Lister!$D$3,'2019'!$B$3:$B$500,$A17,'2019'!$D$3:$D$500,"*",'2019'!$G$3:$G$500,{"*alle*";"*Opsøgende*"},'2019'!$E$3:$E$500,"*nej*",'2019'!$H$3:$H$500,"*ja*"),COUNTIFS('2019'!$K$3:$K$500,Lister!$D$3,'2019'!$B$3:$B$500,$A17,'2019'!$D$3:$D$500,"*",'2019'!$G$3:$G$500,"*børn*"))</f>
        <v>0</v>
      </c>
      <c r="J17" s="110">
        <f t="shared" si="1"/>
        <v>0</v>
      </c>
      <c r="K17" s="110"/>
      <c r="L17" s="110">
        <f>SUM(COUNTIFS('2020'!$K$3:$K$500,Lister!$D$2,'2020'!$B$3:$B$500,$A17,'2020'!$D$3:$D$500,"*",'2020'!$G$3:$G$500,{"*alle*";"*Opsøgende*"},'2020'!$E$3:$E$500,"*ja*"),COUNTIFS('2020'!$K$3:$K$500,Lister!$D$2,'2020'!$B$3:$B$500,$A17,'2020'!$D$3:$D$500,"*",'2020'!$G$3:$G$500,{"*alle*";"*Opsøgende*"},'2020'!$E$3:$E$500,"*nej*",'2020'!$H$3:$H$500,"*ja*"),COUNTIFS('2020'!$K$3:$K$500,Lister!$D$2,'2020'!$B$3:$B$500,$A17,'2020'!$D$3:$D$500,"*",'2020'!$G$3:$G$500,"*børn*"))</f>
        <v>0</v>
      </c>
      <c r="M17" s="110">
        <f>SUM(COUNTIFS('2020'!$K$3:$K$500,Lister!$D$3,'2020'!$B$3:$B$500,$A17,'2020'!$D$3:$D$500,"*",'2020'!$G$3:$G$500,{"*alle*";"*Opsøgende*"},'2020'!$E$3:$E$500,"*ja*"),COUNTIFS('2020'!$K$3:$K$500,Lister!$D$3,'2020'!$B$3:$B$500,$A17,'2020'!$D$3:$D$500,"*",'2020'!$G$3:$G$500,{"*alle*";"*Opsøgende*"},'2020'!$E$3:$E$500,"*nej*",'2020'!$H$3:$H$500,"*ja*"),COUNTIFS('2020'!$K$3:$K$500,Lister!$D$3,'2020'!$B$3:$B$500,$A17,'2020'!$D$3:$D$500,"*",'2020'!$G$3:$G$500,"*børn*"))</f>
        <v>0</v>
      </c>
      <c r="N17" s="110">
        <f t="shared" si="2"/>
        <v>0</v>
      </c>
      <c r="O17" s="110"/>
      <c r="P17" s="110">
        <f>SUM(COUNTIFS('2021'!$K$3:$K$500,Lister!$D$2,'2021'!$B$3:$B$500,$A17,'2021'!$D$3:$D$500,"*",'2021'!$G$3:$G$500,{"*alle*";"*Opsøgende*"},'2021'!$E$3:$E$500,"*ja*"),COUNTIFS('2021'!$K$3:$K$500,Lister!$D$2,'2021'!$B$3:$B$500,$A17,'2021'!$D$3:$D$500,"*",'2021'!$G$3:$G$500,{"*alle*";"*Opsøgende*"},'2021'!$E$3:$E$500,"*nej*",'2021'!$H$3:$H$500,"*ja*"),COUNTIFS('2021'!$K$3:$K$500,Lister!$D$2,'2021'!$B$3:$B$500,$A17,'2021'!$D$3:$D$500,"*",'2021'!$G$3:$G$500,"*børn*"))</f>
        <v>0</v>
      </c>
      <c r="Q17" s="110">
        <f>SUM(COUNTIFS('2021'!$K$3:$K$500,Lister!$D$3,'2021'!$B$3:$B$500,$A17,'2021'!$D$3:$D$500,"*",'2021'!$G$3:$G$500,{"*alle*";"*Opsøgende*"},'2021'!$E$3:$E$500,"*ja*"),COUNTIFS('2021'!$K$3:$K$500,Lister!$D$3,'2021'!$B$3:$B$500,$A17,'2021'!$D$3:$D$500,"*",'2021'!$G$3:$G$500,{"*alle*";"*Opsøgende*"},'2021'!$E$3:$E$500,"*nej*",'2021'!$H$3:$H$500,"*ja*"),COUNTIFS('2021'!$K$3:$K$500,Lister!$D$3,'2021'!$B$3:$B$500,$A17,'2021'!$D$3:$D$500,"*",'2021'!$G$3:$G$500,"*børn*"))</f>
        <v>0</v>
      </c>
      <c r="R17" s="110">
        <f t="shared" si="3"/>
        <v>0</v>
      </c>
      <c r="S17" s="110"/>
      <c r="T17" s="110">
        <f>SUM(COUNTIFS('2022'!$K$3:$K$500,Lister!$D$2,'2022'!$B$3:$B$500,$A17,'2022'!$D$3:$D$500,"*",'2022'!$G$3:$G$500,{"*alle*";"*Opsøgende*"},'2022'!$E$3:$E$500,"*ja*"),COUNTIFS('2022'!$K$3:$K$500,Lister!$D$2,'2022'!$B$3:$B$500,$A17,'2022'!$D$3:$D$500,"*",'2022'!$G$3:$G$500,{"*alle*";"*Opsøgende*"},'2022'!$E$3:$E$500,"*nej*",'2022'!$H$3:$H$500,"*ja*"),COUNTIFS('2022'!$K$3:$K$500,Lister!$D$2,'2022'!$B$3:$B$500,$A17,'2022'!$D$3:$D$500,"*",'2022'!$G$3:$G$500,"*børn*"))</f>
        <v>0</v>
      </c>
      <c r="U17" s="110">
        <f>SUM(COUNTIFS('2022'!$K$3:$K$500,Lister!$D$3,'2022'!$B$3:$B$500,$A17,'2022'!$D$3:$D$500,"*",'2022'!$G$3:$G$500,{"*alle*";"*Opsøgende*"},'2022'!$E$3:$E$500,"*ja*"),COUNTIFS('2022'!$K$3:$K$500,Lister!$D$3,'2022'!$B$3:$B$500,$A17,'2022'!$D$3:$D$500,"*",'2022'!$G$3:$G$500,{"*alle*";"*Opsøgende*"},'2022'!$E$3:$E$500,"*nej*",'2022'!$H$3:$H$500,"*ja*"),COUNTIFS('2022'!$K$3:$K$500,Lister!$D$3,'2022'!$B$3:$B$500,$A17,'2022'!$D$3:$D$500,"*",'2022'!$G$3:$G$500,"*børn*"))</f>
        <v>0</v>
      </c>
      <c r="V17" s="110">
        <f t="shared" si="4"/>
        <v>0</v>
      </c>
      <c r="W17" s="110"/>
      <c r="X17" s="110">
        <f>SUM(COUNTIFS('2023'!$K$3:$K$500,Lister!$D$2,'2023'!$B$3:$B$500,$A17,'2023'!$D$3:$D$500,"*",'2023'!$G$3:$G$500,{"*alle*";"*Opsøgende*"},'2023'!$E$3:$E$500,"*ja*"),COUNTIFS('2023'!$K$3:$K$500,Lister!$D$2,'2023'!$B$3:$B$500,$A17,'2023'!$D$3:$D$500,"*",'2023'!$G$3:$G$500,{"*alle*";"*Opsøgende*"},'2023'!$E$3:$E$500,"*nej*",'2023'!$H$3:$H$500,"*ja*"),COUNTIFS('2023'!$K$3:$K$500,Lister!$D$2,'2023'!$B$3:$B$500,$A17,'2023'!$D$3:$D$500,"*",'2023'!$G$3:$G$500,"*børn*"))</f>
        <v>0</v>
      </c>
      <c r="Y17" s="110">
        <f>SUM(COUNTIFS('2023'!$K$3:$K$500,Lister!$D$3,'2023'!$B$3:$B$500,$A17,'2023'!$D$3:$D$500,"*",'2023'!$G$3:$G$500,{"*alle*";"*Opsøgende*"},'2023'!$E$3:$E$500,"*ja*"),COUNTIFS('2023'!$K$3:$K$500,Lister!$D$3,'2023'!$B$3:$B$500,$A17,'2023'!$D$3:$D$500,"*",'2023'!$G$3:$G$500,{"*alle*";"*Opsøgende*"},'2023'!$E$3:$E$500,"*nej*",'2023'!$H$3:$H$500,"*ja*"),COUNTIFS('2023'!$K$3:$K$500,Lister!$D$3,'2023'!$B$3:$B$500,$A17,'2023'!$D$3:$D$500,"*",'2023'!$G$3:$G$500,"*børn*"))</f>
        <v>0</v>
      </c>
      <c r="Z17" s="110">
        <f t="shared" si="5"/>
        <v>0</v>
      </c>
      <c r="AA17" s="110"/>
      <c r="AB17" s="110">
        <f>SUM(COUNTIFS('2024'!$K$3:$K$500,Lister!$D$2,'2024'!$B$3:$B$500,$A17,'2024'!$D$3:$D$500,"*",'2024'!$G$3:$G$500,{"*alle*";"*Opsøgende*"},'2024'!$E$3:$E$500,"*ja*"),COUNTIFS('2024'!$K$3:$K$500,Lister!$D$2,'2024'!$B$3:$B$500,$A17,'2024'!$D$3:$D$500,"*",'2024'!$G$3:$G$500,{"*alle*";"*Opsøgende*"},'2024'!$E$3:$E$500,"*nej*",'2024'!$H$3:$H$500,"*ja*"),COUNTIFS('2024'!$K$3:$K$500,Lister!$D$2,'2024'!$B$3:$B$500,$A17,'2024'!$D$3:$D$500,"*",'2024'!$G$3:$G$500,"*børn*"))</f>
        <v>0</v>
      </c>
      <c r="AC17" s="110">
        <f>SUM(COUNTIFS('2024'!$K$3:$K$500,Lister!$D$3,'2024'!$B$3:$B$500,$A17,'2024'!$D$3:$D$500,"*",'2024'!$G$3:$G$500,{"*alle*";"*Opsøgende*"},'2024'!$E$3:$E$500,"*ja*"),COUNTIFS('2024'!$K$3:$K$500,Lister!$D$3,'2024'!$B$3:$B$500,$A17,'2024'!$D$3:$D$500,"*",'2024'!$G$3:$G$500,{"*alle*";"*Opsøgende*"},'2024'!$E$3:$E$500,"*nej*",'2024'!$H$3:$H$500,"*ja*"),COUNTIFS('2024'!$K$3:$K$500,Lister!$D$3,'2024'!$B$3:$B$500,$A17,'2024'!$D$3:$D$500,"*",'2024'!$G$3:$G$500,"*børn*"))</f>
        <v>0</v>
      </c>
      <c r="AD17" s="110">
        <f t="shared" si="6"/>
        <v>0</v>
      </c>
      <c r="AE17" s="110"/>
      <c r="AF17" s="110">
        <f>SUM(COUNTIFS('2025'!$K$3:$K$500,Lister!$D$2,'2025'!$B$3:$B$500,$A17,'2025'!$D$3:$D$500,"*",'2025'!$G$3:$G$500,{"*alle*";"*Opsøgende*"},'2025'!$E$3:$E$500,"*ja*"),COUNTIFS('2025'!$K$3:$K$500,Lister!$D$2,'2025'!$B$3:$B$500,$A17,'2025'!$D$3:$D$500,"*",'2025'!$G$3:$G$500,{"*alle*";"*Opsøgende*"},'2025'!$E$3:$E$500,"*nej*",'2025'!$H$3:$H$500,"*ja*"),COUNTIFS('2025'!$K$3:$K$500,Lister!$D$2,'2025'!$B$3:$B$500,$A17,'2025'!$D$3:$D$500,"*",'2025'!$G$3:$G$500,"*børn*"))</f>
        <v>0</v>
      </c>
      <c r="AG17" s="110">
        <f>SUM(COUNTIFS('2025'!$K$3:$K$500,Lister!$D$3,'2025'!$B$3:$B$500,$A17,'2025'!$D$3:$D$500,"*",'2025'!$G$3:$G$500,{"*alle*";"*Opsøgende*"},'2025'!$E$3:$E$500,"*ja*"),COUNTIFS('2025'!$K$3:$K$500,Lister!$D$3,'2025'!$B$3:$B$500,$A17,'2025'!$D$3:$D$500,"*",'2025'!$G$3:$G$500,{"*alle*";"*Opsøgende*"},'2025'!$E$3:$E$500,"*nej*",'2025'!$H$3:$H$500,"*ja*"),COUNTIFS('2025'!$K$3:$K$500,Lister!$D$3,'2025'!$B$3:$B$500,$A17,'2025'!$D$3:$D$500,"*",'2025'!$G$3:$G$500,"*børn*"))</f>
        <v>0</v>
      </c>
      <c r="AH17" s="110">
        <f t="shared" si="7"/>
        <v>0</v>
      </c>
      <c r="AI17" s="110"/>
      <c r="AJ17" s="110">
        <f>SUM(COUNTIFS('2026'!$K$3:$K$500,Lister!$D$2,'2026'!$B$3:$B$500,$A17,'2026'!$D$3:$D$500,"*",'2026'!$G$3:$G$500,{"*alle*";"*Opsøgende*"},'2026'!$E$3:$E$500,"*ja*"),COUNTIFS('2026'!$K$3:$K$500,Lister!$D$2,'2026'!$B$3:$B$500,$A17,'2026'!$D$3:$D$500,"*",'2026'!$G$3:$G$500,{"*alle*";"*Opsøgende*"},'2026'!$E$3:$E$500,"*nej*",'2026'!$H$3:$H$500,"*ja*"),COUNTIFS('2026'!$K$3:$K$500,Lister!$D$2,'2026'!$B$3:$B$500,$A17,'2026'!$D$3:$D$500,"*",'2026'!$G$3:$G$500,"*børn*"))</f>
        <v>0</v>
      </c>
      <c r="AK17" s="110">
        <f>SUM(COUNTIFS('2026'!$K$3:$K$500,Lister!$D$3,'2026'!$B$3:$B$500,$A17,'2026'!$D$3:$D$500,"*",'2026'!$G$3:$G$500,{"*alle*";"*Opsøgende*"},'2026'!$E$3:$E$500,"*ja*"),COUNTIFS('2026'!$K$3:$K$500,Lister!$D$3,'2026'!$B$3:$B$500,$A17,'2026'!$D$3:$D$500,"*",'2026'!$G$3:$G$500,{"*alle*";"*Opsøgende*"},'2026'!$E$3:$E$500,"*nej*",'2026'!$H$3:$H$500,"*ja*"),COUNTIFS('2026'!$K$3:$K$500,Lister!$D$3,'2026'!$B$3:$B$500,$A17,'2026'!$D$3:$D$500,"*",'2026'!$G$3:$G$500,"*børn*"))</f>
        <v>0</v>
      </c>
      <c r="AL17" s="110">
        <f t="shared" si="8"/>
        <v>0</v>
      </c>
      <c r="AM17" s="110"/>
      <c r="AN17" s="110">
        <f>SUM(COUNTIFS('2027'!$K$3:$K$500,Lister!$D$2,'2027'!$B$3:$B$500,$A17,'2027'!$D$3:$D$500,"*",'2027'!$G$3:$G$500,{"*alle*";"*Opsøgende*"},'2027'!$E$3:$E$500,"*ja*"),COUNTIFS('2027'!$K$3:$K$500,Lister!$D$2,'2027'!$B$3:$B$500,$A17,'2027'!$D$3:$D$500,"*",'2027'!$G$3:$G$500,{"*alle*";"*Opsøgende*"},'2027'!$E$3:$E$500,"*nej*",'2027'!$H$3:$H$500,"*ja*"),COUNTIFS('2027'!$K$3:$K$500,Lister!$D$2,'2027'!$B$3:$B$500,$A17,'2027'!$D$3:$D$500,"*",'2027'!$G$3:$G$500,"*børn*"))</f>
        <v>0</v>
      </c>
      <c r="AO17" s="110">
        <f>SUM(COUNTIFS('2027'!$K$3:$K$500,Lister!$D$3,'2027'!$B$3:$B$500,$A17,'2027'!$D$3:$D$500,"*",'2027'!$G$3:$G$500,{"*alle*";"*Opsøgende*"},'2027'!$E$3:$E$500,"*ja*"),COUNTIFS('2027'!$K$3:$K$500,Lister!$D$3,'2027'!$B$3:$B$500,$A17,'2027'!$D$3:$D$500,"*",'2027'!$G$3:$G$500,{"*alle*";"*Opsøgende*"},'2027'!$E$3:$E$500,"*nej*",'2027'!$H$3:$H$500,"*ja*"),COUNTIFS('2027'!$K$3:$K$500,Lister!$D$3,'2027'!$B$3:$B$500,$A17,'2027'!$D$3:$D$500,"*",'2027'!$G$3:$G$500,"*børn*"))</f>
        <v>0</v>
      </c>
      <c r="AP17" s="110">
        <f t="shared" si="9"/>
        <v>0</v>
      </c>
      <c r="AQ17" s="110"/>
      <c r="AR17" s="110">
        <f>SUM(COUNTIFS('2028'!$K$3:$K$500,Lister!$D$2,'2028'!$B$3:$B$500,$A17,'2028'!$D$3:$D$500,"*",'2028'!$G$3:$G$500,{"*alle*";"*Opsøgende*"},'2028'!$E$3:$E$500,"*ja*"),COUNTIFS('2028'!$K$3:$K$500,Lister!$D$2,'2028'!$B$3:$B$500,$A17,'2028'!$D$3:$D$500,"*",'2028'!$G$3:$G$500,{"*alle*";"*Opsøgende*"},'2028'!$E$3:$E$500,"*nej*",'2028'!$H$3:$H$500,"*ja*"),COUNTIFS('2028'!$K$3:$K$500,Lister!$D$2,'2028'!$B$3:$B$500,$A17,'2028'!$D$3:$D$500,"*",'2028'!$G$3:$G$500,"*børn*"))</f>
        <v>0</v>
      </c>
      <c r="AS17" s="110">
        <f>SUM(COUNTIFS('2028'!$K$3:$K$500,Lister!$D$3,'2028'!$B$3:$B$500,$A17,'2028'!$D$3:$D$500,"*",'2028'!$G$3:$G$500,{"*alle*";"*Opsøgende*"},'2028'!$E$3:$E$500,"*ja*"),COUNTIFS('2028'!$K$3:$K$500,Lister!$D$3,'2028'!$B$3:$B$500,$A17,'2028'!$D$3:$D$500,"*",'2028'!$G$3:$G$500,{"*alle*";"*Opsøgende*"},'2028'!$E$3:$E$500,"*nej*",'2028'!$H$3:$H$500,"*ja*"),COUNTIFS('2028'!$K$3:$K$500,Lister!$D$3,'2028'!$B$3:$B$500,$A17,'2028'!$D$3:$D$500,"*",'2028'!$G$3:$G$500,"*børn*"))</f>
        <v>0</v>
      </c>
      <c r="AT17" s="110">
        <f t="shared" si="10"/>
        <v>0</v>
      </c>
    </row>
    <row r="18" spans="1:46" x14ac:dyDescent="0.25">
      <c r="A18" s="2" t="s">
        <v>72</v>
      </c>
      <c r="D18" s="110">
        <f>SUM(COUNTIFS('2018'!$K$3:$K$500,Lister!$D$2,'2018'!$B$3:$B$500,$A18,'2018'!$D$3:$D$500,"*",'2018'!$G$3:$G$500,{"*alle*";"*Opsøgende*"},'2018'!$E$3:$E$500,"*ja*"),COUNTIFS('2018'!$K$3:$K$500,Lister!$D$2,'2018'!$B$3:$B$500,$A18,'2018'!$D$3:$D$500,"*",'2018'!$G$3:$G$500,{"*alle*";"*Opsøgende*"},'2018'!$E$3:$E$500,"*nej*",'2018'!$H$3:$H$500,"*ja*"),COUNTIFS('2018'!$K$3:$K$500,Lister!$D$2,'2018'!$B$3:$B$500,$A18,'2018'!$D$3:$D$500,"*",'2018'!$G$3:$G$500,"*børn*"))</f>
        <v>0</v>
      </c>
      <c r="E18" s="110">
        <f>SUM(COUNTIFS('2018'!$K$3:$K$500,Lister!$D$3,'2018'!$B$3:$B$500,$A18,'2018'!$D$3:$D$500,"*",'2018'!$G$3:$G$500,{"*alle*";"*Opsøgende*"},'2018'!$E$3:$E$500,"*ja*"),COUNTIFS('2018'!$K$3:$K$500,Lister!$D$3,'2018'!$B$3:$B$500,$A18,'2018'!$D$3:$D$500,"*",'2018'!$G$3:$G$500,{"*alle*";"*Opsøgende*"},'2018'!$E$3:$E$500,"*nej*",'2018'!$H$3:$H$500,"*ja*"),COUNTIFS('2018'!$K$3:$K$500,Lister!$D$3,'2018'!$B$3:$B$500,$A18,'2018'!$D$3:$D$500,"*",'2018'!$G$3:$G$500,"*børn*"))</f>
        <v>0</v>
      </c>
      <c r="F18" s="110">
        <f t="shared" si="0"/>
        <v>0</v>
      </c>
      <c r="G18" s="110"/>
      <c r="H18" s="110">
        <f>SUM(COUNTIFS('2019'!$K$3:$K$500,Lister!$D$2,'2019'!$B$3:$B$500,$A18,'2019'!$D$3:$D$500,"*",'2019'!$G$3:$G$500,{"*alle*";"*Opsøgende*"},'2019'!$E$3:$E$500,"*ja*"),COUNTIFS('2019'!$K$3:$K$500,Lister!$D$2,'2019'!$B$3:$B$500,$A18,'2019'!$D$3:$D$500,"*",'2019'!$G$3:$G$500,{"*alle*";"*Opsøgende*"},'2019'!$E$3:$E$500,"*nej*",'2019'!$H$3:$H$500,"*ja*"),COUNTIFS('2019'!$K$3:$K$500,Lister!$D$2,'2019'!$B$3:$B$500,$A18,'2019'!$D$3:$D$500,"*",'2019'!$G$3:$G$500,"*børn*"))</f>
        <v>0</v>
      </c>
      <c r="I18" s="110">
        <f>SUM(COUNTIFS('2019'!$K$3:$K$500,Lister!$D$3,'2019'!$B$3:$B$500,$A18,'2019'!$D$3:$D$500,"*",'2019'!$G$3:$G$500,{"*alle*";"*Opsøgende*"},'2019'!$E$3:$E$500,"*ja*"),COUNTIFS('2019'!$K$3:$K$500,Lister!$D$3,'2019'!$B$3:$B$500,$A18,'2019'!$D$3:$D$500,"*",'2019'!$G$3:$G$500,{"*alle*";"*Opsøgende*"},'2019'!$E$3:$E$500,"*nej*",'2019'!$H$3:$H$500,"*ja*"),COUNTIFS('2019'!$K$3:$K$500,Lister!$D$3,'2019'!$B$3:$B$500,$A18,'2019'!$D$3:$D$500,"*",'2019'!$G$3:$G$500,"*børn*"))</f>
        <v>0</v>
      </c>
      <c r="J18" s="110">
        <f t="shared" si="1"/>
        <v>0</v>
      </c>
      <c r="K18" s="110"/>
      <c r="L18" s="110">
        <f>SUM(COUNTIFS('2020'!$K$3:$K$500,Lister!$D$2,'2020'!$B$3:$B$500,$A18,'2020'!$D$3:$D$500,"*",'2020'!$G$3:$G$500,{"*alle*";"*Opsøgende*"},'2020'!$E$3:$E$500,"*ja*"),COUNTIFS('2020'!$K$3:$K$500,Lister!$D$2,'2020'!$B$3:$B$500,$A18,'2020'!$D$3:$D$500,"*",'2020'!$G$3:$G$500,{"*alle*";"*Opsøgende*"},'2020'!$E$3:$E$500,"*nej*",'2020'!$H$3:$H$500,"*ja*"),COUNTIFS('2020'!$K$3:$K$500,Lister!$D$2,'2020'!$B$3:$B$500,$A18,'2020'!$D$3:$D$500,"*",'2020'!$G$3:$G$500,"*børn*"))</f>
        <v>0</v>
      </c>
      <c r="M18" s="110">
        <f>SUM(COUNTIFS('2020'!$K$3:$K$500,Lister!$D$3,'2020'!$B$3:$B$500,$A18,'2020'!$D$3:$D$500,"*",'2020'!$G$3:$G$500,{"*alle*";"*Opsøgende*"},'2020'!$E$3:$E$500,"*ja*"),COUNTIFS('2020'!$K$3:$K$500,Lister!$D$3,'2020'!$B$3:$B$500,$A18,'2020'!$D$3:$D$500,"*",'2020'!$G$3:$G$500,{"*alle*";"*Opsøgende*"},'2020'!$E$3:$E$500,"*nej*",'2020'!$H$3:$H$500,"*ja*"),COUNTIFS('2020'!$K$3:$K$500,Lister!$D$3,'2020'!$B$3:$B$500,$A18,'2020'!$D$3:$D$500,"*",'2020'!$G$3:$G$500,"*børn*"))</f>
        <v>0</v>
      </c>
      <c r="N18" s="110">
        <f t="shared" si="2"/>
        <v>0</v>
      </c>
      <c r="O18" s="110"/>
      <c r="P18" s="110">
        <f>SUM(COUNTIFS('2021'!$K$3:$K$500,Lister!$D$2,'2021'!$B$3:$B$500,$A18,'2021'!$D$3:$D$500,"*",'2021'!$G$3:$G$500,{"*alle*";"*Opsøgende*"},'2021'!$E$3:$E$500,"*ja*"),COUNTIFS('2021'!$K$3:$K$500,Lister!$D$2,'2021'!$B$3:$B$500,$A18,'2021'!$D$3:$D$500,"*",'2021'!$G$3:$G$500,{"*alle*";"*Opsøgende*"},'2021'!$E$3:$E$500,"*nej*",'2021'!$H$3:$H$500,"*ja*"),COUNTIFS('2021'!$K$3:$K$500,Lister!$D$2,'2021'!$B$3:$B$500,$A18,'2021'!$D$3:$D$500,"*",'2021'!$G$3:$G$500,"*børn*"))</f>
        <v>0</v>
      </c>
      <c r="Q18" s="110">
        <f>SUM(COUNTIFS('2021'!$K$3:$K$500,Lister!$D$3,'2021'!$B$3:$B$500,$A18,'2021'!$D$3:$D$500,"*",'2021'!$G$3:$G$500,{"*alle*";"*Opsøgende*"},'2021'!$E$3:$E$500,"*ja*"),COUNTIFS('2021'!$K$3:$K$500,Lister!$D$3,'2021'!$B$3:$B$500,$A18,'2021'!$D$3:$D$500,"*",'2021'!$G$3:$G$500,{"*alle*";"*Opsøgende*"},'2021'!$E$3:$E$500,"*nej*",'2021'!$H$3:$H$500,"*ja*"),COUNTIFS('2021'!$K$3:$K$500,Lister!$D$3,'2021'!$B$3:$B$500,$A18,'2021'!$D$3:$D$500,"*",'2021'!$G$3:$G$500,"*børn*"))</f>
        <v>0</v>
      </c>
      <c r="R18" s="110">
        <f t="shared" si="3"/>
        <v>0</v>
      </c>
      <c r="S18" s="110"/>
      <c r="T18" s="110">
        <f>SUM(COUNTIFS('2022'!$K$3:$K$500,Lister!$D$2,'2022'!$B$3:$B$500,$A18,'2022'!$D$3:$D$500,"*",'2022'!$G$3:$G$500,{"*alle*";"*Opsøgende*"},'2022'!$E$3:$E$500,"*ja*"),COUNTIFS('2022'!$K$3:$K$500,Lister!$D$2,'2022'!$B$3:$B$500,$A18,'2022'!$D$3:$D$500,"*",'2022'!$G$3:$G$500,{"*alle*";"*Opsøgende*"},'2022'!$E$3:$E$500,"*nej*",'2022'!$H$3:$H$500,"*ja*"),COUNTIFS('2022'!$K$3:$K$500,Lister!$D$2,'2022'!$B$3:$B$500,$A18,'2022'!$D$3:$D$500,"*",'2022'!$G$3:$G$500,"*børn*"))</f>
        <v>0</v>
      </c>
      <c r="U18" s="110">
        <f>SUM(COUNTIFS('2022'!$K$3:$K$500,Lister!$D$3,'2022'!$B$3:$B$500,$A18,'2022'!$D$3:$D$500,"*",'2022'!$G$3:$G$500,{"*alle*";"*Opsøgende*"},'2022'!$E$3:$E$500,"*ja*"),COUNTIFS('2022'!$K$3:$K$500,Lister!$D$3,'2022'!$B$3:$B$500,$A18,'2022'!$D$3:$D$500,"*",'2022'!$G$3:$G$500,{"*alle*";"*Opsøgende*"},'2022'!$E$3:$E$500,"*nej*",'2022'!$H$3:$H$500,"*ja*"),COUNTIFS('2022'!$K$3:$K$500,Lister!$D$3,'2022'!$B$3:$B$500,$A18,'2022'!$D$3:$D$500,"*",'2022'!$G$3:$G$500,"*børn*"))</f>
        <v>0</v>
      </c>
      <c r="V18" s="110">
        <f t="shared" si="4"/>
        <v>0</v>
      </c>
      <c r="W18" s="110"/>
      <c r="X18" s="110">
        <f>SUM(COUNTIFS('2023'!$K$3:$K$500,Lister!$D$2,'2023'!$B$3:$B$500,$A18,'2023'!$D$3:$D$500,"*",'2023'!$G$3:$G$500,{"*alle*";"*Opsøgende*"},'2023'!$E$3:$E$500,"*ja*"),COUNTIFS('2023'!$K$3:$K$500,Lister!$D$2,'2023'!$B$3:$B$500,$A18,'2023'!$D$3:$D$500,"*",'2023'!$G$3:$G$500,{"*alle*";"*Opsøgende*"},'2023'!$E$3:$E$500,"*nej*",'2023'!$H$3:$H$500,"*ja*"),COUNTIFS('2023'!$K$3:$K$500,Lister!$D$2,'2023'!$B$3:$B$500,$A18,'2023'!$D$3:$D$500,"*",'2023'!$G$3:$G$500,"*børn*"))</f>
        <v>0</v>
      </c>
      <c r="Y18" s="110">
        <f>SUM(COUNTIFS('2023'!$K$3:$K$500,Lister!$D$3,'2023'!$B$3:$B$500,$A18,'2023'!$D$3:$D$500,"*",'2023'!$G$3:$G$500,{"*alle*";"*Opsøgende*"},'2023'!$E$3:$E$500,"*ja*"),COUNTIFS('2023'!$K$3:$K$500,Lister!$D$3,'2023'!$B$3:$B$500,$A18,'2023'!$D$3:$D$500,"*",'2023'!$G$3:$G$500,{"*alle*";"*Opsøgende*"},'2023'!$E$3:$E$500,"*nej*",'2023'!$H$3:$H$500,"*ja*"),COUNTIFS('2023'!$K$3:$K$500,Lister!$D$3,'2023'!$B$3:$B$500,$A18,'2023'!$D$3:$D$500,"*",'2023'!$G$3:$G$500,"*børn*"))</f>
        <v>0</v>
      </c>
      <c r="Z18" s="110">
        <f t="shared" si="5"/>
        <v>0</v>
      </c>
      <c r="AA18" s="110"/>
      <c r="AB18" s="110">
        <f>SUM(COUNTIFS('2024'!$K$3:$K$500,Lister!$D$2,'2024'!$B$3:$B$500,$A18,'2024'!$D$3:$D$500,"*",'2024'!$G$3:$G$500,{"*alle*";"*Opsøgende*"},'2024'!$E$3:$E$500,"*ja*"),COUNTIFS('2024'!$K$3:$K$500,Lister!$D$2,'2024'!$B$3:$B$500,$A18,'2024'!$D$3:$D$500,"*",'2024'!$G$3:$G$500,{"*alle*";"*Opsøgende*"},'2024'!$E$3:$E$500,"*nej*",'2024'!$H$3:$H$500,"*ja*"),COUNTIFS('2024'!$K$3:$K$500,Lister!$D$2,'2024'!$B$3:$B$500,$A18,'2024'!$D$3:$D$500,"*",'2024'!$G$3:$G$500,"*børn*"))</f>
        <v>0</v>
      </c>
      <c r="AC18" s="110">
        <f>SUM(COUNTIFS('2024'!$K$3:$K$500,Lister!$D$3,'2024'!$B$3:$B$500,$A18,'2024'!$D$3:$D$500,"*",'2024'!$G$3:$G$500,{"*alle*";"*Opsøgende*"},'2024'!$E$3:$E$500,"*ja*"),COUNTIFS('2024'!$K$3:$K$500,Lister!$D$3,'2024'!$B$3:$B$500,$A18,'2024'!$D$3:$D$500,"*",'2024'!$G$3:$G$500,{"*alle*";"*Opsøgende*"},'2024'!$E$3:$E$500,"*nej*",'2024'!$H$3:$H$500,"*ja*"),COUNTIFS('2024'!$K$3:$K$500,Lister!$D$3,'2024'!$B$3:$B$500,$A18,'2024'!$D$3:$D$500,"*",'2024'!$G$3:$G$500,"*børn*"))</f>
        <v>0</v>
      </c>
      <c r="AD18" s="110">
        <f t="shared" si="6"/>
        <v>0</v>
      </c>
      <c r="AE18" s="110"/>
      <c r="AF18" s="110">
        <f>SUM(COUNTIFS('2025'!$K$3:$K$500,Lister!$D$2,'2025'!$B$3:$B$500,$A18,'2025'!$D$3:$D$500,"*",'2025'!$G$3:$G$500,{"*alle*";"*Opsøgende*"},'2025'!$E$3:$E$500,"*ja*"),COUNTIFS('2025'!$K$3:$K$500,Lister!$D$2,'2025'!$B$3:$B$500,$A18,'2025'!$D$3:$D$500,"*",'2025'!$G$3:$G$500,{"*alle*";"*Opsøgende*"},'2025'!$E$3:$E$500,"*nej*",'2025'!$H$3:$H$500,"*ja*"),COUNTIFS('2025'!$K$3:$K$500,Lister!$D$2,'2025'!$B$3:$B$500,$A18,'2025'!$D$3:$D$500,"*",'2025'!$G$3:$G$500,"*børn*"))</f>
        <v>0</v>
      </c>
      <c r="AG18" s="110">
        <f>SUM(COUNTIFS('2025'!$K$3:$K$500,Lister!$D$3,'2025'!$B$3:$B$500,$A18,'2025'!$D$3:$D$500,"*",'2025'!$G$3:$G$500,{"*alle*";"*Opsøgende*"},'2025'!$E$3:$E$500,"*ja*"),COUNTIFS('2025'!$K$3:$K$500,Lister!$D$3,'2025'!$B$3:$B$500,$A18,'2025'!$D$3:$D$500,"*",'2025'!$G$3:$G$500,{"*alle*";"*Opsøgende*"},'2025'!$E$3:$E$500,"*nej*",'2025'!$H$3:$H$500,"*ja*"),COUNTIFS('2025'!$K$3:$K$500,Lister!$D$3,'2025'!$B$3:$B$500,$A18,'2025'!$D$3:$D$500,"*",'2025'!$G$3:$G$500,"*børn*"))</f>
        <v>0</v>
      </c>
      <c r="AH18" s="110">
        <f t="shared" si="7"/>
        <v>0</v>
      </c>
      <c r="AI18" s="110"/>
      <c r="AJ18" s="110">
        <f>SUM(COUNTIFS('2026'!$K$3:$K$500,Lister!$D$2,'2026'!$B$3:$B$500,$A18,'2026'!$D$3:$D$500,"*",'2026'!$G$3:$G$500,{"*alle*";"*Opsøgende*"},'2026'!$E$3:$E$500,"*ja*"),COUNTIFS('2026'!$K$3:$K$500,Lister!$D$2,'2026'!$B$3:$B$500,$A18,'2026'!$D$3:$D$500,"*",'2026'!$G$3:$G$500,{"*alle*";"*Opsøgende*"},'2026'!$E$3:$E$500,"*nej*",'2026'!$H$3:$H$500,"*ja*"),COUNTIFS('2026'!$K$3:$K$500,Lister!$D$2,'2026'!$B$3:$B$500,$A18,'2026'!$D$3:$D$500,"*",'2026'!$G$3:$G$500,"*børn*"))</f>
        <v>0</v>
      </c>
      <c r="AK18" s="110">
        <f>SUM(COUNTIFS('2026'!$K$3:$K$500,Lister!$D$3,'2026'!$B$3:$B$500,$A18,'2026'!$D$3:$D$500,"*",'2026'!$G$3:$G$500,{"*alle*";"*Opsøgende*"},'2026'!$E$3:$E$500,"*ja*"),COUNTIFS('2026'!$K$3:$K$500,Lister!$D$3,'2026'!$B$3:$B$500,$A18,'2026'!$D$3:$D$500,"*",'2026'!$G$3:$G$500,{"*alle*";"*Opsøgende*"},'2026'!$E$3:$E$500,"*nej*",'2026'!$H$3:$H$500,"*ja*"),COUNTIFS('2026'!$K$3:$K$500,Lister!$D$3,'2026'!$B$3:$B$500,$A18,'2026'!$D$3:$D$500,"*",'2026'!$G$3:$G$500,"*børn*"))</f>
        <v>0</v>
      </c>
      <c r="AL18" s="110">
        <f t="shared" si="8"/>
        <v>0</v>
      </c>
      <c r="AM18" s="110"/>
      <c r="AN18" s="110">
        <f>SUM(COUNTIFS('2027'!$K$3:$K$500,Lister!$D$2,'2027'!$B$3:$B$500,$A18,'2027'!$D$3:$D$500,"*",'2027'!$G$3:$G$500,{"*alle*";"*Opsøgende*"},'2027'!$E$3:$E$500,"*ja*"),COUNTIFS('2027'!$K$3:$K$500,Lister!$D$2,'2027'!$B$3:$B$500,$A18,'2027'!$D$3:$D$500,"*",'2027'!$G$3:$G$500,{"*alle*";"*Opsøgende*"},'2027'!$E$3:$E$500,"*nej*",'2027'!$H$3:$H$500,"*ja*"),COUNTIFS('2027'!$K$3:$K$500,Lister!$D$2,'2027'!$B$3:$B$500,$A18,'2027'!$D$3:$D$500,"*",'2027'!$G$3:$G$500,"*børn*"))</f>
        <v>0</v>
      </c>
      <c r="AO18" s="110">
        <f>SUM(COUNTIFS('2027'!$K$3:$K$500,Lister!$D$3,'2027'!$B$3:$B$500,$A18,'2027'!$D$3:$D$500,"*",'2027'!$G$3:$G$500,{"*alle*";"*Opsøgende*"},'2027'!$E$3:$E$500,"*ja*"),COUNTIFS('2027'!$K$3:$K$500,Lister!$D$3,'2027'!$B$3:$B$500,$A18,'2027'!$D$3:$D$500,"*",'2027'!$G$3:$G$500,{"*alle*";"*Opsøgende*"},'2027'!$E$3:$E$500,"*nej*",'2027'!$H$3:$H$500,"*ja*"),COUNTIFS('2027'!$K$3:$K$500,Lister!$D$3,'2027'!$B$3:$B$500,$A18,'2027'!$D$3:$D$500,"*",'2027'!$G$3:$G$500,"*børn*"))</f>
        <v>0</v>
      </c>
      <c r="AP18" s="110">
        <f t="shared" si="9"/>
        <v>0</v>
      </c>
      <c r="AQ18" s="110"/>
      <c r="AR18" s="110">
        <f>SUM(COUNTIFS('2028'!$K$3:$K$500,Lister!$D$2,'2028'!$B$3:$B$500,$A18,'2028'!$D$3:$D$500,"*",'2028'!$G$3:$G$500,{"*alle*";"*Opsøgende*"},'2028'!$E$3:$E$500,"*ja*"),COUNTIFS('2028'!$K$3:$K$500,Lister!$D$2,'2028'!$B$3:$B$500,$A18,'2028'!$D$3:$D$500,"*",'2028'!$G$3:$G$500,{"*alle*";"*Opsøgende*"},'2028'!$E$3:$E$500,"*nej*",'2028'!$H$3:$H$500,"*ja*"),COUNTIFS('2028'!$K$3:$K$500,Lister!$D$2,'2028'!$B$3:$B$500,$A18,'2028'!$D$3:$D$500,"*",'2028'!$G$3:$G$500,"*børn*"))</f>
        <v>0</v>
      </c>
      <c r="AS18" s="110">
        <f>SUM(COUNTIFS('2028'!$K$3:$K$500,Lister!$D$3,'2028'!$B$3:$B$500,$A18,'2028'!$D$3:$D$500,"*",'2028'!$G$3:$G$500,{"*alle*";"*Opsøgende*"},'2028'!$E$3:$E$500,"*ja*"),COUNTIFS('2028'!$K$3:$K$500,Lister!$D$3,'2028'!$B$3:$B$500,$A18,'2028'!$D$3:$D$500,"*",'2028'!$G$3:$G$500,{"*alle*";"*Opsøgende*"},'2028'!$E$3:$E$500,"*nej*",'2028'!$H$3:$H$500,"*ja*"),COUNTIFS('2028'!$K$3:$K$500,Lister!$D$3,'2028'!$B$3:$B$500,$A18,'2028'!$D$3:$D$500,"*",'2028'!$G$3:$G$500,"*børn*"))</f>
        <v>0</v>
      </c>
      <c r="AT18" s="110">
        <f t="shared" si="10"/>
        <v>0</v>
      </c>
    </row>
    <row r="19" spans="1:46" x14ac:dyDescent="0.25">
      <c r="A19" s="2" t="s">
        <v>8</v>
      </c>
      <c r="D19" s="110">
        <f>SUM(COUNTIFS('2018'!$K$3:$K$500,Lister!$D$2,'2018'!$B$3:$B$500,$A19,'2018'!$D$3:$D$500,"*",'2018'!$G$3:$G$500,{"*alle*";"*Opsøgende*"},'2018'!$E$3:$E$500,"*ja*"),COUNTIFS('2018'!$K$3:$K$500,Lister!$D$2,'2018'!$B$3:$B$500,$A19,'2018'!$D$3:$D$500,"*",'2018'!$G$3:$G$500,{"*alle*";"*Opsøgende*"},'2018'!$E$3:$E$500,"*nej*",'2018'!$H$3:$H$500,"*ja*"),COUNTIFS('2018'!$K$3:$K$500,Lister!$D$2,'2018'!$B$3:$B$500,$A19,'2018'!$D$3:$D$500,"*",'2018'!$G$3:$G$500,"*børn*"))</f>
        <v>0</v>
      </c>
      <c r="E19" s="110">
        <f>SUM(COUNTIFS('2018'!$K$3:$K$500,Lister!$D$3,'2018'!$B$3:$B$500,$A19,'2018'!$D$3:$D$500,"*",'2018'!$G$3:$G$500,{"*alle*";"*Opsøgende*"},'2018'!$E$3:$E$500,"*ja*"),COUNTIFS('2018'!$K$3:$K$500,Lister!$D$3,'2018'!$B$3:$B$500,$A19,'2018'!$D$3:$D$500,"*",'2018'!$G$3:$G$500,{"*alle*";"*Opsøgende*"},'2018'!$E$3:$E$500,"*nej*",'2018'!$H$3:$H$500,"*ja*"),COUNTIFS('2018'!$K$3:$K$500,Lister!$D$3,'2018'!$B$3:$B$500,$A19,'2018'!$D$3:$D$500,"*",'2018'!$G$3:$G$500,"*børn*"))</f>
        <v>0</v>
      </c>
      <c r="F19" s="110">
        <f t="shared" si="0"/>
        <v>0</v>
      </c>
      <c r="G19" s="110"/>
      <c r="H19" s="110">
        <f>SUM(COUNTIFS('2019'!$K$3:$K$500,Lister!$D$2,'2019'!$B$3:$B$500,$A19,'2019'!$D$3:$D$500,"*",'2019'!$G$3:$G$500,{"*alle*";"*Opsøgende*"},'2019'!$E$3:$E$500,"*ja*"),COUNTIFS('2019'!$K$3:$K$500,Lister!$D$2,'2019'!$B$3:$B$500,$A19,'2019'!$D$3:$D$500,"*",'2019'!$G$3:$G$500,{"*alle*";"*Opsøgende*"},'2019'!$E$3:$E$500,"*nej*",'2019'!$H$3:$H$500,"*ja*"),COUNTIFS('2019'!$K$3:$K$500,Lister!$D$2,'2019'!$B$3:$B$500,$A19,'2019'!$D$3:$D$500,"*",'2019'!$G$3:$G$500,"*børn*"))</f>
        <v>0</v>
      </c>
      <c r="I19" s="110">
        <f>SUM(COUNTIFS('2019'!$K$3:$K$500,Lister!$D$3,'2019'!$B$3:$B$500,$A19,'2019'!$D$3:$D$500,"*",'2019'!$G$3:$G$500,{"*alle*";"*Opsøgende*"},'2019'!$E$3:$E$500,"*ja*"),COUNTIFS('2019'!$K$3:$K$500,Lister!$D$3,'2019'!$B$3:$B$500,$A19,'2019'!$D$3:$D$500,"*",'2019'!$G$3:$G$500,{"*alle*";"*Opsøgende*"},'2019'!$E$3:$E$500,"*nej*",'2019'!$H$3:$H$500,"*ja*"),COUNTIFS('2019'!$K$3:$K$500,Lister!$D$3,'2019'!$B$3:$B$500,$A19,'2019'!$D$3:$D$500,"*",'2019'!$G$3:$G$500,"*børn*"))</f>
        <v>0</v>
      </c>
      <c r="J19" s="110">
        <f t="shared" si="1"/>
        <v>0</v>
      </c>
      <c r="K19" s="110"/>
      <c r="L19" s="110">
        <f>SUM(COUNTIFS('2020'!$K$3:$K$500,Lister!$D$2,'2020'!$B$3:$B$500,$A19,'2020'!$D$3:$D$500,"*",'2020'!$G$3:$G$500,{"*alle*";"*Opsøgende*"},'2020'!$E$3:$E$500,"*ja*"),COUNTIFS('2020'!$K$3:$K$500,Lister!$D$2,'2020'!$B$3:$B$500,$A19,'2020'!$D$3:$D$500,"*",'2020'!$G$3:$G$500,{"*alle*";"*Opsøgende*"},'2020'!$E$3:$E$500,"*nej*",'2020'!$H$3:$H$500,"*ja*"),COUNTIFS('2020'!$K$3:$K$500,Lister!$D$2,'2020'!$B$3:$B$500,$A19,'2020'!$D$3:$D$500,"*",'2020'!$G$3:$G$500,"*børn*"))</f>
        <v>0</v>
      </c>
      <c r="M19" s="110">
        <f>SUM(COUNTIFS('2020'!$K$3:$K$500,Lister!$D$3,'2020'!$B$3:$B$500,$A19,'2020'!$D$3:$D$500,"*",'2020'!$G$3:$G$500,{"*alle*";"*Opsøgende*"},'2020'!$E$3:$E$500,"*ja*"),COUNTIFS('2020'!$K$3:$K$500,Lister!$D$3,'2020'!$B$3:$B$500,$A19,'2020'!$D$3:$D$500,"*",'2020'!$G$3:$G$500,{"*alle*";"*Opsøgende*"},'2020'!$E$3:$E$500,"*nej*",'2020'!$H$3:$H$500,"*ja*"),COUNTIFS('2020'!$K$3:$K$500,Lister!$D$3,'2020'!$B$3:$B$500,$A19,'2020'!$D$3:$D$500,"*",'2020'!$G$3:$G$500,"*børn*"))</f>
        <v>0</v>
      </c>
      <c r="N19" s="110">
        <f t="shared" si="2"/>
        <v>0</v>
      </c>
      <c r="O19" s="110"/>
      <c r="P19" s="110">
        <f>SUM(COUNTIFS('2021'!$K$3:$K$500,Lister!$D$2,'2021'!$B$3:$B$500,$A19,'2021'!$D$3:$D$500,"*",'2021'!$G$3:$G$500,{"*alle*";"*Opsøgende*"},'2021'!$E$3:$E$500,"*ja*"),COUNTIFS('2021'!$K$3:$K$500,Lister!$D$2,'2021'!$B$3:$B$500,$A19,'2021'!$D$3:$D$500,"*",'2021'!$G$3:$G$500,{"*alle*";"*Opsøgende*"},'2021'!$E$3:$E$500,"*nej*",'2021'!$H$3:$H$500,"*ja*"),COUNTIFS('2021'!$K$3:$K$500,Lister!$D$2,'2021'!$B$3:$B$500,$A19,'2021'!$D$3:$D$500,"*",'2021'!$G$3:$G$500,"*børn*"))</f>
        <v>0</v>
      </c>
      <c r="Q19" s="110">
        <f>SUM(COUNTIFS('2021'!$K$3:$K$500,Lister!$D$3,'2021'!$B$3:$B$500,$A19,'2021'!$D$3:$D$500,"*",'2021'!$G$3:$G$500,{"*alle*";"*Opsøgende*"},'2021'!$E$3:$E$500,"*ja*"),COUNTIFS('2021'!$K$3:$K$500,Lister!$D$3,'2021'!$B$3:$B$500,$A19,'2021'!$D$3:$D$500,"*",'2021'!$G$3:$G$500,{"*alle*";"*Opsøgende*"},'2021'!$E$3:$E$500,"*nej*",'2021'!$H$3:$H$500,"*ja*"),COUNTIFS('2021'!$K$3:$K$500,Lister!$D$3,'2021'!$B$3:$B$500,$A19,'2021'!$D$3:$D$500,"*",'2021'!$G$3:$G$500,"*børn*"))</f>
        <v>0</v>
      </c>
      <c r="R19" s="110">
        <f t="shared" si="3"/>
        <v>0</v>
      </c>
      <c r="S19" s="110"/>
      <c r="T19" s="110">
        <f>SUM(COUNTIFS('2022'!$K$3:$K$500,Lister!$D$2,'2022'!$B$3:$B$500,$A19,'2022'!$D$3:$D$500,"*",'2022'!$G$3:$G$500,{"*alle*";"*Opsøgende*"},'2022'!$E$3:$E$500,"*ja*"),COUNTIFS('2022'!$K$3:$K$500,Lister!$D$2,'2022'!$B$3:$B$500,$A19,'2022'!$D$3:$D$500,"*",'2022'!$G$3:$G$500,{"*alle*";"*Opsøgende*"},'2022'!$E$3:$E$500,"*nej*",'2022'!$H$3:$H$500,"*ja*"),COUNTIFS('2022'!$K$3:$K$500,Lister!$D$2,'2022'!$B$3:$B$500,$A19,'2022'!$D$3:$D$500,"*",'2022'!$G$3:$G$500,"*børn*"))</f>
        <v>0</v>
      </c>
      <c r="U19" s="110">
        <f>SUM(COUNTIFS('2022'!$K$3:$K$500,Lister!$D$3,'2022'!$B$3:$B$500,$A19,'2022'!$D$3:$D$500,"*",'2022'!$G$3:$G$500,{"*alle*";"*Opsøgende*"},'2022'!$E$3:$E$500,"*ja*"),COUNTIFS('2022'!$K$3:$K$500,Lister!$D$3,'2022'!$B$3:$B$500,$A19,'2022'!$D$3:$D$500,"*",'2022'!$G$3:$G$500,{"*alle*";"*Opsøgende*"},'2022'!$E$3:$E$500,"*nej*",'2022'!$H$3:$H$500,"*ja*"),COUNTIFS('2022'!$K$3:$K$500,Lister!$D$3,'2022'!$B$3:$B$500,$A19,'2022'!$D$3:$D$500,"*",'2022'!$G$3:$G$500,"*børn*"))</f>
        <v>0</v>
      </c>
      <c r="V19" s="110">
        <f t="shared" si="4"/>
        <v>0</v>
      </c>
      <c r="W19" s="110"/>
      <c r="X19" s="110">
        <f>SUM(COUNTIFS('2023'!$K$3:$K$500,Lister!$D$2,'2023'!$B$3:$B$500,$A19,'2023'!$D$3:$D$500,"*",'2023'!$G$3:$G$500,{"*alle*";"*Opsøgende*"},'2023'!$E$3:$E$500,"*ja*"),COUNTIFS('2023'!$K$3:$K$500,Lister!$D$2,'2023'!$B$3:$B$500,$A19,'2023'!$D$3:$D$500,"*",'2023'!$G$3:$G$500,{"*alle*";"*Opsøgende*"},'2023'!$E$3:$E$500,"*nej*",'2023'!$H$3:$H$500,"*ja*"),COUNTIFS('2023'!$K$3:$K$500,Lister!$D$2,'2023'!$B$3:$B$500,$A19,'2023'!$D$3:$D$500,"*",'2023'!$G$3:$G$500,"*børn*"))</f>
        <v>0</v>
      </c>
      <c r="Y19" s="110">
        <f>SUM(COUNTIFS('2023'!$K$3:$K$500,Lister!$D$3,'2023'!$B$3:$B$500,$A19,'2023'!$D$3:$D$500,"*",'2023'!$G$3:$G$500,{"*alle*";"*Opsøgende*"},'2023'!$E$3:$E$500,"*ja*"),COUNTIFS('2023'!$K$3:$K$500,Lister!$D$3,'2023'!$B$3:$B$500,$A19,'2023'!$D$3:$D$500,"*",'2023'!$G$3:$G$500,{"*alle*";"*Opsøgende*"},'2023'!$E$3:$E$500,"*nej*",'2023'!$H$3:$H$500,"*ja*"),COUNTIFS('2023'!$K$3:$K$500,Lister!$D$3,'2023'!$B$3:$B$500,$A19,'2023'!$D$3:$D$500,"*",'2023'!$G$3:$G$500,"*børn*"))</f>
        <v>0</v>
      </c>
      <c r="Z19" s="110">
        <f t="shared" si="5"/>
        <v>0</v>
      </c>
      <c r="AA19" s="110"/>
      <c r="AB19" s="110">
        <f>SUM(COUNTIFS('2024'!$K$3:$K$500,Lister!$D$2,'2024'!$B$3:$B$500,$A19,'2024'!$D$3:$D$500,"*",'2024'!$G$3:$G$500,{"*alle*";"*Opsøgende*"},'2024'!$E$3:$E$500,"*ja*"),COUNTIFS('2024'!$K$3:$K$500,Lister!$D$2,'2024'!$B$3:$B$500,$A19,'2024'!$D$3:$D$500,"*",'2024'!$G$3:$G$500,{"*alle*";"*Opsøgende*"},'2024'!$E$3:$E$500,"*nej*",'2024'!$H$3:$H$500,"*ja*"),COUNTIFS('2024'!$K$3:$K$500,Lister!$D$2,'2024'!$B$3:$B$500,$A19,'2024'!$D$3:$D$500,"*",'2024'!$G$3:$G$500,"*børn*"))</f>
        <v>0</v>
      </c>
      <c r="AC19" s="110">
        <f>SUM(COUNTIFS('2024'!$K$3:$K$500,Lister!$D$3,'2024'!$B$3:$B$500,$A19,'2024'!$D$3:$D$500,"*",'2024'!$G$3:$G$500,{"*alle*";"*Opsøgende*"},'2024'!$E$3:$E$500,"*ja*"),COUNTIFS('2024'!$K$3:$K$500,Lister!$D$3,'2024'!$B$3:$B$500,$A19,'2024'!$D$3:$D$500,"*",'2024'!$G$3:$G$500,{"*alle*";"*Opsøgende*"},'2024'!$E$3:$E$500,"*nej*",'2024'!$H$3:$H$500,"*ja*"),COUNTIFS('2024'!$K$3:$K$500,Lister!$D$3,'2024'!$B$3:$B$500,$A19,'2024'!$D$3:$D$500,"*",'2024'!$G$3:$G$500,"*børn*"))</f>
        <v>0</v>
      </c>
      <c r="AD19" s="110">
        <f t="shared" si="6"/>
        <v>0</v>
      </c>
      <c r="AE19" s="110"/>
      <c r="AF19" s="110">
        <f>SUM(COUNTIFS('2025'!$K$3:$K$500,Lister!$D$2,'2025'!$B$3:$B$500,$A19,'2025'!$D$3:$D$500,"*",'2025'!$G$3:$G$500,{"*alle*";"*Opsøgende*"},'2025'!$E$3:$E$500,"*ja*"),COUNTIFS('2025'!$K$3:$K$500,Lister!$D$2,'2025'!$B$3:$B$500,$A19,'2025'!$D$3:$D$500,"*",'2025'!$G$3:$G$500,{"*alle*";"*Opsøgende*"},'2025'!$E$3:$E$500,"*nej*",'2025'!$H$3:$H$500,"*ja*"),COUNTIFS('2025'!$K$3:$K$500,Lister!$D$2,'2025'!$B$3:$B$500,$A19,'2025'!$D$3:$D$500,"*",'2025'!$G$3:$G$500,"*børn*"))</f>
        <v>0</v>
      </c>
      <c r="AG19" s="110">
        <f>SUM(COUNTIFS('2025'!$K$3:$K$500,Lister!$D$3,'2025'!$B$3:$B$500,$A19,'2025'!$D$3:$D$500,"*",'2025'!$G$3:$G$500,{"*alle*";"*Opsøgende*"},'2025'!$E$3:$E$500,"*ja*"),COUNTIFS('2025'!$K$3:$K$500,Lister!$D$3,'2025'!$B$3:$B$500,$A19,'2025'!$D$3:$D$500,"*",'2025'!$G$3:$G$500,{"*alle*";"*Opsøgende*"},'2025'!$E$3:$E$500,"*nej*",'2025'!$H$3:$H$500,"*ja*"),COUNTIFS('2025'!$K$3:$K$500,Lister!$D$3,'2025'!$B$3:$B$500,$A19,'2025'!$D$3:$D$500,"*",'2025'!$G$3:$G$500,"*børn*"))</f>
        <v>0</v>
      </c>
      <c r="AH19" s="110">
        <f t="shared" si="7"/>
        <v>0</v>
      </c>
      <c r="AI19" s="110"/>
      <c r="AJ19" s="110">
        <f>SUM(COUNTIFS('2026'!$K$3:$K$500,Lister!$D$2,'2026'!$B$3:$B$500,$A19,'2026'!$D$3:$D$500,"*",'2026'!$G$3:$G$500,{"*alle*";"*Opsøgende*"},'2026'!$E$3:$E$500,"*ja*"),COUNTIFS('2026'!$K$3:$K$500,Lister!$D$2,'2026'!$B$3:$B$500,$A19,'2026'!$D$3:$D$500,"*",'2026'!$G$3:$G$500,{"*alle*";"*Opsøgende*"},'2026'!$E$3:$E$500,"*nej*",'2026'!$H$3:$H$500,"*ja*"),COUNTIFS('2026'!$K$3:$K$500,Lister!$D$2,'2026'!$B$3:$B$500,$A19,'2026'!$D$3:$D$500,"*",'2026'!$G$3:$G$500,"*børn*"))</f>
        <v>0</v>
      </c>
      <c r="AK19" s="110">
        <f>SUM(COUNTIFS('2026'!$K$3:$K$500,Lister!$D$3,'2026'!$B$3:$B$500,$A19,'2026'!$D$3:$D$500,"*",'2026'!$G$3:$G$500,{"*alle*";"*Opsøgende*"},'2026'!$E$3:$E$500,"*ja*"),COUNTIFS('2026'!$K$3:$K$500,Lister!$D$3,'2026'!$B$3:$B$500,$A19,'2026'!$D$3:$D$500,"*",'2026'!$G$3:$G$500,{"*alle*";"*Opsøgende*"},'2026'!$E$3:$E$500,"*nej*",'2026'!$H$3:$H$500,"*ja*"),COUNTIFS('2026'!$K$3:$K$500,Lister!$D$3,'2026'!$B$3:$B$500,$A19,'2026'!$D$3:$D$500,"*",'2026'!$G$3:$G$500,"*børn*"))</f>
        <v>0</v>
      </c>
      <c r="AL19" s="110">
        <f t="shared" si="8"/>
        <v>0</v>
      </c>
      <c r="AM19" s="110"/>
      <c r="AN19" s="110">
        <f>SUM(COUNTIFS('2027'!$K$3:$K$500,Lister!$D$2,'2027'!$B$3:$B$500,$A19,'2027'!$D$3:$D$500,"*",'2027'!$G$3:$G$500,{"*alle*";"*Opsøgende*"},'2027'!$E$3:$E$500,"*ja*"),COUNTIFS('2027'!$K$3:$K$500,Lister!$D$2,'2027'!$B$3:$B$500,$A19,'2027'!$D$3:$D$500,"*",'2027'!$G$3:$G$500,{"*alle*";"*Opsøgende*"},'2027'!$E$3:$E$500,"*nej*",'2027'!$H$3:$H$500,"*ja*"),COUNTIFS('2027'!$K$3:$K$500,Lister!$D$2,'2027'!$B$3:$B$500,$A19,'2027'!$D$3:$D$500,"*",'2027'!$G$3:$G$500,"*børn*"))</f>
        <v>0</v>
      </c>
      <c r="AO19" s="110">
        <f>SUM(COUNTIFS('2027'!$K$3:$K$500,Lister!$D$3,'2027'!$B$3:$B$500,$A19,'2027'!$D$3:$D$500,"*",'2027'!$G$3:$G$500,{"*alle*";"*Opsøgende*"},'2027'!$E$3:$E$500,"*ja*"),COUNTIFS('2027'!$K$3:$K$500,Lister!$D$3,'2027'!$B$3:$B$500,$A19,'2027'!$D$3:$D$500,"*",'2027'!$G$3:$G$500,{"*alle*";"*Opsøgende*"},'2027'!$E$3:$E$500,"*nej*",'2027'!$H$3:$H$500,"*ja*"),COUNTIFS('2027'!$K$3:$K$500,Lister!$D$3,'2027'!$B$3:$B$500,$A19,'2027'!$D$3:$D$500,"*",'2027'!$G$3:$G$500,"*børn*"))</f>
        <v>0</v>
      </c>
      <c r="AP19" s="110">
        <f t="shared" si="9"/>
        <v>0</v>
      </c>
      <c r="AQ19" s="110"/>
      <c r="AR19" s="110">
        <f>SUM(COUNTIFS('2028'!$K$3:$K$500,Lister!$D$2,'2028'!$B$3:$B$500,$A19,'2028'!$D$3:$D$500,"*",'2028'!$G$3:$G$500,{"*alle*";"*Opsøgende*"},'2028'!$E$3:$E$500,"*ja*"),COUNTIFS('2028'!$K$3:$K$500,Lister!$D$2,'2028'!$B$3:$B$500,$A19,'2028'!$D$3:$D$500,"*",'2028'!$G$3:$G$500,{"*alle*";"*Opsøgende*"},'2028'!$E$3:$E$500,"*nej*",'2028'!$H$3:$H$500,"*ja*"),COUNTIFS('2028'!$K$3:$K$500,Lister!$D$2,'2028'!$B$3:$B$500,$A19,'2028'!$D$3:$D$500,"*",'2028'!$G$3:$G$500,"*børn*"))</f>
        <v>0</v>
      </c>
      <c r="AS19" s="110">
        <f>SUM(COUNTIFS('2028'!$K$3:$K$500,Lister!$D$3,'2028'!$B$3:$B$500,$A19,'2028'!$D$3:$D$500,"*",'2028'!$G$3:$G$500,{"*alle*";"*Opsøgende*"},'2028'!$E$3:$E$500,"*ja*"),COUNTIFS('2028'!$K$3:$K$500,Lister!$D$3,'2028'!$B$3:$B$500,$A19,'2028'!$D$3:$D$500,"*",'2028'!$G$3:$G$500,{"*alle*";"*Opsøgende*"},'2028'!$E$3:$E$500,"*nej*",'2028'!$H$3:$H$500,"*ja*"),COUNTIFS('2028'!$K$3:$K$500,Lister!$D$3,'2028'!$B$3:$B$500,$A19,'2028'!$D$3:$D$500,"*",'2028'!$G$3:$G$500,"*børn*"))</f>
        <v>0</v>
      </c>
      <c r="AT19" s="110">
        <f t="shared" si="10"/>
        <v>0</v>
      </c>
    </row>
    <row r="20" spans="1:46" x14ac:dyDescent="0.25">
      <c r="A20" s="2" t="s">
        <v>96</v>
      </c>
      <c r="D20" s="110">
        <f>SUM(COUNTIFS('2018'!$K$3:$K$500,Lister!$D$2,'2018'!$B$3:$B$500,$A20,'2018'!$D$3:$D$500,"*",'2018'!$G$3:$G$500,{"*alle*";"*Opsøgende*"},'2018'!$E$3:$E$500,"*ja*"),COUNTIFS('2018'!$K$3:$K$500,Lister!$D$2,'2018'!$B$3:$B$500,$A20,'2018'!$D$3:$D$500,"*",'2018'!$G$3:$G$500,{"*alle*";"*Opsøgende*"},'2018'!$E$3:$E$500,"*nej*",'2018'!$H$3:$H$500,"*ja*"),COUNTIFS('2018'!$K$3:$K$500,Lister!$D$2,'2018'!$B$3:$B$500,$A20,'2018'!$D$3:$D$500,"*",'2018'!$G$3:$G$500,"*børn*"))</f>
        <v>0</v>
      </c>
      <c r="E20" s="110">
        <f>SUM(COUNTIFS('2018'!$K$3:$K$500,Lister!$D$3,'2018'!$B$3:$B$500,$A20,'2018'!$D$3:$D$500,"*",'2018'!$G$3:$G$500,{"*alle*";"*Opsøgende*"},'2018'!$E$3:$E$500,"*ja*"),COUNTIFS('2018'!$K$3:$K$500,Lister!$D$3,'2018'!$B$3:$B$500,$A20,'2018'!$D$3:$D$500,"*",'2018'!$G$3:$G$500,{"*alle*";"*Opsøgende*"},'2018'!$E$3:$E$500,"*nej*",'2018'!$H$3:$H$500,"*ja*"),COUNTIFS('2018'!$K$3:$K$500,Lister!$D$3,'2018'!$B$3:$B$500,$A20,'2018'!$D$3:$D$500,"*",'2018'!$G$3:$G$500,"*børn*"))</f>
        <v>0</v>
      </c>
      <c r="F20" s="110">
        <f t="shared" si="0"/>
        <v>0</v>
      </c>
      <c r="G20" s="110"/>
      <c r="H20" s="110">
        <f>SUM(COUNTIFS('2019'!$K$3:$K$500,Lister!$D$2,'2019'!$B$3:$B$500,$A20,'2019'!$D$3:$D$500,"*",'2019'!$G$3:$G$500,{"*alle*";"*Opsøgende*"},'2019'!$E$3:$E$500,"*ja*"),COUNTIFS('2019'!$K$3:$K$500,Lister!$D$2,'2019'!$B$3:$B$500,$A20,'2019'!$D$3:$D$500,"*",'2019'!$G$3:$G$500,{"*alle*";"*Opsøgende*"},'2019'!$E$3:$E$500,"*nej*",'2019'!$H$3:$H$500,"*ja*"),COUNTIFS('2019'!$K$3:$K$500,Lister!$D$2,'2019'!$B$3:$B$500,$A20,'2019'!$D$3:$D$500,"*",'2019'!$G$3:$G$500,"*børn*"))</f>
        <v>0</v>
      </c>
      <c r="I20" s="110">
        <f>SUM(COUNTIFS('2019'!$K$3:$K$500,Lister!$D$3,'2019'!$B$3:$B$500,$A20,'2019'!$D$3:$D$500,"*",'2019'!$G$3:$G$500,{"*alle*";"*Opsøgende*"},'2019'!$E$3:$E$500,"*ja*"),COUNTIFS('2019'!$K$3:$K$500,Lister!$D$3,'2019'!$B$3:$B$500,$A20,'2019'!$D$3:$D$500,"*",'2019'!$G$3:$G$500,{"*alle*";"*Opsøgende*"},'2019'!$E$3:$E$500,"*nej*",'2019'!$H$3:$H$500,"*ja*"),COUNTIFS('2019'!$K$3:$K$500,Lister!$D$3,'2019'!$B$3:$B$500,$A20,'2019'!$D$3:$D$500,"*",'2019'!$G$3:$G$500,"*børn*"))</f>
        <v>0</v>
      </c>
      <c r="J20" s="110">
        <f t="shared" si="1"/>
        <v>0</v>
      </c>
      <c r="K20" s="110"/>
      <c r="L20" s="110">
        <f>SUM(COUNTIFS('2020'!$K$3:$K$500,Lister!$D$2,'2020'!$B$3:$B$500,$A20,'2020'!$D$3:$D$500,"*",'2020'!$G$3:$G$500,{"*alle*";"*Opsøgende*"},'2020'!$E$3:$E$500,"*ja*"),COUNTIFS('2020'!$K$3:$K$500,Lister!$D$2,'2020'!$B$3:$B$500,$A20,'2020'!$D$3:$D$500,"*",'2020'!$G$3:$G$500,{"*alle*";"*Opsøgende*"},'2020'!$E$3:$E$500,"*nej*",'2020'!$H$3:$H$500,"*ja*"),COUNTIFS('2020'!$K$3:$K$500,Lister!$D$2,'2020'!$B$3:$B$500,$A20,'2020'!$D$3:$D$500,"*",'2020'!$G$3:$G$500,"*børn*"))</f>
        <v>0</v>
      </c>
      <c r="M20" s="110">
        <f>SUM(COUNTIFS('2020'!$K$3:$K$500,Lister!$D$3,'2020'!$B$3:$B$500,$A20,'2020'!$D$3:$D$500,"*",'2020'!$G$3:$G$500,{"*alle*";"*Opsøgende*"},'2020'!$E$3:$E$500,"*ja*"),COUNTIFS('2020'!$K$3:$K$500,Lister!$D$3,'2020'!$B$3:$B$500,$A20,'2020'!$D$3:$D$500,"*",'2020'!$G$3:$G$500,{"*alle*";"*Opsøgende*"},'2020'!$E$3:$E$500,"*nej*",'2020'!$H$3:$H$500,"*ja*"),COUNTIFS('2020'!$K$3:$K$500,Lister!$D$3,'2020'!$B$3:$B$500,$A20,'2020'!$D$3:$D$500,"*",'2020'!$G$3:$G$500,"*børn*"))</f>
        <v>0</v>
      </c>
      <c r="N20" s="110">
        <f t="shared" si="2"/>
        <v>0</v>
      </c>
      <c r="O20" s="110"/>
      <c r="P20" s="110">
        <f>SUM(COUNTIFS('2021'!$K$3:$K$500,Lister!$D$2,'2021'!$B$3:$B$500,$A20,'2021'!$D$3:$D$500,"*",'2021'!$G$3:$G$500,{"*alle*";"*Opsøgende*"},'2021'!$E$3:$E$500,"*ja*"),COUNTIFS('2021'!$K$3:$K$500,Lister!$D$2,'2021'!$B$3:$B$500,$A20,'2021'!$D$3:$D$500,"*",'2021'!$G$3:$G$500,{"*alle*";"*Opsøgende*"},'2021'!$E$3:$E$500,"*nej*",'2021'!$H$3:$H$500,"*ja*"),COUNTIFS('2021'!$K$3:$K$500,Lister!$D$2,'2021'!$B$3:$B$500,$A20,'2021'!$D$3:$D$500,"*",'2021'!$G$3:$G$500,"*børn*"))</f>
        <v>0</v>
      </c>
      <c r="Q20" s="110">
        <f>SUM(COUNTIFS('2021'!$K$3:$K$500,Lister!$D$3,'2021'!$B$3:$B$500,$A20,'2021'!$D$3:$D$500,"*",'2021'!$G$3:$G$500,{"*alle*";"*Opsøgende*"},'2021'!$E$3:$E$500,"*ja*"),COUNTIFS('2021'!$K$3:$K$500,Lister!$D$3,'2021'!$B$3:$B$500,$A20,'2021'!$D$3:$D$500,"*",'2021'!$G$3:$G$500,{"*alle*";"*Opsøgende*"},'2021'!$E$3:$E$500,"*nej*",'2021'!$H$3:$H$500,"*ja*"),COUNTIFS('2021'!$K$3:$K$500,Lister!$D$3,'2021'!$B$3:$B$500,$A20,'2021'!$D$3:$D$500,"*",'2021'!$G$3:$G$500,"*børn*"))</f>
        <v>0</v>
      </c>
      <c r="R20" s="110">
        <f t="shared" si="3"/>
        <v>0</v>
      </c>
      <c r="S20" s="110"/>
      <c r="T20" s="110">
        <f>SUM(COUNTIFS('2022'!$K$3:$K$500,Lister!$D$2,'2022'!$B$3:$B$500,$A20,'2022'!$D$3:$D$500,"*",'2022'!$G$3:$G$500,{"*alle*";"*Opsøgende*"},'2022'!$E$3:$E$500,"*ja*"),COUNTIFS('2022'!$K$3:$K$500,Lister!$D$2,'2022'!$B$3:$B$500,$A20,'2022'!$D$3:$D$500,"*",'2022'!$G$3:$G$500,{"*alle*";"*Opsøgende*"},'2022'!$E$3:$E$500,"*nej*",'2022'!$H$3:$H$500,"*ja*"),COUNTIFS('2022'!$K$3:$K$500,Lister!$D$2,'2022'!$B$3:$B$500,$A20,'2022'!$D$3:$D$500,"*",'2022'!$G$3:$G$500,"*børn*"))</f>
        <v>0</v>
      </c>
      <c r="U20" s="110">
        <f>SUM(COUNTIFS('2022'!$K$3:$K$500,Lister!$D$3,'2022'!$B$3:$B$500,$A20,'2022'!$D$3:$D$500,"*",'2022'!$G$3:$G$500,{"*alle*";"*Opsøgende*"},'2022'!$E$3:$E$500,"*ja*"),COUNTIFS('2022'!$K$3:$K$500,Lister!$D$3,'2022'!$B$3:$B$500,$A20,'2022'!$D$3:$D$500,"*",'2022'!$G$3:$G$500,{"*alle*";"*Opsøgende*"},'2022'!$E$3:$E$500,"*nej*",'2022'!$H$3:$H$500,"*ja*"),COUNTIFS('2022'!$K$3:$K$500,Lister!$D$3,'2022'!$B$3:$B$500,$A20,'2022'!$D$3:$D$500,"*",'2022'!$G$3:$G$500,"*børn*"))</f>
        <v>0</v>
      </c>
      <c r="V20" s="110">
        <f t="shared" si="4"/>
        <v>0</v>
      </c>
      <c r="W20" s="110"/>
      <c r="X20" s="110">
        <f>SUM(COUNTIFS('2023'!$K$3:$K$500,Lister!$D$2,'2023'!$B$3:$B$500,$A20,'2023'!$D$3:$D$500,"*",'2023'!$G$3:$G$500,{"*alle*";"*Opsøgende*"},'2023'!$E$3:$E$500,"*ja*"),COUNTIFS('2023'!$K$3:$K$500,Lister!$D$2,'2023'!$B$3:$B$500,$A20,'2023'!$D$3:$D$500,"*",'2023'!$G$3:$G$500,{"*alle*";"*Opsøgende*"},'2023'!$E$3:$E$500,"*nej*",'2023'!$H$3:$H$500,"*ja*"),COUNTIFS('2023'!$K$3:$K$500,Lister!$D$2,'2023'!$B$3:$B$500,$A20,'2023'!$D$3:$D$500,"*",'2023'!$G$3:$G$500,"*børn*"))</f>
        <v>0</v>
      </c>
      <c r="Y20" s="110">
        <f>SUM(COUNTIFS('2023'!$K$3:$K$500,Lister!$D$3,'2023'!$B$3:$B$500,$A20,'2023'!$D$3:$D$500,"*",'2023'!$G$3:$G$500,{"*alle*";"*Opsøgende*"},'2023'!$E$3:$E$500,"*ja*"),COUNTIFS('2023'!$K$3:$K$500,Lister!$D$3,'2023'!$B$3:$B$500,$A20,'2023'!$D$3:$D$500,"*",'2023'!$G$3:$G$500,{"*alle*";"*Opsøgende*"},'2023'!$E$3:$E$500,"*nej*",'2023'!$H$3:$H$500,"*ja*"),COUNTIFS('2023'!$K$3:$K$500,Lister!$D$3,'2023'!$B$3:$B$500,$A20,'2023'!$D$3:$D$500,"*",'2023'!$G$3:$G$500,"*børn*"))</f>
        <v>0</v>
      </c>
      <c r="Z20" s="110">
        <f t="shared" si="5"/>
        <v>0</v>
      </c>
      <c r="AA20" s="110"/>
      <c r="AB20" s="110">
        <f>SUM(COUNTIFS('2024'!$K$3:$K$500,Lister!$D$2,'2024'!$B$3:$B$500,$A20,'2024'!$D$3:$D$500,"*",'2024'!$G$3:$G$500,{"*alle*";"*Opsøgende*"},'2024'!$E$3:$E$500,"*ja*"),COUNTIFS('2024'!$K$3:$K$500,Lister!$D$2,'2024'!$B$3:$B$500,$A20,'2024'!$D$3:$D$500,"*",'2024'!$G$3:$G$500,{"*alle*";"*Opsøgende*"},'2024'!$E$3:$E$500,"*nej*",'2024'!$H$3:$H$500,"*ja*"),COUNTIFS('2024'!$K$3:$K$500,Lister!$D$2,'2024'!$B$3:$B$500,$A20,'2024'!$D$3:$D$500,"*",'2024'!$G$3:$G$500,"*børn*"))</f>
        <v>0</v>
      </c>
      <c r="AC20" s="110">
        <f>SUM(COUNTIFS('2024'!$K$3:$K$500,Lister!$D$3,'2024'!$B$3:$B$500,$A20,'2024'!$D$3:$D$500,"*",'2024'!$G$3:$G$500,{"*alle*";"*Opsøgende*"},'2024'!$E$3:$E$500,"*ja*"),COUNTIFS('2024'!$K$3:$K$500,Lister!$D$3,'2024'!$B$3:$B$500,$A20,'2024'!$D$3:$D$500,"*",'2024'!$G$3:$G$500,{"*alle*";"*Opsøgende*"},'2024'!$E$3:$E$500,"*nej*",'2024'!$H$3:$H$500,"*ja*"),COUNTIFS('2024'!$K$3:$K$500,Lister!$D$3,'2024'!$B$3:$B$500,$A20,'2024'!$D$3:$D$500,"*",'2024'!$G$3:$G$500,"*børn*"))</f>
        <v>0</v>
      </c>
      <c r="AD20" s="110">
        <f t="shared" si="6"/>
        <v>0</v>
      </c>
      <c r="AE20" s="110"/>
      <c r="AF20" s="110">
        <f>SUM(COUNTIFS('2025'!$K$3:$K$500,Lister!$D$2,'2025'!$B$3:$B$500,$A20,'2025'!$D$3:$D$500,"*",'2025'!$G$3:$G$500,{"*alle*";"*Opsøgende*"},'2025'!$E$3:$E$500,"*ja*"),COUNTIFS('2025'!$K$3:$K$500,Lister!$D$2,'2025'!$B$3:$B$500,$A20,'2025'!$D$3:$D$500,"*",'2025'!$G$3:$G$500,{"*alle*";"*Opsøgende*"},'2025'!$E$3:$E$500,"*nej*",'2025'!$H$3:$H$500,"*ja*"),COUNTIFS('2025'!$K$3:$K$500,Lister!$D$2,'2025'!$B$3:$B$500,$A20,'2025'!$D$3:$D$500,"*",'2025'!$G$3:$G$500,"*børn*"))</f>
        <v>0</v>
      </c>
      <c r="AG20" s="110">
        <f>SUM(COUNTIFS('2025'!$K$3:$K$500,Lister!$D$3,'2025'!$B$3:$B$500,$A20,'2025'!$D$3:$D$500,"*",'2025'!$G$3:$G$500,{"*alle*";"*Opsøgende*"},'2025'!$E$3:$E$500,"*ja*"),COUNTIFS('2025'!$K$3:$K$500,Lister!$D$3,'2025'!$B$3:$B$500,$A20,'2025'!$D$3:$D$500,"*",'2025'!$G$3:$G$500,{"*alle*";"*Opsøgende*"},'2025'!$E$3:$E$500,"*nej*",'2025'!$H$3:$H$500,"*ja*"),COUNTIFS('2025'!$K$3:$K$500,Lister!$D$3,'2025'!$B$3:$B$500,$A20,'2025'!$D$3:$D$500,"*",'2025'!$G$3:$G$500,"*børn*"))</f>
        <v>0</v>
      </c>
      <c r="AH20" s="110">
        <f t="shared" si="7"/>
        <v>0</v>
      </c>
      <c r="AI20" s="110"/>
      <c r="AJ20" s="110">
        <f>SUM(COUNTIFS('2026'!$K$3:$K$500,Lister!$D$2,'2026'!$B$3:$B$500,$A20,'2026'!$D$3:$D$500,"*",'2026'!$G$3:$G$500,{"*alle*";"*Opsøgende*"},'2026'!$E$3:$E$500,"*ja*"),COUNTIFS('2026'!$K$3:$K$500,Lister!$D$2,'2026'!$B$3:$B$500,$A20,'2026'!$D$3:$D$500,"*",'2026'!$G$3:$G$500,{"*alle*";"*Opsøgende*"},'2026'!$E$3:$E$500,"*nej*",'2026'!$H$3:$H$500,"*ja*"),COUNTIFS('2026'!$K$3:$K$500,Lister!$D$2,'2026'!$B$3:$B$500,$A20,'2026'!$D$3:$D$500,"*",'2026'!$G$3:$G$500,"*børn*"))</f>
        <v>0</v>
      </c>
      <c r="AK20" s="110">
        <f>SUM(COUNTIFS('2026'!$K$3:$K$500,Lister!$D$3,'2026'!$B$3:$B$500,$A20,'2026'!$D$3:$D$500,"*",'2026'!$G$3:$G$500,{"*alle*";"*Opsøgende*"},'2026'!$E$3:$E$500,"*ja*"),COUNTIFS('2026'!$K$3:$K$500,Lister!$D$3,'2026'!$B$3:$B$500,$A20,'2026'!$D$3:$D$500,"*",'2026'!$G$3:$G$500,{"*alle*";"*Opsøgende*"},'2026'!$E$3:$E$500,"*nej*",'2026'!$H$3:$H$500,"*ja*"),COUNTIFS('2026'!$K$3:$K$500,Lister!$D$3,'2026'!$B$3:$B$500,$A20,'2026'!$D$3:$D$500,"*",'2026'!$G$3:$G$500,"*børn*"))</f>
        <v>0</v>
      </c>
      <c r="AL20" s="110">
        <f t="shared" si="8"/>
        <v>0</v>
      </c>
      <c r="AM20" s="110"/>
      <c r="AN20" s="110">
        <f>SUM(COUNTIFS('2027'!$K$3:$K$500,Lister!$D$2,'2027'!$B$3:$B$500,$A20,'2027'!$D$3:$D$500,"*",'2027'!$G$3:$G$500,{"*alle*";"*Opsøgende*"},'2027'!$E$3:$E$500,"*ja*"),COUNTIFS('2027'!$K$3:$K$500,Lister!$D$2,'2027'!$B$3:$B$500,$A20,'2027'!$D$3:$D$500,"*",'2027'!$G$3:$G$500,{"*alle*";"*Opsøgende*"},'2027'!$E$3:$E$500,"*nej*",'2027'!$H$3:$H$500,"*ja*"),COUNTIFS('2027'!$K$3:$K$500,Lister!$D$2,'2027'!$B$3:$B$500,$A20,'2027'!$D$3:$D$500,"*",'2027'!$G$3:$G$500,"*børn*"))</f>
        <v>0</v>
      </c>
      <c r="AO20" s="110">
        <f>SUM(COUNTIFS('2027'!$K$3:$K$500,Lister!$D$3,'2027'!$B$3:$B$500,$A20,'2027'!$D$3:$D$500,"*",'2027'!$G$3:$G$500,{"*alle*";"*Opsøgende*"},'2027'!$E$3:$E$500,"*ja*"),COUNTIFS('2027'!$K$3:$K$500,Lister!$D$3,'2027'!$B$3:$B$500,$A20,'2027'!$D$3:$D$500,"*",'2027'!$G$3:$G$500,{"*alle*";"*Opsøgende*"},'2027'!$E$3:$E$500,"*nej*",'2027'!$H$3:$H$500,"*ja*"),COUNTIFS('2027'!$K$3:$K$500,Lister!$D$3,'2027'!$B$3:$B$500,$A20,'2027'!$D$3:$D$500,"*",'2027'!$G$3:$G$500,"*børn*"))</f>
        <v>0</v>
      </c>
      <c r="AP20" s="110">
        <f t="shared" si="9"/>
        <v>0</v>
      </c>
      <c r="AQ20" s="110"/>
      <c r="AR20" s="110">
        <f>SUM(COUNTIFS('2028'!$K$3:$K$500,Lister!$D$2,'2028'!$B$3:$B$500,$A20,'2028'!$D$3:$D$500,"*",'2028'!$G$3:$G$500,{"*alle*";"*Opsøgende*"},'2028'!$E$3:$E$500,"*ja*"),COUNTIFS('2028'!$K$3:$K$500,Lister!$D$2,'2028'!$B$3:$B$500,$A20,'2028'!$D$3:$D$500,"*",'2028'!$G$3:$G$500,{"*alle*";"*Opsøgende*"},'2028'!$E$3:$E$500,"*nej*",'2028'!$H$3:$H$500,"*ja*"),COUNTIFS('2028'!$K$3:$K$500,Lister!$D$2,'2028'!$B$3:$B$500,$A20,'2028'!$D$3:$D$500,"*",'2028'!$G$3:$G$500,"*børn*"))</f>
        <v>0</v>
      </c>
      <c r="AS20" s="110">
        <f>SUM(COUNTIFS('2028'!$K$3:$K$500,Lister!$D$3,'2028'!$B$3:$B$500,$A20,'2028'!$D$3:$D$500,"*",'2028'!$G$3:$G$500,{"*alle*";"*Opsøgende*"},'2028'!$E$3:$E$500,"*ja*"),COUNTIFS('2028'!$K$3:$K$500,Lister!$D$3,'2028'!$B$3:$B$500,$A20,'2028'!$D$3:$D$500,"*",'2028'!$G$3:$G$500,{"*alle*";"*Opsøgende*"},'2028'!$E$3:$E$500,"*nej*",'2028'!$H$3:$H$500,"*ja*"),COUNTIFS('2028'!$K$3:$K$500,Lister!$D$3,'2028'!$B$3:$B$500,$A20,'2028'!$D$3:$D$500,"*",'2028'!$G$3:$G$500,"*børn*"))</f>
        <v>0</v>
      </c>
      <c r="AT20" s="110">
        <f t="shared" si="10"/>
        <v>0</v>
      </c>
    </row>
    <row r="21" spans="1:46" x14ac:dyDescent="0.25">
      <c r="A21" s="2" t="s">
        <v>32</v>
      </c>
      <c r="D21" s="110">
        <f>SUM(COUNTIFS('2018'!$K$3:$K$500,Lister!$D$2,'2018'!$B$3:$B$500,$A21,'2018'!$D$3:$D$500,"*",'2018'!$G$3:$G$500,{"*alle*";"*Opsøgende*"},'2018'!$E$3:$E$500,"*ja*"),COUNTIFS('2018'!$K$3:$K$500,Lister!$D$2,'2018'!$B$3:$B$500,$A21,'2018'!$D$3:$D$500,"*",'2018'!$G$3:$G$500,{"*alle*";"*Opsøgende*"},'2018'!$E$3:$E$500,"*nej*",'2018'!$H$3:$H$500,"*ja*"),COUNTIFS('2018'!$K$3:$K$500,Lister!$D$2,'2018'!$B$3:$B$500,$A21,'2018'!$D$3:$D$500,"*",'2018'!$G$3:$G$500,"*børn*"))</f>
        <v>0</v>
      </c>
      <c r="E21" s="110">
        <f>SUM(COUNTIFS('2018'!$K$3:$K$500,Lister!$D$3,'2018'!$B$3:$B$500,$A21,'2018'!$D$3:$D$500,"*",'2018'!$G$3:$G$500,{"*alle*";"*Opsøgende*"},'2018'!$E$3:$E$500,"*ja*"),COUNTIFS('2018'!$K$3:$K$500,Lister!$D$3,'2018'!$B$3:$B$500,$A21,'2018'!$D$3:$D$500,"*",'2018'!$G$3:$G$500,{"*alle*";"*Opsøgende*"},'2018'!$E$3:$E$500,"*nej*",'2018'!$H$3:$H$500,"*ja*"),COUNTIFS('2018'!$K$3:$K$500,Lister!$D$3,'2018'!$B$3:$B$500,$A21,'2018'!$D$3:$D$500,"*",'2018'!$G$3:$G$500,"*børn*"))</f>
        <v>0</v>
      </c>
      <c r="F21" s="110">
        <f t="shared" si="0"/>
        <v>0</v>
      </c>
      <c r="G21" s="110"/>
      <c r="H21" s="110">
        <f>SUM(COUNTIFS('2019'!$K$3:$K$500,Lister!$D$2,'2019'!$B$3:$B$500,$A21,'2019'!$D$3:$D$500,"*",'2019'!$G$3:$G$500,{"*alle*";"*Opsøgende*"},'2019'!$E$3:$E$500,"*ja*"),COUNTIFS('2019'!$K$3:$K$500,Lister!$D$2,'2019'!$B$3:$B$500,$A21,'2019'!$D$3:$D$500,"*",'2019'!$G$3:$G$500,{"*alle*";"*Opsøgende*"},'2019'!$E$3:$E$500,"*nej*",'2019'!$H$3:$H$500,"*ja*"),COUNTIFS('2019'!$K$3:$K$500,Lister!$D$2,'2019'!$B$3:$B$500,$A21,'2019'!$D$3:$D$500,"*",'2019'!$G$3:$G$500,"*børn*"))</f>
        <v>0</v>
      </c>
      <c r="I21" s="110">
        <f>SUM(COUNTIFS('2019'!$K$3:$K$500,Lister!$D$3,'2019'!$B$3:$B$500,$A21,'2019'!$D$3:$D$500,"*",'2019'!$G$3:$G$500,{"*alle*";"*Opsøgende*"},'2019'!$E$3:$E$500,"*ja*"),COUNTIFS('2019'!$K$3:$K$500,Lister!$D$3,'2019'!$B$3:$B$500,$A21,'2019'!$D$3:$D$500,"*",'2019'!$G$3:$G$500,{"*alle*";"*Opsøgende*"},'2019'!$E$3:$E$500,"*nej*",'2019'!$H$3:$H$500,"*ja*"),COUNTIFS('2019'!$K$3:$K$500,Lister!$D$3,'2019'!$B$3:$B$500,$A21,'2019'!$D$3:$D$500,"*",'2019'!$G$3:$G$500,"*børn*"))</f>
        <v>0</v>
      </c>
      <c r="J21" s="110">
        <f t="shared" si="1"/>
        <v>0</v>
      </c>
      <c r="K21" s="110"/>
      <c r="L21" s="110">
        <f>SUM(COUNTIFS('2020'!$K$3:$K$500,Lister!$D$2,'2020'!$B$3:$B$500,$A21,'2020'!$D$3:$D$500,"*",'2020'!$G$3:$G$500,{"*alle*";"*Opsøgende*"},'2020'!$E$3:$E$500,"*ja*"),COUNTIFS('2020'!$K$3:$K$500,Lister!$D$2,'2020'!$B$3:$B$500,$A21,'2020'!$D$3:$D$500,"*",'2020'!$G$3:$G$500,{"*alle*";"*Opsøgende*"},'2020'!$E$3:$E$500,"*nej*",'2020'!$H$3:$H$500,"*ja*"),COUNTIFS('2020'!$K$3:$K$500,Lister!$D$2,'2020'!$B$3:$B$500,$A21,'2020'!$D$3:$D$500,"*",'2020'!$G$3:$G$500,"*børn*"))</f>
        <v>0</v>
      </c>
      <c r="M21" s="110">
        <f>SUM(COUNTIFS('2020'!$K$3:$K$500,Lister!$D$3,'2020'!$B$3:$B$500,$A21,'2020'!$D$3:$D$500,"*",'2020'!$G$3:$G$500,{"*alle*";"*Opsøgende*"},'2020'!$E$3:$E$500,"*ja*"),COUNTIFS('2020'!$K$3:$K$500,Lister!$D$3,'2020'!$B$3:$B$500,$A21,'2020'!$D$3:$D$500,"*",'2020'!$G$3:$G$500,{"*alle*";"*Opsøgende*"},'2020'!$E$3:$E$500,"*nej*",'2020'!$H$3:$H$500,"*ja*"),COUNTIFS('2020'!$K$3:$K$500,Lister!$D$3,'2020'!$B$3:$B$500,$A21,'2020'!$D$3:$D$500,"*",'2020'!$G$3:$G$500,"*børn*"))</f>
        <v>0</v>
      </c>
      <c r="N21" s="110">
        <f t="shared" si="2"/>
        <v>0</v>
      </c>
      <c r="O21" s="110"/>
      <c r="P21" s="110">
        <f>SUM(COUNTIFS('2021'!$K$3:$K$500,Lister!$D$2,'2021'!$B$3:$B$500,$A21,'2021'!$D$3:$D$500,"*",'2021'!$G$3:$G$500,{"*alle*";"*Opsøgende*"},'2021'!$E$3:$E$500,"*ja*"),COUNTIFS('2021'!$K$3:$K$500,Lister!$D$2,'2021'!$B$3:$B$500,$A21,'2021'!$D$3:$D$500,"*",'2021'!$G$3:$G$500,{"*alle*";"*Opsøgende*"},'2021'!$E$3:$E$500,"*nej*",'2021'!$H$3:$H$500,"*ja*"),COUNTIFS('2021'!$K$3:$K$500,Lister!$D$2,'2021'!$B$3:$B$500,$A21,'2021'!$D$3:$D$500,"*",'2021'!$G$3:$G$500,"*børn*"))</f>
        <v>0</v>
      </c>
      <c r="Q21" s="110">
        <f>SUM(COUNTIFS('2021'!$K$3:$K$500,Lister!$D$3,'2021'!$B$3:$B$500,$A21,'2021'!$D$3:$D$500,"*",'2021'!$G$3:$G$500,{"*alle*";"*Opsøgende*"},'2021'!$E$3:$E$500,"*ja*"),COUNTIFS('2021'!$K$3:$K$500,Lister!$D$3,'2021'!$B$3:$B$500,$A21,'2021'!$D$3:$D$500,"*",'2021'!$G$3:$G$500,{"*alle*";"*Opsøgende*"},'2021'!$E$3:$E$500,"*nej*",'2021'!$H$3:$H$500,"*ja*"),COUNTIFS('2021'!$K$3:$K$500,Lister!$D$3,'2021'!$B$3:$B$500,$A21,'2021'!$D$3:$D$500,"*",'2021'!$G$3:$G$500,"*børn*"))</f>
        <v>0</v>
      </c>
      <c r="R21" s="110">
        <f t="shared" si="3"/>
        <v>0</v>
      </c>
      <c r="S21" s="110"/>
      <c r="T21" s="110">
        <f>SUM(COUNTIFS('2022'!$K$3:$K$500,Lister!$D$2,'2022'!$B$3:$B$500,$A21,'2022'!$D$3:$D$500,"*",'2022'!$G$3:$G$500,{"*alle*";"*Opsøgende*"},'2022'!$E$3:$E$500,"*ja*"),COUNTIFS('2022'!$K$3:$K$500,Lister!$D$2,'2022'!$B$3:$B$500,$A21,'2022'!$D$3:$D$500,"*",'2022'!$G$3:$G$500,{"*alle*";"*Opsøgende*"},'2022'!$E$3:$E$500,"*nej*",'2022'!$H$3:$H$500,"*ja*"),COUNTIFS('2022'!$K$3:$K$500,Lister!$D$2,'2022'!$B$3:$B$500,$A21,'2022'!$D$3:$D$500,"*",'2022'!$G$3:$G$500,"*børn*"))</f>
        <v>0</v>
      </c>
      <c r="U21" s="110">
        <f>SUM(COUNTIFS('2022'!$K$3:$K$500,Lister!$D$3,'2022'!$B$3:$B$500,$A21,'2022'!$D$3:$D$500,"*",'2022'!$G$3:$G$500,{"*alle*";"*Opsøgende*"},'2022'!$E$3:$E$500,"*ja*"),COUNTIFS('2022'!$K$3:$K$500,Lister!$D$3,'2022'!$B$3:$B$500,$A21,'2022'!$D$3:$D$500,"*",'2022'!$G$3:$G$500,{"*alle*";"*Opsøgende*"},'2022'!$E$3:$E$500,"*nej*",'2022'!$H$3:$H$500,"*ja*"),COUNTIFS('2022'!$K$3:$K$500,Lister!$D$3,'2022'!$B$3:$B$500,$A21,'2022'!$D$3:$D$500,"*",'2022'!$G$3:$G$500,"*børn*"))</f>
        <v>0</v>
      </c>
      <c r="V21" s="110">
        <f t="shared" si="4"/>
        <v>0</v>
      </c>
      <c r="W21" s="110"/>
      <c r="X21" s="110">
        <f>SUM(COUNTIFS('2023'!$K$3:$K$500,Lister!$D$2,'2023'!$B$3:$B$500,$A21,'2023'!$D$3:$D$500,"*",'2023'!$G$3:$G$500,{"*alle*";"*Opsøgende*"},'2023'!$E$3:$E$500,"*ja*"),COUNTIFS('2023'!$K$3:$K$500,Lister!$D$2,'2023'!$B$3:$B$500,$A21,'2023'!$D$3:$D$500,"*",'2023'!$G$3:$G$500,{"*alle*";"*Opsøgende*"},'2023'!$E$3:$E$500,"*nej*",'2023'!$H$3:$H$500,"*ja*"),COUNTIFS('2023'!$K$3:$K$500,Lister!$D$2,'2023'!$B$3:$B$500,$A21,'2023'!$D$3:$D$500,"*",'2023'!$G$3:$G$500,"*børn*"))</f>
        <v>0</v>
      </c>
      <c r="Y21" s="110">
        <f>SUM(COUNTIFS('2023'!$K$3:$K$500,Lister!$D$3,'2023'!$B$3:$B$500,$A21,'2023'!$D$3:$D$500,"*",'2023'!$G$3:$G$500,{"*alle*";"*Opsøgende*"},'2023'!$E$3:$E$500,"*ja*"),COUNTIFS('2023'!$K$3:$K$500,Lister!$D$3,'2023'!$B$3:$B$500,$A21,'2023'!$D$3:$D$500,"*",'2023'!$G$3:$G$500,{"*alle*";"*Opsøgende*"},'2023'!$E$3:$E$500,"*nej*",'2023'!$H$3:$H$500,"*ja*"),COUNTIFS('2023'!$K$3:$K$500,Lister!$D$3,'2023'!$B$3:$B$500,$A21,'2023'!$D$3:$D$500,"*",'2023'!$G$3:$G$500,"*børn*"))</f>
        <v>0</v>
      </c>
      <c r="Z21" s="110">
        <f t="shared" si="5"/>
        <v>0</v>
      </c>
      <c r="AA21" s="110"/>
      <c r="AB21" s="110">
        <f>SUM(COUNTIFS('2024'!$K$3:$K$500,Lister!$D$2,'2024'!$B$3:$B$500,$A21,'2024'!$D$3:$D$500,"*",'2024'!$G$3:$G$500,{"*alle*";"*Opsøgende*"},'2024'!$E$3:$E$500,"*ja*"),COUNTIFS('2024'!$K$3:$K$500,Lister!$D$2,'2024'!$B$3:$B$500,$A21,'2024'!$D$3:$D$500,"*",'2024'!$G$3:$G$500,{"*alle*";"*Opsøgende*"},'2024'!$E$3:$E$500,"*nej*",'2024'!$H$3:$H$500,"*ja*"),COUNTIFS('2024'!$K$3:$K$500,Lister!$D$2,'2024'!$B$3:$B$500,$A21,'2024'!$D$3:$D$500,"*",'2024'!$G$3:$G$500,"*børn*"))</f>
        <v>0</v>
      </c>
      <c r="AC21" s="110">
        <f>SUM(COUNTIFS('2024'!$K$3:$K$500,Lister!$D$3,'2024'!$B$3:$B$500,$A21,'2024'!$D$3:$D$500,"*",'2024'!$G$3:$G$500,{"*alle*";"*Opsøgende*"},'2024'!$E$3:$E$500,"*ja*"),COUNTIFS('2024'!$K$3:$K$500,Lister!$D$3,'2024'!$B$3:$B$500,$A21,'2024'!$D$3:$D$500,"*",'2024'!$G$3:$G$500,{"*alle*";"*Opsøgende*"},'2024'!$E$3:$E$500,"*nej*",'2024'!$H$3:$H$500,"*ja*"),COUNTIFS('2024'!$K$3:$K$500,Lister!$D$3,'2024'!$B$3:$B$500,$A21,'2024'!$D$3:$D$500,"*",'2024'!$G$3:$G$500,"*børn*"))</f>
        <v>0</v>
      </c>
      <c r="AD21" s="110">
        <f t="shared" si="6"/>
        <v>0</v>
      </c>
      <c r="AE21" s="110"/>
      <c r="AF21" s="110">
        <f>SUM(COUNTIFS('2025'!$K$3:$K$500,Lister!$D$2,'2025'!$B$3:$B$500,$A21,'2025'!$D$3:$D$500,"*",'2025'!$G$3:$G$500,{"*alle*";"*Opsøgende*"},'2025'!$E$3:$E$500,"*ja*"),COUNTIFS('2025'!$K$3:$K$500,Lister!$D$2,'2025'!$B$3:$B$500,$A21,'2025'!$D$3:$D$500,"*",'2025'!$G$3:$G$500,{"*alle*";"*Opsøgende*"},'2025'!$E$3:$E$500,"*nej*",'2025'!$H$3:$H$500,"*ja*"),COUNTIFS('2025'!$K$3:$K$500,Lister!$D$2,'2025'!$B$3:$B$500,$A21,'2025'!$D$3:$D$500,"*",'2025'!$G$3:$G$500,"*børn*"))</f>
        <v>0</v>
      </c>
      <c r="AG21" s="110">
        <f>SUM(COUNTIFS('2025'!$K$3:$K$500,Lister!$D$3,'2025'!$B$3:$B$500,$A21,'2025'!$D$3:$D$500,"*",'2025'!$G$3:$G$500,{"*alle*";"*Opsøgende*"},'2025'!$E$3:$E$500,"*ja*"),COUNTIFS('2025'!$K$3:$K$500,Lister!$D$3,'2025'!$B$3:$B$500,$A21,'2025'!$D$3:$D$500,"*",'2025'!$G$3:$G$500,{"*alle*";"*Opsøgende*"},'2025'!$E$3:$E$500,"*nej*",'2025'!$H$3:$H$500,"*ja*"),COUNTIFS('2025'!$K$3:$K$500,Lister!$D$3,'2025'!$B$3:$B$500,$A21,'2025'!$D$3:$D$500,"*",'2025'!$G$3:$G$500,"*børn*"))</f>
        <v>0</v>
      </c>
      <c r="AH21" s="110">
        <f t="shared" si="7"/>
        <v>0</v>
      </c>
      <c r="AI21" s="110"/>
      <c r="AJ21" s="110">
        <f>SUM(COUNTIFS('2026'!$K$3:$K$500,Lister!$D$2,'2026'!$B$3:$B$500,$A21,'2026'!$D$3:$D$500,"*",'2026'!$G$3:$G$500,{"*alle*";"*Opsøgende*"},'2026'!$E$3:$E$500,"*ja*"),COUNTIFS('2026'!$K$3:$K$500,Lister!$D$2,'2026'!$B$3:$B$500,$A21,'2026'!$D$3:$D$500,"*",'2026'!$G$3:$G$500,{"*alle*";"*Opsøgende*"},'2026'!$E$3:$E$500,"*nej*",'2026'!$H$3:$H$500,"*ja*"),COUNTIFS('2026'!$K$3:$K$500,Lister!$D$2,'2026'!$B$3:$B$500,$A21,'2026'!$D$3:$D$500,"*",'2026'!$G$3:$G$500,"*børn*"))</f>
        <v>0</v>
      </c>
      <c r="AK21" s="110">
        <f>SUM(COUNTIFS('2026'!$K$3:$K$500,Lister!$D$3,'2026'!$B$3:$B$500,$A21,'2026'!$D$3:$D$500,"*",'2026'!$G$3:$G$500,{"*alle*";"*Opsøgende*"},'2026'!$E$3:$E$500,"*ja*"),COUNTIFS('2026'!$K$3:$K$500,Lister!$D$3,'2026'!$B$3:$B$500,$A21,'2026'!$D$3:$D$500,"*",'2026'!$G$3:$G$500,{"*alle*";"*Opsøgende*"},'2026'!$E$3:$E$500,"*nej*",'2026'!$H$3:$H$500,"*ja*"),COUNTIFS('2026'!$K$3:$K$500,Lister!$D$3,'2026'!$B$3:$B$500,$A21,'2026'!$D$3:$D$500,"*",'2026'!$G$3:$G$500,"*børn*"))</f>
        <v>0</v>
      </c>
      <c r="AL21" s="110">
        <f t="shared" si="8"/>
        <v>0</v>
      </c>
      <c r="AM21" s="110"/>
      <c r="AN21" s="110">
        <f>SUM(COUNTIFS('2027'!$K$3:$K$500,Lister!$D$2,'2027'!$B$3:$B$500,$A21,'2027'!$D$3:$D$500,"*",'2027'!$G$3:$G$500,{"*alle*";"*Opsøgende*"},'2027'!$E$3:$E$500,"*ja*"),COUNTIFS('2027'!$K$3:$K$500,Lister!$D$2,'2027'!$B$3:$B$500,$A21,'2027'!$D$3:$D$500,"*",'2027'!$G$3:$G$500,{"*alle*";"*Opsøgende*"},'2027'!$E$3:$E$500,"*nej*",'2027'!$H$3:$H$500,"*ja*"),COUNTIFS('2027'!$K$3:$K$500,Lister!$D$2,'2027'!$B$3:$B$500,$A21,'2027'!$D$3:$D$500,"*",'2027'!$G$3:$G$500,"*børn*"))</f>
        <v>0</v>
      </c>
      <c r="AO21" s="110">
        <f>SUM(COUNTIFS('2027'!$K$3:$K$500,Lister!$D$3,'2027'!$B$3:$B$500,$A21,'2027'!$D$3:$D$500,"*",'2027'!$G$3:$G$500,{"*alle*";"*Opsøgende*"},'2027'!$E$3:$E$500,"*ja*"),COUNTIFS('2027'!$K$3:$K$500,Lister!$D$3,'2027'!$B$3:$B$500,$A21,'2027'!$D$3:$D$500,"*",'2027'!$G$3:$G$500,{"*alle*";"*Opsøgende*"},'2027'!$E$3:$E$500,"*nej*",'2027'!$H$3:$H$500,"*ja*"),COUNTIFS('2027'!$K$3:$K$500,Lister!$D$3,'2027'!$B$3:$B$500,$A21,'2027'!$D$3:$D$500,"*",'2027'!$G$3:$G$500,"*børn*"))</f>
        <v>0</v>
      </c>
      <c r="AP21" s="110">
        <f t="shared" si="9"/>
        <v>0</v>
      </c>
      <c r="AQ21" s="110"/>
      <c r="AR21" s="110">
        <f>SUM(COUNTIFS('2028'!$K$3:$K$500,Lister!$D$2,'2028'!$B$3:$B$500,$A21,'2028'!$D$3:$D$500,"*",'2028'!$G$3:$G$500,{"*alle*";"*Opsøgende*"},'2028'!$E$3:$E$500,"*ja*"),COUNTIFS('2028'!$K$3:$K$500,Lister!$D$2,'2028'!$B$3:$B$500,$A21,'2028'!$D$3:$D$500,"*",'2028'!$G$3:$G$500,{"*alle*";"*Opsøgende*"},'2028'!$E$3:$E$500,"*nej*",'2028'!$H$3:$H$500,"*ja*"),COUNTIFS('2028'!$K$3:$K$500,Lister!$D$2,'2028'!$B$3:$B$500,$A21,'2028'!$D$3:$D$500,"*",'2028'!$G$3:$G$500,"*børn*"))</f>
        <v>0</v>
      </c>
      <c r="AS21" s="110">
        <f>SUM(COUNTIFS('2028'!$K$3:$K$500,Lister!$D$3,'2028'!$B$3:$B$500,$A21,'2028'!$D$3:$D$500,"*",'2028'!$G$3:$G$500,{"*alle*";"*Opsøgende*"},'2028'!$E$3:$E$500,"*ja*"),COUNTIFS('2028'!$K$3:$K$500,Lister!$D$3,'2028'!$B$3:$B$500,$A21,'2028'!$D$3:$D$500,"*",'2028'!$G$3:$G$500,{"*alle*";"*Opsøgende*"},'2028'!$E$3:$E$500,"*nej*",'2028'!$H$3:$H$500,"*ja*"),COUNTIFS('2028'!$K$3:$K$500,Lister!$D$3,'2028'!$B$3:$B$500,$A21,'2028'!$D$3:$D$500,"*",'2028'!$G$3:$G$500,"*børn*"))</f>
        <v>0</v>
      </c>
      <c r="AT21" s="110">
        <f t="shared" si="10"/>
        <v>0</v>
      </c>
    </row>
    <row r="22" spans="1:46" x14ac:dyDescent="0.25">
      <c r="A22" s="2" t="s">
        <v>24</v>
      </c>
      <c r="D22" s="110">
        <f>SUM(COUNTIFS('2018'!$K$3:$K$500,Lister!$D$2,'2018'!$B$3:$B$500,$A22,'2018'!$D$3:$D$500,"*",'2018'!$G$3:$G$500,{"*alle*";"*Opsøgende*"},'2018'!$E$3:$E$500,"*ja*"),COUNTIFS('2018'!$K$3:$K$500,Lister!$D$2,'2018'!$B$3:$B$500,$A22,'2018'!$D$3:$D$500,"*",'2018'!$G$3:$G$500,{"*alle*";"*Opsøgende*"},'2018'!$E$3:$E$500,"*nej*",'2018'!$H$3:$H$500,"*ja*"),COUNTIFS('2018'!$K$3:$K$500,Lister!$D$2,'2018'!$B$3:$B$500,$A22,'2018'!$D$3:$D$500,"*",'2018'!$G$3:$G$500,"*børn*"))</f>
        <v>0</v>
      </c>
      <c r="E22" s="110">
        <f>SUM(COUNTIFS('2018'!$K$3:$K$500,Lister!$D$3,'2018'!$B$3:$B$500,$A22,'2018'!$D$3:$D$500,"*",'2018'!$G$3:$G$500,{"*alle*";"*Opsøgende*"},'2018'!$E$3:$E$500,"*ja*"),COUNTIFS('2018'!$K$3:$K$500,Lister!$D$3,'2018'!$B$3:$B$500,$A22,'2018'!$D$3:$D$500,"*",'2018'!$G$3:$G$500,{"*alle*";"*Opsøgende*"},'2018'!$E$3:$E$500,"*nej*",'2018'!$H$3:$H$500,"*ja*"),COUNTIFS('2018'!$K$3:$K$500,Lister!$D$3,'2018'!$B$3:$B$500,$A22,'2018'!$D$3:$D$500,"*",'2018'!$G$3:$G$500,"*børn*"))</f>
        <v>0</v>
      </c>
      <c r="F22" s="110">
        <f t="shared" si="0"/>
        <v>0</v>
      </c>
      <c r="G22" s="110"/>
      <c r="H22" s="110">
        <f>SUM(COUNTIFS('2019'!$K$3:$K$500,Lister!$D$2,'2019'!$B$3:$B$500,$A22,'2019'!$D$3:$D$500,"*",'2019'!$G$3:$G$500,{"*alle*";"*Opsøgende*"},'2019'!$E$3:$E$500,"*ja*"),COUNTIFS('2019'!$K$3:$K$500,Lister!$D$2,'2019'!$B$3:$B$500,$A22,'2019'!$D$3:$D$500,"*",'2019'!$G$3:$G$500,{"*alle*";"*Opsøgende*"},'2019'!$E$3:$E$500,"*nej*",'2019'!$H$3:$H$500,"*ja*"),COUNTIFS('2019'!$K$3:$K$500,Lister!$D$2,'2019'!$B$3:$B$500,$A22,'2019'!$D$3:$D$500,"*",'2019'!$G$3:$G$500,"*børn*"))</f>
        <v>0</v>
      </c>
      <c r="I22" s="110">
        <f>SUM(COUNTIFS('2019'!$K$3:$K$500,Lister!$D$3,'2019'!$B$3:$B$500,$A22,'2019'!$D$3:$D$500,"*",'2019'!$G$3:$G$500,{"*alle*";"*Opsøgende*"},'2019'!$E$3:$E$500,"*ja*"),COUNTIFS('2019'!$K$3:$K$500,Lister!$D$3,'2019'!$B$3:$B$500,$A22,'2019'!$D$3:$D$500,"*",'2019'!$G$3:$G$500,{"*alle*";"*Opsøgende*"},'2019'!$E$3:$E$500,"*nej*",'2019'!$H$3:$H$500,"*ja*"),COUNTIFS('2019'!$K$3:$K$500,Lister!$D$3,'2019'!$B$3:$B$500,$A22,'2019'!$D$3:$D$500,"*",'2019'!$G$3:$G$500,"*børn*"))</f>
        <v>0</v>
      </c>
      <c r="J22" s="110">
        <f t="shared" si="1"/>
        <v>0</v>
      </c>
      <c r="K22" s="110"/>
      <c r="L22" s="110">
        <f>SUM(COUNTIFS('2020'!$K$3:$K$500,Lister!$D$2,'2020'!$B$3:$B$500,$A22,'2020'!$D$3:$D$500,"*",'2020'!$G$3:$G$500,{"*alle*";"*Opsøgende*"},'2020'!$E$3:$E$500,"*ja*"),COUNTIFS('2020'!$K$3:$K$500,Lister!$D$2,'2020'!$B$3:$B$500,$A22,'2020'!$D$3:$D$500,"*",'2020'!$G$3:$G$500,{"*alle*";"*Opsøgende*"},'2020'!$E$3:$E$500,"*nej*",'2020'!$H$3:$H$500,"*ja*"),COUNTIFS('2020'!$K$3:$K$500,Lister!$D$2,'2020'!$B$3:$B$500,$A22,'2020'!$D$3:$D$500,"*",'2020'!$G$3:$G$500,"*børn*"))</f>
        <v>0</v>
      </c>
      <c r="M22" s="110">
        <f>SUM(COUNTIFS('2020'!$K$3:$K$500,Lister!$D$3,'2020'!$B$3:$B$500,$A22,'2020'!$D$3:$D$500,"*",'2020'!$G$3:$G$500,{"*alle*";"*Opsøgende*"},'2020'!$E$3:$E$500,"*ja*"),COUNTIFS('2020'!$K$3:$K$500,Lister!$D$3,'2020'!$B$3:$B$500,$A22,'2020'!$D$3:$D$500,"*",'2020'!$G$3:$G$500,{"*alle*";"*Opsøgende*"},'2020'!$E$3:$E$500,"*nej*",'2020'!$H$3:$H$500,"*ja*"),COUNTIFS('2020'!$K$3:$K$500,Lister!$D$3,'2020'!$B$3:$B$500,$A22,'2020'!$D$3:$D$500,"*",'2020'!$G$3:$G$500,"*børn*"))</f>
        <v>0</v>
      </c>
      <c r="N22" s="110">
        <f t="shared" si="2"/>
        <v>0</v>
      </c>
      <c r="O22" s="110"/>
      <c r="P22" s="110">
        <f>SUM(COUNTIFS('2021'!$K$3:$K$500,Lister!$D$2,'2021'!$B$3:$B$500,$A22,'2021'!$D$3:$D$500,"*",'2021'!$G$3:$G$500,{"*alle*";"*Opsøgende*"},'2021'!$E$3:$E$500,"*ja*"),COUNTIFS('2021'!$K$3:$K$500,Lister!$D$2,'2021'!$B$3:$B$500,$A22,'2021'!$D$3:$D$500,"*",'2021'!$G$3:$G$500,{"*alle*";"*Opsøgende*"},'2021'!$E$3:$E$500,"*nej*",'2021'!$H$3:$H$500,"*ja*"),COUNTIFS('2021'!$K$3:$K$500,Lister!$D$2,'2021'!$B$3:$B$500,$A22,'2021'!$D$3:$D$500,"*",'2021'!$G$3:$G$500,"*børn*"))</f>
        <v>0</v>
      </c>
      <c r="Q22" s="110">
        <f>SUM(COUNTIFS('2021'!$K$3:$K$500,Lister!$D$3,'2021'!$B$3:$B$500,$A22,'2021'!$D$3:$D$500,"*",'2021'!$G$3:$G$500,{"*alle*";"*Opsøgende*"},'2021'!$E$3:$E$500,"*ja*"),COUNTIFS('2021'!$K$3:$K$500,Lister!$D$3,'2021'!$B$3:$B$500,$A22,'2021'!$D$3:$D$500,"*",'2021'!$G$3:$G$500,{"*alle*";"*Opsøgende*"},'2021'!$E$3:$E$500,"*nej*",'2021'!$H$3:$H$500,"*ja*"),COUNTIFS('2021'!$K$3:$K$500,Lister!$D$3,'2021'!$B$3:$B$500,$A22,'2021'!$D$3:$D$500,"*",'2021'!$G$3:$G$500,"*børn*"))</f>
        <v>0</v>
      </c>
      <c r="R22" s="110">
        <f t="shared" si="3"/>
        <v>0</v>
      </c>
      <c r="S22" s="110"/>
      <c r="T22" s="110">
        <f>SUM(COUNTIFS('2022'!$K$3:$K$500,Lister!$D$2,'2022'!$B$3:$B$500,$A22,'2022'!$D$3:$D$500,"*",'2022'!$G$3:$G$500,{"*alle*";"*Opsøgende*"},'2022'!$E$3:$E$500,"*ja*"),COUNTIFS('2022'!$K$3:$K$500,Lister!$D$2,'2022'!$B$3:$B$500,$A22,'2022'!$D$3:$D$500,"*",'2022'!$G$3:$G$500,{"*alle*";"*Opsøgende*"},'2022'!$E$3:$E$500,"*nej*",'2022'!$H$3:$H$500,"*ja*"),COUNTIFS('2022'!$K$3:$K$500,Lister!$D$2,'2022'!$B$3:$B$500,$A22,'2022'!$D$3:$D$500,"*",'2022'!$G$3:$G$500,"*børn*"))</f>
        <v>0</v>
      </c>
      <c r="U22" s="110">
        <f>SUM(COUNTIFS('2022'!$K$3:$K$500,Lister!$D$3,'2022'!$B$3:$B$500,$A22,'2022'!$D$3:$D$500,"*",'2022'!$G$3:$G$500,{"*alle*";"*Opsøgende*"},'2022'!$E$3:$E$500,"*ja*"),COUNTIFS('2022'!$K$3:$K$500,Lister!$D$3,'2022'!$B$3:$B$500,$A22,'2022'!$D$3:$D$500,"*",'2022'!$G$3:$G$500,{"*alle*";"*Opsøgende*"},'2022'!$E$3:$E$500,"*nej*",'2022'!$H$3:$H$500,"*ja*"),COUNTIFS('2022'!$K$3:$K$500,Lister!$D$3,'2022'!$B$3:$B$500,$A22,'2022'!$D$3:$D$500,"*",'2022'!$G$3:$G$500,"*børn*"))</f>
        <v>0</v>
      </c>
      <c r="V22" s="110">
        <f t="shared" si="4"/>
        <v>0</v>
      </c>
      <c r="W22" s="110"/>
      <c r="X22" s="110">
        <f>SUM(COUNTIFS('2023'!$K$3:$K$500,Lister!$D$2,'2023'!$B$3:$B$500,$A22,'2023'!$D$3:$D$500,"*",'2023'!$G$3:$G$500,{"*alle*";"*Opsøgende*"},'2023'!$E$3:$E$500,"*ja*"),COUNTIFS('2023'!$K$3:$K$500,Lister!$D$2,'2023'!$B$3:$B$500,$A22,'2023'!$D$3:$D$500,"*",'2023'!$G$3:$G$500,{"*alle*";"*Opsøgende*"},'2023'!$E$3:$E$500,"*nej*",'2023'!$H$3:$H$500,"*ja*"),COUNTIFS('2023'!$K$3:$K$500,Lister!$D$2,'2023'!$B$3:$B$500,$A22,'2023'!$D$3:$D$500,"*",'2023'!$G$3:$G$500,"*børn*"))</f>
        <v>0</v>
      </c>
      <c r="Y22" s="110">
        <f>SUM(COUNTIFS('2023'!$K$3:$K$500,Lister!$D$3,'2023'!$B$3:$B$500,$A22,'2023'!$D$3:$D$500,"*",'2023'!$G$3:$G$500,{"*alle*";"*Opsøgende*"},'2023'!$E$3:$E$500,"*ja*"),COUNTIFS('2023'!$K$3:$K$500,Lister!$D$3,'2023'!$B$3:$B$500,$A22,'2023'!$D$3:$D$500,"*",'2023'!$G$3:$G$500,{"*alle*";"*Opsøgende*"},'2023'!$E$3:$E$500,"*nej*",'2023'!$H$3:$H$500,"*ja*"),COUNTIFS('2023'!$K$3:$K$500,Lister!$D$3,'2023'!$B$3:$B$500,$A22,'2023'!$D$3:$D$500,"*",'2023'!$G$3:$G$500,"*børn*"))</f>
        <v>0</v>
      </c>
      <c r="Z22" s="110">
        <f t="shared" si="5"/>
        <v>0</v>
      </c>
      <c r="AA22" s="110"/>
      <c r="AB22" s="110">
        <f>SUM(COUNTIFS('2024'!$K$3:$K$500,Lister!$D$2,'2024'!$B$3:$B$500,$A22,'2024'!$D$3:$D$500,"*",'2024'!$G$3:$G$500,{"*alle*";"*Opsøgende*"},'2024'!$E$3:$E$500,"*ja*"),COUNTIFS('2024'!$K$3:$K$500,Lister!$D$2,'2024'!$B$3:$B$500,$A22,'2024'!$D$3:$D$500,"*",'2024'!$G$3:$G$500,{"*alle*";"*Opsøgende*"},'2024'!$E$3:$E$500,"*nej*",'2024'!$H$3:$H$500,"*ja*"),COUNTIFS('2024'!$K$3:$K$500,Lister!$D$2,'2024'!$B$3:$B$500,$A22,'2024'!$D$3:$D$500,"*",'2024'!$G$3:$G$500,"*børn*"))</f>
        <v>0</v>
      </c>
      <c r="AC22" s="110">
        <f>SUM(COUNTIFS('2024'!$K$3:$K$500,Lister!$D$3,'2024'!$B$3:$B$500,$A22,'2024'!$D$3:$D$500,"*",'2024'!$G$3:$G$500,{"*alle*";"*Opsøgende*"},'2024'!$E$3:$E$500,"*ja*"),COUNTIFS('2024'!$K$3:$K$500,Lister!$D$3,'2024'!$B$3:$B$500,$A22,'2024'!$D$3:$D$500,"*",'2024'!$G$3:$G$500,{"*alle*";"*Opsøgende*"},'2024'!$E$3:$E$500,"*nej*",'2024'!$H$3:$H$500,"*ja*"),COUNTIFS('2024'!$K$3:$K$500,Lister!$D$3,'2024'!$B$3:$B$500,$A22,'2024'!$D$3:$D$500,"*",'2024'!$G$3:$G$500,"*børn*"))</f>
        <v>0</v>
      </c>
      <c r="AD22" s="110">
        <f t="shared" si="6"/>
        <v>0</v>
      </c>
      <c r="AE22" s="110"/>
      <c r="AF22" s="110">
        <f>SUM(COUNTIFS('2025'!$K$3:$K$500,Lister!$D$2,'2025'!$B$3:$B$500,$A22,'2025'!$D$3:$D$500,"*",'2025'!$G$3:$G$500,{"*alle*";"*Opsøgende*"},'2025'!$E$3:$E$500,"*ja*"),COUNTIFS('2025'!$K$3:$K$500,Lister!$D$2,'2025'!$B$3:$B$500,$A22,'2025'!$D$3:$D$500,"*",'2025'!$G$3:$G$500,{"*alle*";"*Opsøgende*"},'2025'!$E$3:$E$500,"*nej*",'2025'!$H$3:$H$500,"*ja*"),COUNTIFS('2025'!$K$3:$K$500,Lister!$D$2,'2025'!$B$3:$B$500,$A22,'2025'!$D$3:$D$500,"*",'2025'!$G$3:$G$500,"*børn*"))</f>
        <v>0</v>
      </c>
      <c r="AG22" s="110">
        <f>SUM(COUNTIFS('2025'!$K$3:$K$500,Lister!$D$3,'2025'!$B$3:$B$500,$A22,'2025'!$D$3:$D$500,"*",'2025'!$G$3:$G$500,{"*alle*";"*Opsøgende*"},'2025'!$E$3:$E$500,"*ja*"),COUNTIFS('2025'!$K$3:$K$500,Lister!$D$3,'2025'!$B$3:$B$500,$A22,'2025'!$D$3:$D$500,"*",'2025'!$G$3:$G$500,{"*alle*";"*Opsøgende*"},'2025'!$E$3:$E$500,"*nej*",'2025'!$H$3:$H$500,"*ja*"),COUNTIFS('2025'!$K$3:$K$500,Lister!$D$3,'2025'!$B$3:$B$500,$A22,'2025'!$D$3:$D$500,"*",'2025'!$G$3:$G$500,"*børn*"))</f>
        <v>0</v>
      </c>
      <c r="AH22" s="110">
        <f t="shared" si="7"/>
        <v>0</v>
      </c>
      <c r="AI22" s="110"/>
      <c r="AJ22" s="110">
        <f>SUM(COUNTIFS('2026'!$K$3:$K$500,Lister!$D$2,'2026'!$B$3:$B$500,$A22,'2026'!$D$3:$D$500,"*",'2026'!$G$3:$G$500,{"*alle*";"*Opsøgende*"},'2026'!$E$3:$E$500,"*ja*"),COUNTIFS('2026'!$K$3:$K$500,Lister!$D$2,'2026'!$B$3:$B$500,$A22,'2026'!$D$3:$D$500,"*",'2026'!$G$3:$G$500,{"*alle*";"*Opsøgende*"},'2026'!$E$3:$E$500,"*nej*",'2026'!$H$3:$H$500,"*ja*"),COUNTIFS('2026'!$K$3:$K$500,Lister!$D$2,'2026'!$B$3:$B$500,$A22,'2026'!$D$3:$D$500,"*",'2026'!$G$3:$G$500,"*børn*"))</f>
        <v>0</v>
      </c>
      <c r="AK22" s="110">
        <f>SUM(COUNTIFS('2026'!$K$3:$K$500,Lister!$D$3,'2026'!$B$3:$B$500,$A22,'2026'!$D$3:$D$500,"*",'2026'!$G$3:$G$500,{"*alle*";"*Opsøgende*"},'2026'!$E$3:$E$500,"*ja*"),COUNTIFS('2026'!$K$3:$K$500,Lister!$D$3,'2026'!$B$3:$B$500,$A22,'2026'!$D$3:$D$500,"*",'2026'!$G$3:$G$500,{"*alle*";"*Opsøgende*"},'2026'!$E$3:$E$500,"*nej*",'2026'!$H$3:$H$500,"*ja*"),COUNTIFS('2026'!$K$3:$K$500,Lister!$D$3,'2026'!$B$3:$B$500,$A22,'2026'!$D$3:$D$500,"*",'2026'!$G$3:$G$500,"*børn*"))</f>
        <v>0</v>
      </c>
      <c r="AL22" s="110">
        <f t="shared" si="8"/>
        <v>0</v>
      </c>
      <c r="AM22" s="110"/>
      <c r="AN22" s="110">
        <f>SUM(COUNTIFS('2027'!$K$3:$K$500,Lister!$D$2,'2027'!$B$3:$B$500,$A22,'2027'!$D$3:$D$500,"*",'2027'!$G$3:$G$500,{"*alle*";"*Opsøgende*"},'2027'!$E$3:$E$500,"*ja*"),COUNTIFS('2027'!$K$3:$K$500,Lister!$D$2,'2027'!$B$3:$B$500,$A22,'2027'!$D$3:$D$500,"*",'2027'!$G$3:$G$500,{"*alle*";"*Opsøgende*"},'2027'!$E$3:$E$500,"*nej*",'2027'!$H$3:$H$500,"*ja*"),COUNTIFS('2027'!$K$3:$K$500,Lister!$D$2,'2027'!$B$3:$B$500,$A22,'2027'!$D$3:$D$500,"*",'2027'!$G$3:$G$500,"*børn*"))</f>
        <v>0</v>
      </c>
      <c r="AO22" s="110">
        <f>SUM(COUNTIFS('2027'!$K$3:$K$500,Lister!$D$3,'2027'!$B$3:$B$500,$A22,'2027'!$D$3:$D$500,"*",'2027'!$G$3:$G$500,{"*alle*";"*Opsøgende*"},'2027'!$E$3:$E$500,"*ja*"),COUNTIFS('2027'!$K$3:$K$500,Lister!$D$3,'2027'!$B$3:$B$500,$A22,'2027'!$D$3:$D$500,"*",'2027'!$G$3:$G$500,{"*alle*";"*Opsøgende*"},'2027'!$E$3:$E$500,"*nej*",'2027'!$H$3:$H$500,"*ja*"),COUNTIFS('2027'!$K$3:$K$500,Lister!$D$3,'2027'!$B$3:$B$500,$A22,'2027'!$D$3:$D$500,"*",'2027'!$G$3:$G$500,"*børn*"))</f>
        <v>0</v>
      </c>
      <c r="AP22" s="110">
        <f t="shared" si="9"/>
        <v>0</v>
      </c>
      <c r="AQ22" s="110"/>
      <c r="AR22" s="110">
        <f>SUM(COUNTIFS('2028'!$K$3:$K$500,Lister!$D$2,'2028'!$B$3:$B$500,$A22,'2028'!$D$3:$D$500,"*",'2028'!$G$3:$G$500,{"*alle*";"*Opsøgende*"},'2028'!$E$3:$E$500,"*ja*"),COUNTIFS('2028'!$K$3:$K$500,Lister!$D$2,'2028'!$B$3:$B$500,$A22,'2028'!$D$3:$D$500,"*",'2028'!$G$3:$G$500,{"*alle*";"*Opsøgende*"},'2028'!$E$3:$E$500,"*nej*",'2028'!$H$3:$H$500,"*ja*"),COUNTIFS('2028'!$K$3:$K$500,Lister!$D$2,'2028'!$B$3:$B$500,$A22,'2028'!$D$3:$D$500,"*",'2028'!$G$3:$G$500,"*børn*"))</f>
        <v>0</v>
      </c>
      <c r="AS22" s="110">
        <f>SUM(COUNTIFS('2028'!$K$3:$K$500,Lister!$D$3,'2028'!$B$3:$B$500,$A22,'2028'!$D$3:$D$500,"*",'2028'!$G$3:$G$500,{"*alle*";"*Opsøgende*"},'2028'!$E$3:$E$500,"*ja*"),COUNTIFS('2028'!$K$3:$K$500,Lister!$D$3,'2028'!$B$3:$B$500,$A22,'2028'!$D$3:$D$500,"*",'2028'!$G$3:$G$500,{"*alle*";"*Opsøgende*"},'2028'!$E$3:$E$500,"*nej*",'2028'!$H$3:$H$500,"*ja*"),COUNTIFS('2028'!$K$3:$K$500,Lister!$D$3,'2028'!$B$3:$B$500,$A22,'2028'!$D$3:$D$500,"*",'2028'!$G$3:$G$500,"*børn*"))</f>
        <v>0</v>
      </c>
      <c r="AT22" s="110">
        <f t="shared" si="10"/>
        <v>0</v>
      </c>
    </row>
    <row r="23" spans="1:46" x14ac:dyDescent="0.25">
      <c r="A23" s="2" t="s">
        <v>55</v>
      </c>
      <c r="D23" s="110">
        <f>SUM(COUNTIFS('2018'!$K$3:$K$500,Lister!$D$2,'2018'!$B$3:$B$500,$A23,'2018'!$D$3:$D$500,"*",'2018'!$G$3:$G$500,{"*alle*";"*Opsøgende*"},'2018'!$E$3:$E$500,"*ja*"),COUNTIFS('2018'!$K$3:$K$500,Lister!$D$2,'2018'!$B$3:$B$500,$A23,'2018'!$D$3:$D$500,"*",'2018'!$G$3:$G$500,{"*alle*";"*Opsøgende*"},'2018'!$E$3:$E$500,"*nej*",'2018'!$H$3:$H$500,"*ja*"),COUNTIFS('2018'!$K$3:$K$500,Lister!$D$2,'2018'!$B$3:$B$500,$A23,'2018'!$D$3:$D$500,"*",'2018'!$G$3:$G$500,"*børn*"))</f>
        <v>0</v>
      </c>
      <c r="E23" s="110">
        <f>SUM(COUNTIFS('2018'!$K$3:$K$500,Lister!$D$3,'2018'!$B$3:$B$500,$A23,'2018'!$D$3:$D$500,"*",'2018'!$G$3:$G$500,{"*alle*";"*Opsøgende*"},'2018'!$E$3:$E$500,"*ja*"),COUNTIFS('2018'!$K$3:$K$500,Lister!$D$3,'2018'!$B$3:$B$500,$A23,'2018'!$D$3:$D$500,"*",'2018'!$G$3:$G$500,{"*alle*";"*Opsøgende*"},'2018'!$E$3:$E$500,"*nej*",'2018'!$H$3:$H$500,"*ja*"),COUNTIFS('2018'!$K$3:$K$500,Lister!$D$3,'2018'!$B$3:$B$500,$A23,'2018'!$D$3:$D$500,"*",'2018'!$G$3:$G$500,"*børn*"))</f>
        <v>0</v>
      </c>
      <c r="F23" s="110">
        <f t="shared" si="0"/>
        <v>0</v>
      </c>
      <c r="G23" s="110"/>
      <c r="H23" s="110">
        <f>SUM(COUNTIFS('2019'!$K$3:$K$500,Lister!$D$2,'2019'!$B$3:$B$500,$A23,'2019'!$D$3:$D$500,"*",'2019'!$G$3:$G$500,{"*alle*";"*Opsøgende*"},'2019'!$E$3:$E$500,"*ja*"),COUNTIFS('2019'!$K$3:$K$500,Lister!$D$2,'2019'!$B$3:$B$500,$A23,'2019'!$D$3:$D$500,"*",'2019'!$G$3:$G$500,{"*alle*";"*Opsøgende*"},'2019'!$E$3:$E$500,"*nej*",'2019'!$H$3:$H$500,"*ja*"),COUNTIFS('2019'!$K$3:$K$500,Lister!$D$2,'2019'!$B$3:$B$500,$A23,'2019'!$D$3:$D$500,"*",'2019'!$G$3:$G$500,"*børn*"))</f>
        <v>0</v>
      </c>
      <c r="I23" s="110">
        <f>SUM(COUNTIFS('2019'!$K$3:$K$500,Lister!$D$3,'2019'!$B$3:$B$500,$A23,'2019'!$D$3:$D$500,"*",'2019'!$G$3:$G$500,{"*alle*";"*Opsøgende*"},'2019'!$E$3:$E$500,"*ja*"),COUNTIFS('2019'!$K$3:$K$500,Lister!$D$3,'2019'!$B$3:$B$500,$A23,'2019'!$D$3:$D$500,"*",'2019'!$G$3:$G$500,{"*alle*";"*Opsøgende*"},'2019'!$E$3:$E$500,"*nej*",'2019'!$H$3:$H$500,"*ja*"),COUNTIFS('2019'!$K$3:$K$500,Lister!$D$3,'2019'!$B$3:$B$500,$A23,'2019'!$D$3:$D$500,"*",'2019'!$G$3:$G$500,"*børn*"))</f>
        <v>0</v>
      </c>
      <c r="J23" s="110">
        <f t="shared" si="1"/>
        <v>0</v>
      </c>
      <c r="K23" s="110"/>
      <c r="L23" s="110">
        <f>SUM(COUNTIFS('2020'!$K$3:$K$500,Lister!$D$2,'2020'!$B$3:$B$500,$A23,'2020'!$D$3:$D$500,"*",'2020'!$G$3:$G$500,{"*alle*";"*Opsøgende*"},'2020'!$E$3:$E$500,"*ja*"),COUNTIFS('2020'!$K$3:$K$500,Lister!$D$2,'2020'!$B$3:$B$500,$A23,'2020'!$D$3:$D$500,"*",'2020'!$G$3:$G$500,{"*alle*";"*Opsøgende*"},'2020'!$E$3:$E$500,"*nej*",'2020'!$H$3:$H$500,"*ja*"),COUNTIFS('2020'!$K$3:$K$500,Lister!$D$2,'2020'!$B$3:$B$500,$A23,'2020'!$D$3:$D$500,"*",'2020'!$G$3:$G$500,"*børn*"))</f>
        <v>0</v>
      </c>
      <c r="M23" s="110">
        <f>SUM(COUNTIFS('2020'!$K$3:$K$500,Lister!$D$3,'2020'!$B$3:$B$500,$A23,'2020'!$D$3:$D$500,"*",'2020'!$G$3:$G$500,{"*alle*";"*Opsøgende*"},'2020'!$E$3:$E$500,"*ja*"),COUNTIFS('2020'!$K$3:$K$500,Lister!$D$3,'2020'!$B$3:$B$500,$A23,'2020'!$D$3:$D$500,"*",'2020'!$G$3:$G$500,{"*alle*";"*Opsøgende*"},'2020'!$E$3:$E$500,"*nej*",'2020'!$H$3:$H$500,"*ja*"),COUNTIFS('2020'!$K$3:$K$500,Lister!$D$3,'2020'!$B$3:$B$500,$A23,'2020'!$D$3:$D$500,"*",'2020'!$G$3:$G$500,"*børn*"))</f>
        <v>0</v>
      </c>
      <c r="N23" s="110">
        <f t="shared" si="2"/>
        <v>0</v>
      </c>
      <c r="O23" s="110"/>
      <c r="P23" s="110">
        <f>SUM(COUNTIFS('2021'!$K$3:$K$500,Lister!$D$2,'2021'!$B$3:$B$500,$A23,'2021'!$D$3:$D$500,"*",'2021'!$G$3:$G$500,{"*alle*";"*Opsøgende*"},'2021'!$E$3:$E$500,"*ja*"),COUNTIFS('2021'!$K$3:$K$500,Lister!$D$2,'2021'!$B$3:$B$500,$A23,'2021'!$D$3:$D$500,"*",'2021'!$G$3:$G$500,{"*alle*";"*Opsøgende*"},'2021'!$E$3:$E$500,"*nej*",'2021'!$H$3:$H$500,"*ja*"),COUNTIFS('2021'!$K$3:$K$500,Lister!$D$2,'2021'!$B$3:$B$500,$A23,'2021'!$D$3:$D$500,"*",'2021'!$G$3:$G$500,"*børn*"))</f>
        <v>0</v>
      </c>
      <c r="Q23" s="110">
        <f>SUM(COUNTIFS('2021'!$K$3:$K$500,Lister!$D$3,'2021'!$B$3:$B$500,$A23,'2021'!$D$3:$D$500,"*",'2021'!$G$3:$G$500,{"*alle*";"*Opsøgende*"},'2021'!$E$3:$E$500,"*ja*"),COUNTIFS('2021'!$K$3:$K$500,Lister!$D$3,'2021'!$B$3:$B$500,$A23,'2021'!$D$3:$D$500,"*",'2021'!$G$3:$G$500,{"*alle*";"*Opsøgende*"},'2021'!$E$3:$E$500,"*nej*",'2021'!$H$3:$H$500,"*ja*"),COUNTIFS('2021'!$K$3:$K$500,Lister!$D$3,'2021'!$B$3:$B$500,$A23,'2021'!$D$3:$D$500,"*",'2021'!$G$3:$G$500,"*børn*"))</f>
        <v>0</v>
      </c>
      <c r="R23" s="110">
        <f t="shared" si="3"/>
        <v>0</v>
      </c>
      <c r="S23" s="110"/>
      <c r="T23" s="110">
        <f>SUM(COUNTIFS('2022'!$K$3:$K$500,Lister!$D$2,'2022'!$B$3:$B$500,$A23,'2022'!$D$3:$D$500,"*",'2022'!$G$3:$G$500,{"*alle*";"*Opsøgende*"},'2022'!$E$3:$E$500,"*ja*"),COUNTIFS('2022'!$K$3:$K$500,Lister!$D$2,'2022'!$B$3:$B$500,$A23,'2022'!$D$3:$D$500,"*",'2022'!$G$3:$G$500,{"*alle*";"*Opsøgende*"},'2022'!$E$3:$E$500,"*nej*",'2022'!$H$3:$H$500,"*ja*"),COUNTIFS('2022'!$K$3:$K$500,Lister!$D$2,'2022'!$B$3:$B$500,$A23,'2022'!$D$3:$D$500,"*",'2022'!$G$3:$G$500,"*børn*"))</f>
        <v>0</v>
      </c>
      <c r="U23" s="110">
        <f>SUM(COUNTIFS('2022'!$K$3:$K$500,Lister!$D$3,'2022'!$B$3:$B$500,$A23,'2022'!$D$3:$D$500,"*",'2022'!$G$3:$G$500,{"*alle*";"*Opsøgende*"},'2022'!$E$3:$E$500,"*ja*"),COUNTIFS('2022'!$K$3:$K$500,Lister!$D$3,'2022'!$B$3:$B$500,$A23,'2022'!$D$3:$D$500,"*",'2022'!$G$3:$G$500,{"*alle*";"*Opsøgende*"},'2022'!$E$3:$E$500,"*nej*",'2022'!$H$3:$H$500,"*ja*"),COUNTIFS('2022'!$K$3:$K$500,Lister!$D$3,'2022'!$B$3:$B$500,$A23,'2022'!$D$3:$D$500,"*",'2022'!$G$3:$G$500,"*børn*"))</f>
        <v>0</v>
      </c>
      <c r="V23" s="110">
        <f t="shared" si="4"/>
        <v>0</v>
      </c>
      <c r="W23" s="110"/>
      <c r="X23" s="110">
        <f>SUM(COUNTIFS('2023'!$K$3:$K$500,Lister!$D$2,'2023'!$B$3:$B$500,$A23,'2023'!$D$3:$D$500,"*",'2023'!$G$3:$G$500,{"*alle*";"*Opsøgende*"},'2023'!$E$3:$E$500,"*ja*"),COUNTIFS('2023'!$K$3:$K$500,Lister!$D$2,'2023'!$B$3:$B$500,$A23,'2023'!$D$3:$D$500,"*",'2023'!$G$3:$G$500,{"*alle*";"*Opsøgende*"},'2023'!$E$3:$E$500,"*nej*",'2023'!$H$3:$H$500,"*ja*"),COUNTIFS('2023'!$K$3:$K$500,Lister!$D$2,'2023'!$B$3:$B$500,$A23,'2023'!$D$3:$D$500,"*",'2023'!$G$3:$G$500,"*børn*"))</f>
        <v>0</v>
      </c>
      <c r="Y23" s="110">
        <f>SUM(COUNTIFS('2023'!$K$3:$K$500,Lister!$D$3,'2023'!$B$3:$B$500,$A23,'2023'!$D$3:$D$500,"*",'2023'!$G$3:$G$500,{"*alle*";"*Opsøgende*"},'2023'!$E$3:$E$500,"*ja*"),COUNTIFS('2023'!$K$3:$K$500,Lister!$D$3,'2023'!$B$3:$B$500,$A23,'2023'!$D$3:$D$500,"*",'2023'!$G$3:$G$500,{"*alle*";"*Opsøgende*"},'2023'!$E$3:$E$500,"*nej*",'2023'!$H$3:$H$500,"*ja*"),COUNTIFS('2023'!$K$3:$K$500,Lister!$D$3,'2023'!$B$3:$B$500,$A23,'2023'!$D$3:$D$500,"*",'2023'!$G$3:$G$500,"*børn*"))</f>
        <v>0</v>
      </c>
      <c r="Z23" s="110">
        <f t="shared" si="5"/>
        <v>0</v>
      </c>
      <c r="AA23" s="110"/>
      <c r="AB23" s="110">
        <f>SUM(COUNTIFS('2024'!$K$3:$K$500,Lister!$D$2,'2024'!$B$3:$B$500,$A23,'2024'!$D$3:$D$500,"*",'2024'!$G$3:$G$500,{"*alle*";"*Opsøgende*"},'2024'!$E$3:$E$500,"*ja*"),COUNTIFS('2024'!$K$3:$K$500,Lister!$D$2,'2024'!$B$3:$B$500,$A23,'2024'!$D$3:$D$500,"*",'2024'!$G$3:$G$500,{"*alle*";"*Opsøgende*"},'2024'!$E$3:$E$500,"*nej*",'2024'!$H$3:$H$500,"*ja*"),COUNTIFS('2024'!$K$3:$K$500,Lister!$D$2,'2024'!$B$3:$B$500,$A23,'2024'!$D$3:$D$500,"*",'2024'!$G$3:$G$500,"*børn*"))</f>
        <v>0</v>
      </c>
      <c r="AC23" s="110">
        <f>SUM(COUNTIFS('2024'!$K$3:$K$500,Lister!$D$3,'2024'!$B$3:$B$500,$A23,'2024'!$D$3:$D$500,"*",'2024'!$G$3:$G$500,{"*alle*";"*Opsøgende*"},'2024'!$E$3:$E$500,"*ja*"),COUNTIFS('2024'!$K$3:$K$500,Lister!$D$3,'2024'!$B$3:$B$500,$A23,'2024'!$D$3:$D$500,"*",'2024'!$G$3:$G$500,{"*alle*";"*Opsøgende*"},'2024'!$E$3:$E$500,"*nej*",'2024'!$H$3:$H$500,"*ja*"),COUNTIFS('2024'!$K$3:$K$500,Lister!$D$3,'2024'!$B$3:$B$500,$A23,'2024'!$D$3:$D$500,"*",'2024'!$G$3:$G$500,"*børn*"))</f>
        <v>0</v>
      </c>
      <c r="AD23" s="110">
        <f t="shared" si="6"/>
        <v>0</v>
      </c>
      <c r="AE23" s="110"/>
      <c r="AF23" s="110">
        <f>SUM(COUNTIFS('2025'!$K$3:$K$500,Lister!$D$2,'2025'!$B$3:$B$500,$A23,'2025'!$D$3:$D$500,"*",'2025'!$G$3:$G$500,{"*alle*";"*Opsøgende*"},'2025'!$E$3:$E$500,"*ja*"),COUNTIFS('2025'!$K$3:$K$500,Lister!$D$2,'2025'!$B$3:$B$500,$A23,'2025'!$D$3:$D$500,"*",'2025'!$G$3:$G$500,{"*alle*";"*Opsøgende*"},'2025'!$E$3:$E$500,"*nej*",'2025'!$H$3:$H$500,"*ja*"),COUNTIFS('2025'!$K$3:$K$500,Lister!$D$2,'2025'!$B$3:$B$500,$A23,'2025'!$D$3:$D$500,"*",'2025'!$G$3:$G$500,"*børn*"))</f>
        <v>0</v>
      </c>
      <c r="AG23" s="110">
        <f>SUM(COUNTIFS('2025'!$K$3:$K$500,Lister!$D$3,'2025'!$B$3:$B$500,$A23,'2025'!$D$3:$D$500,"*",'2025'!$G$3:$G$500,{"*alle*";"*Opsøgende*"},'2025'!$E$3:$E$500,"*ja*"),COUNTIFS('2025'!$K$3:$K$500,Lister!$D$3,'2025'!$B$3:$B$500,$A23,'2025'!$D$3:$D$500,"*",'2025'!$G$3:$G$500,{"*alle*";"*Opsøgende*"},'2025'!$E$3:$E$500,"*nej*",'2025'!$H$3:$H$500,"*ja*"),COUNTIFS('2025'!$K$3:$K$500,Lister!$D$3,'2025'!$B$3:$B$500,$A23,'2025'!$D$3:$D$500,"*",'2025'!$G$3:$G$500,"*børn*"))</f>
        <v>0</v>
      </c>
      <c r="AH23" s="110">
        <f t="shared" si="7"/>
        <v>0</v>
      </c>
      <c r="AI23" s="110"/>
      <c r="AJ23" s="110">
        <f>SUM(COUNTIFS('2026'!$K$3:$K$500,Lister!$D$2,'2026'!$B$3:$B$500,$A23,'2026'!$D$3:$D$500,"*",'2026'!$G$3:$G$500,{"*alle*";"*Opsøgende*"},'2026'!$E$3:$E$500,"*ja*"),COUNTIFS('2026'!$K$3:$K$500,Lister!$D$2,'2026'!$B$3:$B$500,$A23,'2026'!$D$3:$D$500,"*",'2026'!$G$3:$G$500,{"*alle*";"*Opsøgende*"},'2026'!$E$3:$E$500,"*nej*",'2026'!$H$3:$H$500,"*ja*"),COUNTIFS('2026'!$K$3:$K$500,Lister!$D$2,'2026'!$B$3:$B$500,$A23,'2026'!$D$3:$D$500,"*",'2026'!$G$3:$G$500,"*børn*"))</f>
        <v>0</v>
      </c>
      <c r="AK23" s="110">
        <f>SUM(COUNTIFS('2026'!$K$3:$K$500,Lister!$D$3,'2026'!$B$3:$B$500,$A23,'2026'!$D$3:$D$500,"*",'2026'!$G$3:$G$500,{"*alle*";"*Opsøgende*"},'2026'!$E$3:$E$500,"*ja*"),COUNTIFS('2026'!$K$3:$K$500,Lister!$D$3,'2026'!$B$3:$B$500,$A23,'2026'!$D$3:$D$500,"*",'2026'!$G$3:$G$500,{"*alle*";"*Opsøgende*"},'2026'!$E$3:$E$500,"*nej*",'2026'!$H$3:$H$500,"*ja*"),COUNTIFS('2026'!$K$3:$K$500,Lister!$D$3,'2026'!$B$3:$B$500,$A23,'2026'!$D$3:$D$500,"*",'2026'!$G$3:$G$500,"*børn*"))</f>
        <v>0</v>
      </c>
      <c r="AL23" s="110">
        <f t="shared" si="8"/>
        <v>0</v>
      </c>
      <c r="AM23" s="110"/>
      <c r="AN23" s="110">
        <f>SUM(COUNTIFS('2027'!$K$3:$K$500,Lister!$D$2,'2027'!$B$3:$B$500,$A23,'2027'!$D$3:$D$500,"*",'2027'!$G$3:$G$500,{"*alle*";"*Opsøgende*"},'2027'!$E$3:$E$500,"*ja*"),COUNTIFS('2027'!$K$3:$K$500,Lister!$D$2,'2027'!$B$3:$B$500,$A23,'2027'!$D$3:$D$500,"*",'2027'!$G$3:$G$500,{"*alle*";"*Opsøgende*"},'2027'!$E$3:$E$500,"*nej*",'2027'!$H$3:$H$500,"*ja*"),COUNTIFS('2027'!$K$3:$K$500,Lister!$D$2,'2027'!$B$3:$B$500,$A23,'2027'!$D$3:$D$500,"*",'2027'!$G$3:$G$500,"*børn*"))</f>
        <v>0</v>
      </c>
      <c r="AO23" s="110">
        <f>SUM(COUNTIFS('2027'!$K$3:$K$500,Lister!$D$3,'2027'!$B$3:$B$500,$A23,'2027'!$D$3:$D$500,"*",'2027'!$G$3:$G$500,{"*alle*";"*Opsøgende*"},'2027'!$E$3:$E$500,"*ja*"),COUNTIFS('2027'!$K$3:$K$500,Lister!$D$3,'2027'!$B$3:$B$500,$A23,'2027'!$D$3:$D$500,"*",'2027'!$G$3:$G$500,{"*alle*";"*Opsøgende*"},'2027'!$E$3:$E$500,"*nej*",'2027'!$H$3:$H$500,"*ja*"),COUNTIFS('2027'!$K$3:$K$500,Lister!$D$3,'2027'!$B$3:$B$500,$A23,'2027'!$D$3:$D$500,"*",'2027'!$G$3:$G$500,"*børn*"))</f>
        <v>0</v>
      </c>
      <c r="AP23" s="110">
        <f t="shared" si="9"/>
        <v>0</v>
      </c>
      <c r="AQ23" s="110"/>
      <c r="AR23" s="110">
        <f>SUM(COUNTIFS('2028'!$K$3:$K$500,Lister!$D$2,'2028'!$B$3:$B$500,$A23,'2028'!$D$3:$D$500,"*",'2028'!$G$3:$G$500,{"*alle*";"*Opsøgende*"},'2028'!$E$3:$E$500,"*ja*"),COUNTIFS('2028'!$K$3:$K$500,Lister!$D$2,'2028'!$B$3:$B$500,$A23,'2028'!$D$3:$D$500,"*",'2028'!$G$3:$G$500,{"*alle*";"*Opsøgende*"},'2028'!$E$3:$E$500,"*nej*",'2028'!$H$3:$H$500,"*ja*"),COUNTIFS('2028'!$K$3:$K$500,Lister!$D$2,'2028'!$B$3:$B$500,$A23,'2028'!$D$3:$D$500,"*",'2028'!$G$3:$G$500,"*børn*"))</f>
        <v>0</v>
      </c>
      <c r="AS23" s="110">
        <f>SUM(COUNTIFS('2028'!$K$3:$K$500,Lister!$D$3,'2028'!$B$3:$B$500,$A23,'2028'!$D$3:$D$500,"*",'2028'!$G$3:$G$500,{"*alle*";"*Opsøgende*"},'2028'!$E$3:$E$500,"*ja*"),COUNTIFS('2028'!$K$3:$K$500,Lister!$D$3,'2028'!$B$3:$B$500,$A23,'2028'!$D$3:$D$500,"*",'2028'!$G$3:$G$500,{"*alle*";"*Opsøgende*"},'2028'!$E$3:$E$500,"*nej*",'2028'!$H$3:$H$500,"*ja*"),COUNTIFS('2028'!$K$3:$K$500,Lister!$D$3,'2028'!$B$3:$B$500,$A23,'2028'!$D$3:$D$500,"*",'2028'!$G$3:$G$500,"*børn*"))</f>
        <v>0</v>
      </c>
      <c r="AT23" s="110">
        <f t="shared" si="10"/>
        <v>0</v>
      </c>
    </row>
    <row r="24" spans="1:46" x14ac:dyDescent="0.25">
      <c r="A24" s="2" t="s">
        <v>12</v>
      </c>
      <c r="D24" s="110">
        <f>SUM(COUNTIFS('2018'!$K$3:$K$500,Lister!$D$2,'2018'!$B$3:$B$500,$A24,'2018'!$D$3:$D$500,"*",'2018'!$G$3:$G$500,{"*alle*";"*Opsøgende*"},'2018'!$E$3:$E$500,"*ja*"),COUNTIFS('2018'!$K$3:$K$500,Lister!$D$2,'2018'!$B$3:$B$500,$A24,'2018'!$D$3:$D$500,"*",'2018'!$G$3:$G$500,{"*alle*";"*Opsøgende*"},'2018'!$E$3:$E$500,"*nej*",'2018'!$H$3:$H$500,"*ja*"),COUNTIFS('2018'!$K$3:$K$500,Lister!$D$2,'2018'!$B$3:$B$500,$A24,'2018'!$D$3:$D$500,"*",'2018'!$G$3:$G$500,"*børn*"))</f>
        <v>0</v>
      </c>
      <c r="E24" s="110">
        <f>SUM(COUNTIFS('2018'!$K$3:$K$500,Lister!$D$3,'2018'!$B$3:$B$500,$A24,'2018'!$D$3:$D$500,"*",'2018'!$G$3:$G$500,{"*alle*";"*Opsøgende*"},'2018'!$E$3:$E$500,"*ja*"),COUNTIFS('2018'!$K$3:$K$500,Lister!$D$3,'2018'!$B$3:$B$500,$A24,'2018'!$D$3:$D$500,"*",'2018'!$G$3:$G$500,{"*alle*";"*Opsøgende*"},'2018'!$E$3:$E$500,"*nej*",'2018'!$H$3:$H$500,"*ja*"),COUNTIFS('2018'!$K$3:$K$500,Lister!$D$3,'2018'!$B$3:$B$500,$A24,'2018'!$D$3:$D$500,"*",'2018'!$G$3:$G$500,"*børn*"))</f>
        <v>0</v>
      </c>
      <c r="F24" s="110">
        <f t="shared" si="0"/>
        <v>0</v>
      </c>
      <c r="G24" s="110"/>
      <c r="H24" s="110">
        <f>SUM(COUNTIFS('2019'!$K$3:$K$500,Lister!$D$2,'2019'!$B$3:$B$500,$A24,'2019'!$D$3:$D$500,"*",'2019'!$G$3:$G$500,{"*alle*";"*Opsøgende*"},'2019'!$E$3:$E$500,"*ja*"),COUNTIFS('2019'!$K$3:$K$500,Lister!$D$2,'2019'!$B$3:$B$500,$A24,'2019'!$D$3:$D$500,"*",'2019'!$G$3:$G$500,{"*alle*";"*Opsøgende*"},'2019'!$E$3:$E$500,"*nej*",'2019'!$H$3:$H$500,"*ja*"),COUNTIFS('2019'!$K$3:$K$500,Lister!$D$2,'2019'!$B$3:$B$500,$A24,'2019'!$D$3:$D$500,"*",'2019'!$G$3:$G$500,"*børn*"))</f>
        <v>0</v>
      </c>
      <c r="I24" s="110">
        <f>SUM(COUNTIFS('2019'!$K$3:$K$500,Lister!$D$3,'2019'!$B$3:$B$500,$A24,'2019'!$D$3:$D$500,"*",'2019'!$G$3:$G$500,{"*alle*";"*Opsøgende*"},'2019'!$E$3:$E$500,"*ja*"),COUNTIFS('2019'!$K$3:$K$500,Lister!$D$3,'2019'!$B$3:$B$500,$A24,'2019'!$D$3:$D$500,"*",'2019'!$G$3:$G$500,{"*alle*";"*Opsøgende*"},'2019'!$E$3:$E$500,"*nej*",'2019'!$H$3:$H$500,"*ja*"),COUNTIFS('2019'!$K$3:$K$500,Lister!$D$3,'2019'!$B$3:$B$500,$A24,'2019'!$D$3:$D$500,"*",'2019'!$G$3:$G$500,"*børn*"))</f>
        <v>0</v>
      </c>
      <c r="J24" s="110">
        <f t="shared" si="1"/>
        <v>0</v>
      </c>
      <c r="K24" s="110"/>
      <c r="L24" s="110">
        <f>SUM(COUNTIFS('2020'!$K$3:$K$500,Lister!$D$2,'2020'!$B$3:$B$500,$A24,'2020'!$D$3:$D$500,"*",'2020'!$G$3:$G$500,{"*alle*";"*Opsøgende*"},'2020'!$E$3:$E$500,"*ja*"),COUNTIFS('2020'!$K$3:$K$500,Lister!$D$2,'2020'!$B$3:$B$500,$A24,'2020'!$D$3:$D$500,"*",'2020'!$G$3:$G$500,{"*alle*";"*Opsøgende*"},'2020'!$E$3:$E$500,"*nej*",'2020'!$H$3:$H$500,"*ja*"),COUNTIFS('2020'!$K$3:$K$500,Lister!$D$2,'2020'!$B$3:$B$500,$A24,'2020'!$D$3:$D$500,"*",'2020'!$G$3:$G$500,"*børn*"))</f>
        <v>0</v>
      </c>
      <c r="M24" s="110">
        <f>SUM(COUNTIFS('2020'!$K$3:$K$500,Lister!$D$3,'2020'!$B$3:$B$500,$A24,'2020'!$D$3:$D$500,"*",'2020'!$G$3:$G$500,{"*alle*";"*Opsøgende*"},'2020'!$E$3:$E$500,"*ja*"),COUNTIFS('2020'!$K$3:$K$500,Lister!$D$3,'2020'!$B$3:$B$500,$A24,'2020'!$D$3:$D$500,"*",'2020'!$G$3:$G$500,{"*alle*";"*Opsøgende*"},'2020'!$E$3:$E$500,"*nej*",'2020'!$H$3:$H$500,"*ja*"),COUNTIFS('2020'!$K$3:$K$500,Lister!$D$3,'2020'!$B$3:$B$500,$A24,'2020'!$D$3:$D$500,"*",'2020'!$G$3:$G$500,"*børn*"))</f>
        <v>0</v>
      </c>
      <c r="N24" s="110">
        <f t="shared" si="2"/>
        <v>0</v>
      </c>
      <c r="O24" s="110"/>
      <c r="P24" s="110">
        <f>SUM(COUNTIFS('2021'!$K$3:$K$500,Lister!$D$2,'2021'!$B$3:$B$500,$A24,'2021'!$D$3:$D$500,"*",'2021'!$G$3:$G$500,{"*alle*";"*Opsøgende*"},'2021'!$E$3:$E$500,"*ja*"),COUNTIFS('2021'!$K$3:$K$500,Lister!$D$2,'2021'!$B$3:$B$500,$A24,'2021'!$D$3:$D$500,"*",'2021'!$G$3:$G$500,{"*alle*";"*Opsøgende*"},'2021'!$E$3:$E$500,"*nej*",'2021'!$H$3:$H$500,"*ja*"),COUNTIFS('2021'!$K$3:$K$500,Lister!$D$2,'2021'!$B$3:$B$500,$A24,'2021'!$D$3:$D$500,"*",'2021'!$G$3:$G$500,"*børn*"))</f>
        <v>0</v>
      </c>
      <c r="Q24" s="110">
        <f>SUM(COUNTIFS('2021'!$K$3:$K$500,Lister!$D$3,'2021'!$B$3:$B$500,$A24,'2021'!$D$3:$D$500,"*",'2021'!$G$3:$G$500,{"*alle*";"*Opsøgende*"},'2021'!$E$3:$E$500,"*ja*"),COUNTIFS('2021'!$K$3:$K$500,Lister!$D$3,'2021'!$B$3:$B$500,$A24,'2021'!$D$3:$D$500,"*",'2021'!$G$3:$G$500,{"*alle*";"*Opsøgende*"},'2021'!$E$3:$E$500,"*nej*",'2021'!$H$3:$H$500,"*ja*"),COUNTIFS('2021'!$K$3:$K$500,Lister!$D$3,'2021'!$B$3:$B$500,$A24,'2021'!$D$3:$D$500,"*",'2021'!$G$3:$G$500,"*børn*"))</f>
        <v>0</v>
      </c>
      <c r="R24" s="110">
        <f t="shared" si="3"/>
        <v>0</v>
      </c>
      <c r="S24" s="110"/>
      <c r="T24" s="110">
        <f>SUM(COUNTIFS('2022'!$K$3:$K$500,Lister!$D$2,'2022'!$B$3:$B$500,$A24,'2022'!$D$3:$D$500,"*",'2022'!$G$3:$G$500,{"*alle*";"*Opsøgende*"},'2022'!$E$3:$E$500,"*ja*"),COUNTIFS('2022'!$K$3:$K$500,Lister!$D$2,'2022'!$B$3:$B$500,$A24,'2022'!$D$3:$D$500,"*",'2022'!$G$3:$G$500,{"*alle*";"*Opsøgende*"},'2022'!$E$3:$E$500,"*nej*",'2022'!$H$3:$H$500,"*ja*"),COUNTIFS('2022'!$K$3:$K$500,Lister!$D$2,'2022'!$B$3:$B$500,$A24,'2022'!$D$3:$D$500,"*",'2022'!$G$3:$G$500,"*børn*"))</f>
        <v>0</v>
      </c>
      <c r="U24" s="110">
        <f>SUM(COUNTIFS('2022'!$K$3:$K$500,Lister!$D$3,'2022'!$B$3:$B$500,$A24,'2022'!$D$3:$D$500,"*",'2022'!$G$3:$G$500,{"*alle*";"*Opsøgende*"},'2022'!$E$3:$E$500,"*ja*"),COUNTIFS('2022'!$K$3:$K$500,Lister!$D$3,'2022'!$B$3:$B$500,$A24,'2022'!$D$3:$D$500,"*",'2022'!$G$3:$G$500,{"*alle*";"*Opsøgende*"},'2022'!$E$3:$E$500,"*nej*",'2022'!$H$3:$H$500,"*ja*"),COUNTIFS('2022'!$K$3:$K$500,Lister!$D$3,'2022'!$B$3:$B$500,$A24,'2022'!$D$3:$D$500,"*",'2022'!$G$3:$G$500,"*børn*"))</f>
        <v>0</v>
      </c>
      <c r="V24" s="110">
        <f t="shared" si="4"/>
        <v>0</v>
      </c>
      <c r="W24" s="110"/>
      <c r="X24" s="110">
        <f>SUM(COUNTIFS('2023'!$K$3:$K$500,Lister!$D$2,'2023'!$B$3:$B$500,$A24,'2023'!$D$3:$D$500,"*",'2023'!$G$3:$G$500,{"*alle*";"*Opsøgende*"},'2023'!$E$3:$E$500,"*ja*"),COUNTIFS('2023'!$K$3:$K$500,Lister!$D$2,'2023'!$B$3:$B$500,$A24,'2023'!$D$3:$D$500,"*",'2023'!$G$3:$G$500,{"*alle*";"*Opsøgende*"},'2023'!$E$3:$E$500,"*nej*",'2023'!$H$3:$H$500,"*ja*"),COUNTIFS('2023'!$K$3:$K$500,Lister!$D$2,'2023'!$B$3:$B$500,$A24,'2023'!$D$3:$D$500,"*",'2023'!$G$3:$G$500,"*børn*"))</f>
        <v>0</v>
      </c>
      <c r="Y24" s="110">
        <f>SUM(COUNTIFS('2023'!$K$3:$K$500,Lister!$D$3,'2023'!$B$3:$B$500,$A24,'2023'!$D$3:$D$500,"*",'2023'!$G$3:$G$500,{"*alle*";"*Opsøgende*"},'2023'!$E$3:$E$500,"*ja*"),COUNTIFS('2023'!$K$3:$K$500,Lister!$D$3,'2023'!$B$3:$B$500,$A24,'2023'!$D$3:$D$500,"*",'2023'!$G$3:$G$500,{"*alle*";"*Opsøgende*"},'2023'!$E$3:$E$500,"*nej*",'2023'!$H$3:$H$500,"*ja*"),COUNTIFS('2023'!$K$3:$K$500,Lister!$D$3,'2023'!$B$3:$B$500,$A24,'2023'!$D$3:$D$500,"*",'2023'!$G$3:$G$500,"*børn*"))</f>
        <v>0</v>
      </c>
      <c r="Z24" s="110">
        <f t="shared" si="5"/>
        <v>0</v>
      </c>
      <c r="AA24" s="110"/>
      <c r="AB24" s="110">
        <f>SUM(COUNTIFS('2024'!$K$3:$K$500,Lister!$D$2,'2024'!$B$3:$B$500,$A24,'2024'!$D$3:$D$500,"*",'2024'!$G$3:$G$500,{"*alle*";"*Opsøgende*"},'2024'!$E$3:$E$500,"*ja*"),COUNTIFS('2024'!$K$3:$K$500,Lister!$D$2,'2024'!$B$3:$B$500,$A24,'2024'!$D$3:$D$500,"*",'2024'!$G$3:$G$500,{"*alle*";"*Opsøgende*"},'2024'!$E$3:$E$500,"*nej*",'2024'!$H$3:$H$500,"*ja*"),COUNTIFS('2024'!$K$3:$K$500,Lister!$D$2,'2024'!$B$3:$B$500,$A24,'2024'!$D$3:$D$500,"*",'2024'!$G$3:$G$500,"*børn*"))</f>
        <v>0</v>
      </c>
      <c r="AC24" s="110">
        <f>SUM(COUNTIFS('2024'!$K$3:$K$500,Lister!$D$3,'2024'!$B$3:$B$500,$A24,'2024'!$D$3:$D$500,"*",'2024'!$G$3:$G$500,{"*alle*";"*Opsøgende*"},'2024'!$E$3:$E$500,"*ja*"),COUNTIFS('2024'!$K$3:$K$500,Lister!$D$3,'2024'!$B$3:$B$500,$A24,'2024'!$D$3:$D$500,"*",'2024'!$G$3:$G$500,{"*alle*";"*Opsøgende*"},'2024'!$E$3:$E$500,"*nej*",'2024'!$H$3:$H$500,"*ja*"),COUNTIFS('2024'!$K$3:$K$500,Lister!$D$3,'2024'!$B$3:$B$500,$A24,'2024'!$D$3:$D$500,"*",'2024'!$G$3:$G$500,"*børn*"))</f>
        <v>0</v>
      </c>
      <c r="AD24" s="110">
        <f t="shared" si="6"/>
        <v>0</v>
      </c>
      <c r="AE24" s="110"/>
      <c r="AF24" s="110">
        <f>SUM(COUNTIFS('2025'!$K$3:$K$500,Lister!$D$2,'2025'!$B$3:$B$500,$A24,'2025'!$D$3:$D$500,"*",'2025'!$G$3:$G$500,{"*alle*";"*Opsøgende*"},'2025'!$E$3:$E$500,"*ja*"),COUNTIFS('2025'!$K$3:$K$500,Lister!$D$2,'2025'!$B$3:$B$500,$A24,'2025'!$D$3:$D$500,"*",'2025'!$G$3:$G$500,{"*alle*";"*Opsøgende*"},'2025'!$E$3:$E$500,"*nej*",'2025'!$H$3:$H$500,"*ja*"),COUNTIFS('2025'!$K$3:$K$500,Lister!$D$2,'2025'!$B$3:$B$500,$A24,'2025'!$D$3:$D$500,"*",'2025'!$G$3:$G$500,"*børn*"))</f>
        <v>0</v>
      </c>
      <c r="AG24" s="110">
        <f>SUM(COUNTIFS('2025'!$K$3:$K$500,Lister!$D$3,'2025'!$B$3:$B$500,$A24,'2025'!$D$3:$D$500,"*",'2025'!$G$3:$G$500,{"*alle*";"*Opsøgende*"},'2025'!$E$3:$E$500,"*ja*"),COUNTIFS('2025'!$K$3:$K$500,Lister!$D$3,'2025'!$B$3:$B$500,$A24,'2025'!$D$3:$D$500,"*",'2025'!$G$3:$G$500,{"*alle*";"*Opsøgende*"},'2025'!$E$3:$E$500,"*nej*",'2025'!$H$3:$H$500,"*ja*"),COUNTIFS('2025'!$K$3:$K$500,Lister!$D$3,'2025'!$B$3:$B$500,$A24,'2025'!$D$3:$D$500,"*",'2025'!$G$3:$G$500,"*børn*"))</f>
        <v>0</v>
      </c>
      <c r="AH24" s="110">
        <f t="shared" si="7"/>
        <v>0</v>
      </c>
      <c r="AI24" s="110"/>
      <c r="AJ24" s="110">
        <f>SUM(COUNTIFS('2026'!$K$3:$K$500,Lister!$D$2,'2026'!$B$3:$B$500,$A24,'2026'!$D$3:$D$500,"*",'2026'!$G$3:$G$500,{"*alle*";"*Opsøgende*"},'2026'!$E$3:$E$500,"*ja*"),COUNTIFS('2026'!$K$3:$K$500,Lister!$D$2,'2026'!$B$3:$B$500,$A24,'2026'!$D$3:$D$500,"*",'2026'!$G$3:$G$500,{"*alle*";"*Opsøgende*"},'2026'!$E$3:$E$500,"*nej*",'2026'!$H$3:$H$500,"*ja*"),COUNTIFS('2026'!$K$3:$K$500,Lister!$D$2,'2026'!$B$3:$B$500,$A24,'2026'!$D$3:$D$500,"*",'2026'!$G$3:$G$500,"*børn*"))</f>
        <v>0</v>
      </c>
      <c r="AK24" s="110">
        <f>SUM(COUNTIFS('2026'!$K$3:$K$500,Lister!$D$3,'2026'!$B$3:$B$500,$A24,'2026'!$D$3:$D$500,"*",'2026'!$G$3:$G$500,{"*alle*";"*Opsøgende*"},'2026'!$E$3:$E$500,"*ja*"),COUNTIFS('2026'!$K$3:$K$500,Lister!$D$3,'2026'!$B$3:$B$500,$A24,'2026'!$D$3:$D$500,"*",'2026'!$G$3:$G$500,{"*alle*";"*Opsøgende*"},'2026'!$E$3:$E$500,"*nej*",'2026'!$H$3:$H$500,"*ja*"),COUNTIFS('2026'!$K$3:$K$500,Lister!$D$3,'2026'!$B$3:$B$500,$A24,'2026'!$D$3:$D$500,"*",'2026'!$G$3:$G$500,"*børn*"))</f>
        <v>0</v>
      </c>
      <c r="AL24" s="110">
        <f t="shared" si="8"/>
        <v>0</v>
      </c>
      <c r="AM24" s="110"/>
      <c r="AN24" s="110">
        <f>SUM(COUNTIFS('2027'!$K$3:$K$500,Lister!$D$2,'2027'!$B$3:$B$500,$A24,'2027'!$D$3:$D$500,"*",'2027'!$G$3:$G$500,{"*alle*";"*Opsøgende*"},'2027'!$E$3:$E$500,"*ja*"),COUNTIFS('2027'!$K$3:$K$500,Lister!$D$2,'2027'!$B$3:$B$500,$A24,'2027'!$D$3:$D$500,"*",'2027'!$G$3:$G$500,{"*alle*";"*Opsøgende*"},'2027'!$E$3:$E$500,"*nej*",'2027'!$H$3:$H$500,"*ja*"),COUNTIFS('2027'!$K$3:$K$500,Lister!$D$2,'2027'!$B$3:$B$500,$A24,'2027'!$D$3:$D$500,"*",'2027'!$G$3:$G$500,"*børn*"))</f>
        <v>0</v>
      </c>
      <c r="AO24" s="110">
        <f>SUM(COUNTIFS('2027'!$K$3:$K$500,Lister!$D$3,'2027'!$B$3:$B$500,$A24,'2027'!$D$3:$D$500,"*",'2027'!$G$3:$G$500,{"*alle*";"*Opsøgende*"},'2027'!$E$3:$E$500,"*ja*"),COUNTIFS('2027'!$K$3:$K$500,Lister!$D$3,'2027'!$B$3:$B$500,$A24,'2027'!$D$3:$D$500,"*",'2027'!$G$3:$G$500,{"*alle*";"*Opsøgende*"},'2027'!$E$3:$E$500,"*nej*",'2027'!$H$3:$H$500,"*ja*"),COUNTIFS('2027'!$K$3:$K$500,Lister!$D$3,'2027'!$B$3:$B$500,$A24,'2027'!$D$3:$D$500,"*",'2027'!$G$3:$G$500,"*børn*"))</f>
        <v>0</v>
      </c>
      <c r="AP24" s="110">
        <f t="shared" si="9"/>
        <v>0</v>
      </c>
      <c r="AQ24" s="110"/>
      <c r="AR24" s="110">
        <f>SUM(COUNTIFS('2028'!$K$3:$K$500,Lister!$D$2,'2028'!$B$3:$B$500,$A24,'2028'!$D$3:$D$500,"*",'2028'!$G$3:$G$500,{"*alle*";"*Opsøgende*"},'2028'!$E$3:$E$500,"*ja*"),COUNTIFS('2028'!$K$3:$K$500,Lister!$D$2,'2028'!$B$3:$B$500,$A24,'2028'!$D$3:$D$500,"*",'2028'!$G$3:$G$500,{"*alle*";"*Opsøgende*"},'2028'!$E$3:$E$500,"*nej*",'2028'!$H$3:$H$500,"*ja*"),COUNTIFS('2028'!$K$3:$K$500,Lister!$D$2,'2028'!$B$3:$B$500,$A24,'2028'!$D$3:$D$500,"*",'2028'!$G$3:$G$500,"*børn*"))</f>
        <v>0</v>
      </c>
      <c r="AS24" s="110">
        <f>SUM(COUNTIFS('2028'!$K$3:$K$500,Lister!$D$3,'2028'!$B$3:$B$500,$A24,'2028'!$D$3:$D$500,"*",'2028'!$G$3:$G$500,{"*alle*";"*Opsøgende*"},'2028'!$E$3:$E$500,"*ja*"),COUNTIFS('2028'!$K$3:$K$500,Lister!$D$3,'2028'!$B$3:$B$500,$A24,'2028'!$D$3:$D$500,"*",'2028'!$G$3:$G$500,{"*alle*";"*Opsøgende*"},'2028'!$E$3:$E$500,"*nej*",'2028'!$H$3:$H$500,"*ja*"),COUNTIFS('2028'!$K$3:$K$500,Lister!$D$3,'2028'!$B$3:$B$500,$A24,'2028'!$D$3:$D$500,"*",'2028'!$G$3:$G$500,"*børn*"))</f>
        <v>0</v>
      </c>
      <c r="AT24" s="110">
        <f t="shared" si="10"/>
        <v>0</v>
      </c>
    </row>
    <row r="25" spans="1:46" x14ac:dyDescent="0.25">
      <c r="A25" s="2" t="s">
        <v>13</v>
      </c>
      <c r="D25" s="110">
        <f>SUM(COUNTIFS('2018'!$K$3:$K$500,Lister!$D$2,'2018'!$B$3:$B$500,$A25,'2018'!$D$3:$D$500,"*",'2018'!$G$3:$G$500,{"*alle*";"*Opsøgende*"},'2018'!$E$3:$E$500,"*ja*"),COUNTIFS('2018'!$K$3:$K$500,Lister!$D$2,'2018'!$B$3:$B$500,$A25,'2018'!$D$3:$D$500,"*",'2018'!$G$3:$G$500,{"*alle*";"*Opsøgende*"},'2018'!$E$3:$E$500,"*nej*",'2018'!$H$3:$H$500,"*ja*"),COUNTIFS('2018'!$K$3:$K$500,Lister!$D$2,'2018'!$B$3:$B$500,$A25,'2018'!$D$3:$D$500,"*",'2018'!$G$3:$G$500,"*børn*"))</f>
        <v>0</v>
      </c>
      <c r="E25" s="110">
        <f>SUM(COUNTIFS('2018'!$K$3:$K$500,Lister!$D$3,'2018'!$B$3:$B$500,$A25,'2018'!$D$3:$D$500,"*",'2018'!$G$3:$G$500,{"*alle*";"*Opsøgende*"},'2018'!$E$3:$E$500,"*ja*"),COUNTIFS('2018'!$K$3:$K$500,Lister!$D$3,'2018'!$B$3:$B$500,$A25,'2018'!$D$3:$D$500,"*",'2018'!$G$3:$G$500,{"*alle*";"*Opsøgende*"},'2018'!$E$3:$E$500,"*nej*",'2018'!$H$3:$H$500,"*ja*"),COUNTIFS('2018'!$K$3:$K$500,Lister!$D$3,'2018'!$B$3:$B$500,$A25,'2018'!$D$3:$D$500,"*",'2018'!$G$3:$G$500,"*børn*"))</f>
        <v>0</v>
      </c>
      <c r="F25" s="110">
        <f t="shared" si="0"/>
        <v>0</v>
      </c>
      <c r="G25" s="110"/>
      <c r="H25" s="110">
        <f>SUM(COUNTIFS('2019'!$K$3:$K$500,Lister!$D$2,'2019'!$B$3:$B$500,$A25,'2019'!$D$3:$D$500,"*",'2019'!$G$3:$G$500,{"*alle*";"*Opsøgende*"},'2019'!$E$3:$E$500,"*ja*"),COUNTIFS('2019'!$K$3:$K$500,Lister!$D$2,'2019'!$B$3:$B$500,$A25,'2019'!$D$3:$D$500,"*",'2019'!$G$3:$G$500,{"*alle*";"*Opsøgende*"},'2019'!$E$3:$E$500,"*nej*",'2019'!$H$3:$H$500,"*ja*"),COUNTIFS('2019'!$K$3:$K$500,Lister!$D$2,'2019'!$B$3:$B$500,$A25,'2019'!$D$3:$D$500,"*",'2019'!$G$3:$G$500,"*børn*"))</f>
        <v>0</v>
      </c>
      <c r="I25" s="110">
        <f>SUM(COUNTIFS('2019'!$K$3:$K$500,Lister!$D$3,'2019'!$B$3:$B$500,$A25,'2019'!$D$3:$D$500,"*",'2019'!$G$3:$G$500,{"*alle*";"*Opsøgende*"},'2019'!$E$3:$E$500,"*ja*"),COUNTIFS('2019'!$K$3:$K$500,Lister!$D$3,'2019'!$B$3:$B$500,$A25,'2019'!$D$3:$D$500,"*",'2019'!$G$3:$G$500,{"*alle*";"*Opsøgende*"},'2019'!$E$3:$E$500,"*nej*",'2019'!$H$3:$H$500,"*ja*"),COUNTIFS('2019'!$K$3:$K$500,Lister!$D$3,'2019'!$B$3:$B$500,$A25,'2019'!$D$3:$D$500,"*",'2019'!$G$3:$G$500,"*børn*"))</f>
        <v>0</v>
      </c>
      <c r="J25" s="110">
        <f t="shared" si="1"/>
        <v>0</v>
      </c>
      <c r="K25" s="110"/>
      <c r="L25" s="110">
        <f>SUM(COUNTIFS('2020'!$K$3:$K$500,Lister!$D$2,'2020'!$B$3:$B$500,$A25,'2020'!$D$3:$D$500,"*",'2020'!$G$3:$G$500,{"*alle*";"*Opsøgende*"},'2020'!$E$3:$E$500,"*ja*"),COUNTIFS('2020'!$K$3:$K$500,Lister!$D$2,'2020'!$B$3:$B$500,$A25,'2020'!$D$3:$D$500,"*",'2020'!$G$3:$G$500,{"*alle*";"*Opsøgende*"},'2020'!$E$3:$E$500,"*nej*",'2020'!$H$3:$H$500,"*ja*"),COUNTIFS('2020'!$K$3:$K$500,Lister!$D$2,'2020'!$B$3:$B$500,$A25,'2020'!$D$3:$D$500,"*",'2020'!$G$3:$G$500,"*børn*"))</f>
        <v>0</v>
      </c>
      <c r="M25" s="110">
        <f>SUM(COUNTIFS('2020'!$K$3:$K$500,Lister!$D$3,'2020'!$B$3:$B$500,$A25,'2020'!$D$3:$D$500,"*",'2020'!$G$3:$G$500,{"*alle*";"*Opsøgende*"},'2020'!$E$3:$E$500,"*ja*"),COUNTIFS('2020'!$K$3:$K$500,Lister!$D$3,'2020'!$B$3:$B$500,$A25,'2020'!$D$3:$D$500,"*",'2020'!$G$3:$G$500,{"*alle*";"*Opsøgende*"},'2020'!$E$3:$E$500,"*nej*",'2020'!$H$3:$H$500,"*ja*"),COUNTIFS('2020'!$K$3:$K$500,Lister!$D$3,'2020'!$B$3:$B$500,$A25,'2020'!$D$3:$D$500,"*",'2020'!$G$3:$G$500,"*børn*"))</f>
        <v>0</v>
      </c>
      <c r="N25" s="110">
        <f t="shared" si="2"/>
        <v>0</v>
      </c>
      <c r="O25" s="110"/>
      <c r="P25" s="110">
        <f>SUM(COUNTIFS('2021'!$K$3:$K$500,Lister!$D$2,'2021'!$B$3:$B$500,$A25,'2021'!$D$3:$D$500,"*",'2021'!$G$3:$G$500,{"*alle*";"*Opsøgende*"},'2021'!$E$3:$E$500,"*ja*"),COUNTIFS('2021'!$K$3:$K$500,Lister!$D$2,'2021'!$B$3:$B$500,$A25,'2021'!$D$3:$D$500,"*",'2021'!$G$3:$G$500,{"*alle*";"*Opsøgende*"},'2021'!$E$3:$E$500,"*nej*",'2021'!$H$3:$H$500,"*ja*"),COUNTIFS('2021'!$K$3:$K$500,Lister!$D$2,'2021'!$B$3:$B$500,$A25,'2021'!$D$3:$D$500,"*",'2021'!$G$3:$G$500,"*børn*"))</f>
        <v>0</v>
      </c>
      <c r="Q25" s="110">
        <f>SUM(COUNTIFS('2021'!$K$3:$K$500,Lister!$D$3,'2021'!$B$3:$B$500,$A25,'2021'!$D$3:$D$500,"*",'2021'!$G$3:$G$500,{"*alle*";"*Opsøgende*"},'2021'!$E$3:$E$500,"*ja*"),COUNTIFS('2021'!$K$3:$K$500,Lister!$D$3,'2021'!$B$3:$B$500,$A25,'2021'!$D$3:$D$500,"*",'2021'!$G$3:$G$500,{"*alle*";"*Opsøgende*"},'2021'!$E$3:$E$500,"*nej*",'2021'!$H$3:$H$500,"*ja*"),COUNTIFS('2021'!$K$3:$K$500,Lister!$D$3,'2021'!$B$3:$B$500,$A25,'2021'!$D$3:$D$500,"*",'2021'!$G$3:$G$500,"*børn*"))</f>
        <v>0</v>
      </c>
      <c r="R25" s="110">
        <f t="shared" si="3"/>
        <v>0</v>
      </c>
      <c r="S25" s="110"/>
      <c r="T25" s="110">
        <f>SUM(COUNTIFS('2022'!$K$3:$K$500,Lister!$D$2,'2022'!$B$3:$B$500,$A25,'2022'!$D$3:$D$500,"*",'2022'!$G$3:$G$500,{"*alle*";"*Opsøgende*"},'2022'!$E$3:$E$500,"*ja*"),COUNTIFS('2022'!$K$3:$K$500,Lister!$D$2,'2022'!$B$3:$B$500,$A25,'2022'!$D$3:$D$500,"*",'2022'!$G$3:$G$500,{"*alle*";"*Opsøgende*"},'2022'!$E$3:$E$500,"*nej*",'2022'!$H$3:$H$500,"*ja*"),COUNTIFS('2022'!$K$3:$K$500,Lister!$D$2,'2022'!$B$3:$B$500,$A25,'2022'!$D$3:$D$500,"*",'2022'!$G$3:$G$500,"*børn*"))</f>
        <v>0</v>
      </c>
      <c r="U25" s="110">
        <f>SUM(COUNTIFS('2022'!$K$3:$K$500,Lister!$D$3,'2022'!$B$3:$B$500,$A25,'2022'!$D$3:$D$500,"*",'2022'!$G$3:$G$500,{"*alle*";"*Opsøgende*"},'2022'!$E$3:$E$500,"*ja*"),COUNTIFS('2022'!$K$3:$K$500,Lister!$D$3,'2022'!$B$3:$B$500,$A25,'2022'!$D$3:$D$500,"*",'2022'!$G$3:$G$500,{"*alle*";"*Opsøgende*"},'2022'!$E$3:$E$500,"*nej*",'2022'!$H$3:$H$500,"*ja*"),COUNTIFS('2022'!$K$3:$K$500,Lister!$D$3,'2022'!$B$3:$B$500,$A25,'2022'!$D$3:$D$500,"*",'2022'!$G$3:$G$500,"*børn*"))</f>
        <v>0</v>
      </c>
      <c r="V25" s="110">
        <f t="shared" si="4"/>
        <v>0</v>
      </c>
      <c r="W25" s="110"/>
      <c r="X25" s="110">
        <f>SUM(COUNTIFS('2023'!$K$3:$K$500,Lister!$D$2,'2023'!$B$3:$B$500,$A25,'2023'!$D$3:$D$500,"*",'2023'!$G$3:$G$500,{"*alle*";"*Opsøgende*"},'2023'!$E$3:$E$500,"*ja*"),COUNTIFS('2023'!$K$3:$K$500,Lister!$D$2,'2023'!$B$3:$B$500,$A25,'2023'!$D$3:$D$500,"*",'2023'!$G$3:$G$500,{"*alle*";"*Opsøgende*"},'2023'!$E$3:$E$500,"*nej*",'2023'!$H$3:$H$500,"*ja*"),COUNTIFS('2023'!$K$3:$K$500,Lister!$D$2,'2023'!$B$3:$B$500,$A25,'2023'!$D$3:$D$500,"*",'2023'!$G$3:$G$500,"*børn*"))</f>
        <v>0</v>
      </c>
      <c r="Y25" s="110">
        <f>SUM(COUNTIFS('2023'!$K$3:$K$500,Lister!$D$3,'2023'!$B$3:$B$500,$A25,'2023'!$D$3:$D$500,"*",'2023'!$G$3:$G$500,{"*alle*";"*Opsøgende*"},'2023'!$E$3:$E$500,"*ja*"),COUNTIFS('2023'!$K$3:$K$500,Lister!$D$3,'2023'!$B$3:$B$500,$A25,'2023'!$D$3:$D$500,"*",'2023'!$G$3:$G$500,{"*alle*";"*Opsøgende*"},'2023'!$E$3:$E$500,"*nej*",'2023'!$H$3:$H$500,"*ja*"),COUNTIFS('2023'!$K$3:$K$500,Lister!$D$3,'2023'!$B$3:$B$500,$A25,'2023'!$D$3:$D$500,"*",'2023'!$G$3:$G$500,"*børn*"))</f>
        <v>0</v>
      </c>
      <c r="Z25" s="110">
        <f t="shared" si="5"/>
        <v>0</v>
      </c>
      <c r="AA25" s="110"/>
      <c r="AB25" s="110">
        <f>SUM(COUNTIFS('2024'!$K$3:$K$500,Lister!$D$2,'2024'!$B$3:$B$500,$A25,'2024'!$D$3:$D$500,"*",'2024'!$G$3:$G$500,{"*alle*";"*Opsøgende*"},'2024'!$E$3:$E$500,"*ja*"),COUNTIFS('2024'!$K$3:$K$500,Lister!$D$2,'2024'!$B$3:$B$500,$A25,'2024'!$D$3:$D$500,"*",'2024'!$G$3:$G$500,{"*alle*";"*Opsøgende*"},'2024'!$E$3:$E$500,"*nej*",'2024'!$H$3:$H$500,"*ja*"),COUNTIFS('2024'!$K$3:$K$500,Lister!$D$2,'2024'!$B$3:$B$500,$A25,'2024'!$D$3:$D$500,"*",'2024'!$G$3:$G$500,"*børn*"))</f>
        <v>0</v>
      </c>
      <c r="AC25" s="110">
        <f>SUM(COUNTIFS('2024'!$K$3:$K$500,Lister!$D$3,'2024'!$B$3:$B$500,$A25,'2024'!$D$3:$D$500,"*",'2024'!$G$3:$G$500,{"*alle*";"*Opsøgende*"},'2024'!$E$3:$E$500,"*ja*"),COUNTIFS('2024'!$K$3:$K$500,Lister!$D$3,'2024'!$B$3:$B$500,$A25,'2024'!$D$3:$D$500,"*",'2024'!$G$3:$G$500,{"*alle*";"*Opsøgende*"},'2024'!$E$3:$E$500,"*nej*",'2024'!$H$3:$H$500,"*ja*"),COUNTIFS('2024'!$K$3:$K$500,Lister!$D$3,'2024'!$B$3:$B$500,$A25,'2024'!$D$3:$D$500,"*",'2024'!$G$3:$G$500,"*børn*"))</f>
        <v>0</v>
      </c>
      <c r="AD25" s="110">
        <f t="shared" si="6"/>
        <v>0</v>
      </c>
      <c r="AE25" s="110"/>
      <c r="AF25" s="110">
        <f>SUM(COUNTIFS('2025'!$K$3:$K$500,Lister!$D$2,'2025'!$B$3:$B$500,$A25,'2025'!$D$3:$D$500,"*",'2025'!$G$3:$G$500,{"*alle*";"*Opsøgende*"},'2025'!$E$3:$E$500,"*ja*"),COUNTIFS('2025'!$K$3:$K$500,Lister!$D$2,'2025'!$B$3:$B$500,$A25,'2025'!$D$3:$D$500,"*",'2025'!$G$3:$G$500,{"*alle*";"*Opsøgende*"},'2025'!$E$3:$E$500,"*nej*",'2025'!$H$3:$H$500,"*ja*"),COUNTIFS('2025'!$K$3:$K$500,Lister!$D$2,'2025'!$B$3:$B$500,$A25,'2025'!$D$3:$D$500,"*",'2025'!$G$3:$G$500,"*børn*"))</f>
        <v>0</v>
      </c>
      <c r="AG25" s="110">
        <f>SUM(COUNTIFS('2025'!$K$3:$K$500,Lister!$D$3,'2025'!$B$3:$B$500,$A25,'2025'!$D$3:$D$500,"*",'2025'!$G$3:$G$500,{"*alle*";"*Opsøgende*"},'2025'!$E$3:$E$500,"*ja*"),COUNTIFS('2025'!$K$3:$K$500,Lister!$D$3,'2025'!$B$3:$B$500,$A25,'2025'!$D$3:$D$500,"*",'2025'!$G$3:$G$500,{"*alle*";"*Opsøgende*"},'2025'!$E$3:$E$500,"*nej*",'2025'!$H$3:$H$500,"*ja*"),COUNTIFS('2025'!$K$3:$K$500,Lister!$D$3,'2025'!$B$3:$B$500,$A25,'2025'!$D$3:$D$500,"*",'2025'!$G$3:$G$500,"*børn*"))</f>
        <v>0</v>
      </c>
      <c r="AH25" s="110">
        <f t="shared" si="7"/>
        <v>0</v>
      </c>
      <c r="AI25" s="110"/>
      <c r="AJ25" s="110">
        <f>SUM(COUNTIFS('2026'!$K$3:$K$500,Lister!$D$2,'2026'!$B$3:$B$500,$A25,'2026'!$D$3:$D$500,"*",'2026'!$G$3:$G$500,{"*alle*";"*Opsøgende*"},'2026'!$E$3:$E$500,"*ja*"),COUNTIFS('2026'!$K$3:$K$500,Lister!$D$2,'2026'!$B$3:$B$500,$A25,'2026'!$D$3:$D$500,"*",'2026'!$G$3:$G$500,{"*alle*";"*Opsøgende*"},'2026'!$E$3:$E$500,"*nej*",'2026'!$H$3:$H$500,"*ja*"),COUNTIFS('2026'!$K$3:$K$500,Lister!$D$2,'2026'!$B$3:$B$500,$A25,'2026'!$D$3:$D$500,"*",'2026'!$G$3:$G$500,"*børn*"))</f>
        <v>0</v>
      </c>
      <c r="AK25" s="110">
        <f>SUM(COUNTIFS('2026'!$K$3:$K$500,Lister!$D$3,'2026'!$B$3:$B$500,$A25,'2026'!$D$3:$D$500,"*",'2026'!$G$3:$G$500,{"*alle*";"*Opsøgende*"},'2026'!$E$3:$E$500,"*ja*"),COUNTIFS('2026'!$K$3:$K$500,Lister!$D$3,'2026'!$B$3:$B$500,$A25,'2026'!$D$3:$D$500,"*",'2026'!$G$3:$G$500,{"*alle*";"*Opsøgende*"},'2026'!$E$3:$E$500,"*nej*",'2026'!$H$3:$H$500,"*ja*"),COUNTIFS('2026'!$K$3:$K$500,Lister!$D$3,'2026'!$B$3:$B$500,$A25,'2026'!$D$3:$D$500,"*",'2026'!$G$3:$G$500,"*børn*"))</f>
        <v>0</v>
      </c>
      <c r="AL25" s="110">
        <f t="shared" si="8"/>
        <v>0</v>
      </c>
      <c r="AM25" s="110"/>
      <c r="AN25" s="110">
        <f>SUM(COUNTIFS('2027'!$K$3:$K$500,Lister!$D$2,'2027'!$B$3:$B$500,$A25,'2027'!$D$3:$D$500,"*",'2027'!$G$3:$G$500,{"*alle*";"*Opsøgende*"},'2027'!$E$3:$E$500,"*ja*"),COUNTIFS('2027'!$K$3:$K$500,Lister!$D$2,'2027'!$B$3:$B$500,$A25,'2027'!$D$3:$D$500,"*",'2027'!$G$3:$G$500,{"*alle*";"*Opsøgende*"},'2027'!$E$3:$E$500,"*nej*",'2027'!$H$3:$H$500,"*ja*"),COUNTIFS('2027'!$K$3:$K$500,Lister!$D$2,'2027'!$B$3:$B$500,$A25,'2027'!$D$3:$D$500,"*",'2027'!$G$3:$G$500,"*børn*"))</f>
        <v>0</v>
      </c>
      <c r="AO25" s="110">
        <f>SUM(COUNTIFS('2027'!$K$3:$K$500,Lister!$D$3,'2027'!$B$3:$B$500,$A25,'2027'!$D$3:$D$500,"*",'2027'!$G$3:$G$500,{"*alle*";"*Opsøgende*"},'2027'!$E$3:$E$500,"*ja*"),COUNTIFS('2027'!$K$3:$K$500,Lister!$D$3,'2027'!$B$3:$B$500,$A25,'2027'!$D$3:$D$500,"*",'2027'!$G$3:$G$500,{"*alle*";"*Opsøgende*"},'2027'!$E$3:$E$500,"*nej*",'2027'!$H$3:$H$500,"*ja*"),COUNTIFS('2027'!$K$3:$K$500,Lister!$D$3,'2027'!$B$3:$B$500,$A25,'2027'!$D$3:$D$500,"*",'2027'!$G$3:$G$500,"*børn*"))</f>
        <v>0</v>
      </c>
      <c r="AP25" s="110">
        <f t="shared" si="9"/>
        <v>0</v>
      </c>
      <c r="AQ25" s="110"/>
      <c r="AR25" s="110">
        <f>SUM(COUNTIFS('2028'!$K$3:$K$500,Lister!$D$2,'2028'!$B$3:$B$500,$A25,'2028'!$D$3:$D$500,"*",'2028'!$G$3:$G$500,{"*alle*";"*Opsøgende*"},'2028'!$E$3:$E$500,"*ja*"),COUNTIFS('2028'!$K$3:$K$500,Lister!$D$2,'2028'!$B$3:$B$500,$A25,'2028'!$D$3:$D$500,"*",'2028'!$G$3:$G$500,{"*alle*";"*Opsøgende*"},'2028'!$E$3:$E$500,"*nej*",'2028'!$H$3:$H$500,"*ja*"),COUNTIFS('2028'!$K$3:$K$500,Lister!$D$2,'2028'!$B$3:$B$500,$A25,'2028'!$D$3:$D$500,"*",'2028'!$G$3:$G$500,"*børn*"))</f>
        <v>0</v>
      </c>
      <c r="AS25" s="110">
        <f>SUM(COUNTIFS('2028'!$K$3:$K$500,Lister!$D$3,'2028'!$B$3:$B$500,$A25,'2028'!$D$3:$D$500,"*",'2028'!$G$3:$G$500,{"*alle*";"*Opsøgende*"},'2028'!$E$3:$E$500,"*ja*"),COUNTIFS('2028'!$K$3:$K$500,Lister!$D$3,'2028'!$B$3:$B$500,$A25,'2028'!$D$3:$D$500,"*",'2028'!$G$3:$G$500,{"*alle*";"*Opsøgende*"},'2028'!$E$3:$E$500,"*nej*",'2028'!$H$3:$H$500,"*ja*"),COUNTIFS('2028'!$K$3:$K$500,Lister!$D$3,'2028'!$B$3:$B$500,$A25,'2028'!$D$3:$D$500,"*",'2028'!$G$3:$G$500,"*børn*"))</f>
        <v>0</v>
      </c>
      <c r="AT25" s="110">
        <f t="shared" si="10"/>
        <v>0</v>
      </c>
    </row>
    <row r="26" spans="1:46" x14ac:dyDescent="0.25">
      <c r="A26" s="2" t="s">
        <v>14</v>
      </c>
      <c r="D26" s="110">
        <f>SUM(COUNTIFS('2018'!$K$3:$K$500,Lister!$D$2,'2018'!$B$3:$B$500,$A26,'2018'!$D$3:$D$500,"*",'2018'!$G$3:$G$500,{"*alle*";"*Opsøgende*"},'2018'!$E$3:$E$500,"*ja*"),COUNTIFS('2018'!$K$3:$K$500,Lister!$D$2,'2018'!$B$3:$B$500,$A26,'2018'!$D$3:$D$500,"*",'2018'!$G$3:$G$500,{"*alle*";"*Opsøgende*"},'2018'!$E$3:$E$500,"*nej*",'2018'!$H$3:$H$500,"*ja*"),COUNTIFS('2018'!$K$3:$K$500,Lister!$D$2,'2018'!$B$3:$B$500,$A26,'2018'!$D$3:$D$500,"*",'2018'!$G$3:$G$500,"*børn*"))</f>
        <v>0</v>
      </c>
      <c r="E26" s="110">
        <f>SUM(COUNTIFS('2018'!$K$3:$K$500,Lister!$D$3,'2018'!$B$3:$B$500,$A26,'2018'!$D$3:$D$500,"*",'2018'!$G$3:$G$500,{"*alle*";"*Opsøgende*"},'2018'!$E$3:$E$500,"*ja*"),COUNTIFS('2018'!$K$3:$K$500,Lister!$D$3,'2018'!$B$3:$B$500,$A26,'2018'!$D$3:$D$500,"*",'2018'!$G$3:$G$500,{"*alle*";"*Opsøgende*"},'2018'!$E$3:$E$500,"*nej*",'2018'!$H$3:$H$500,"*ja*"),COUNTIFS('2018'!$K$3:$K$500,Lister!$D$3,'2018'!$B$3:$B$500,$A26,'2018'!$D$3:$D$500,"*",'2018'!$G$3:$G$500,"*børn*"))</f>
        <v>0</v>
      </c>
      <c r="F26" s="110">
        <f t="shared" si="0"/>
        <v>0</v>
      </c>
      <c r="G26" s="110"/>
      <c r="H26" s="110">
        <f>SUM(COUNTIFS('2019'!$K$3:$K$500,Lister!$D$2,'2019'!$B$3:$B$500,$A26,'2019'!$D$3:$D$500,"*",'2019'!$G$3:$G$500,{"*alle*";"*Opsøgende*"},'2019'!$E$3:$E$500,"*ja*"),COUNTIFS('2019'!$K$3:$K$500,Lister!$D$2,'2019'!$B$3:$B$500,$A26,'2019'!$D$3:$D$500,"*",'2019'!$G$3:$G$500,{"*alle*";"*Opsøgende*"},'2019'!$E$3:$E$500,"*nej*",'2019'!$H$3:$H$500,"*ja*"),COUNTIFS('2019'!$K$3:$K$500,Lister!$D$2,'2019'!$B$3:$B$500,$A26,'2019'!$D$3:$D$500,"*",'2019'!$G$3:$G$500,"*børn*"))</f>
        <v>0</v>
      </c>
      <c r="I26" s="110">
        <f>SUM(COUNTIFS('2019'!$K$3:$K$500,Lister!$D$3,'2019'!$B$3:$B$500,$A26,'2019'!$D$3:$D$500,"*",'2019'!$G$3:$G$500,{"*alle*";"*Opsøgende*"},'2019'!$E$3:$E$500,"*ja*"),COUNTIFS('2019'!$K$3:$K$500,Lister!$D$3,'2019'!$B$3:$B$500,$A26,'2019'!$D$3:$D$500,"*",'2019'!$G$3:$G$500,{"*alle*";"*Opsøgende*"},'2019'!$E$3:$E$500,"*nej*",'2019'!$H$3:$H$500,"*ja*"),COUNTIFS('2019'!$K$3:$K$500,Lister!$D$3,'2019'!$B$3:$B$500,$A26,'2019'!$D$3:$D$500,"*",'2019'!$G$3:$G$500,"*børn*"))</f>
        <v>0</v>
      </c>
      <c r="J26" s="110">
        <f t="shared" si="1"/>
        <v>0</v>
      </c>
      <c r="K26" s="110"/>
      <c r="L26" s="110">
        <f>SUM(COUNTIFS('2020'!$K$3:$K$500,Lister!$D$2,'2020'!$B$3:$B$500,$A26,'2020'!$D$3:$D$500,"*",'2020'!$G$3:$G$500,{"*alle*";"*Opsøgende*"},'2020'!$E$3:$E$500,"*ja*"),COUNTIFS('2020'!$K$3:$K$500,Lister!$D$2,'2020'!$B$3:$B$500,$A26,'2020'!$D$3:$D$500,"*",'2020'!$G$3:$G$500,{"*alle*";"*Opsøgende*"},'2020'!$E$3:$E$500,"*nej*",'2020'!$H$3:$H$500,"*ja*"),COUNTIFS('2020'!$K$3:$K$500,Lister!$D$2,'2020'!$B$3:$B$500,$A26,'2020'!$D$3:$D$500,"*",'2020'!$G$3:$G$500,"*børn*"))</f>
        <v>0</v>
      </c>
      <c r="M26" s="110">
        <f>SUM(COUNTIFS('2020'!$K$3:$K$500,Lister!$D$3,'2020'!$B$3:$B$500,$A26,'2020'!$D$3:$D$500,"*",'2020'!$G$3:$G$500,{"*alle*";"*Opsøgende*"},'2020'!$E$3:$E$500,"*ja*"),COUNTIFS('2020'!$K$3:$K$500,Lister!$D$3,'2020'!$B$3:$B$500,$A26,'2020'!$D$3:$D$500,"*",'2020'!$G$3:$G$500,{"*alle*";"*Opsøgende*"},'2020'!$E$3:$E$500,"*nej*",'2020'!$H$3:$H$500,"*ja*"),COUNTIFS('2020'!$K$3:$K$500,Lister!$D$3,'2020'!$B$3:$B$500,$A26,'2020'!$D$3:$D$500,"*",'2020'!$G$3:$G$500,"*børn*"))</f>
        <v>0</v>
      </c>
      <c r="N26" s="110">
        <f t="shared" si="2"/>
        <v>0</v>
      </c>
      <c r="O26" s="110"/>
      <c r="P26" s="110">
        <f>SUM(COUNTIFS('2021'!$K$3:$K$500,Lister!$D$2,'2021'!$B$3:$B$500,$A26,'2021'!$D$3:$D$500,"*",'2021'!$G$3:$G$500,{"*alle*";"*Opsøgende*"},'2021'!$E$3:$E$500,"*ja*"),COUNTIFS('2021'!$K$3:$K$500,Lister!$D$2,'2021'!$B$3:$B$500,$A26,'2021'!$D$3:$D$500,"*",'2021'!$G$3:$G$500,{"*alle*";"*Opsøgende*"},'2021'!$E$3:$E$500,"*nej*",'2021'!$H$3:$H$500,"*ja*"),COUNTIFS('2021'!$K$3:$K$500,Lister!$D$2,'2021'!$B$3:$B$500,$A26,'2021'!$D$3:$D$500,"*",'2021'!$G$3:$G$500,"*børn*"))</f>
        <v>0</v>
      </c>
      <c r="Q26" s="110">
        <f>SUM(COUNTIFS('2021'!$K$3:$K$500,Lister!$D$3,'2021'!$B$3:$B$500,$A26,'2021'!$D$3:$D$500,"*",'2021'!$G$3:$G$500,{"*alle*";"*Opsøgende*"},'2021'!$E$3:$E$500,"*ja*"),COUNTIFS('2021'!$K$3:$K$500,Lister!$D$3,'2021'!$B$3:$B$500,$A26,'2021'!$D$3:$D$500,"*",'2021'!$G$3:$G$500,{"*alle*";"*Opsøgende*"},'2021'!$E$3:$E$500,"*nej*",'2021'!$H$3:$H$500,"*ja*"),COUNTIFS('2021'!$K$3:$K$500,Lister!$D$3,'2021'!$B$3:$B$500,$A26,'2021'!$D$3:$D$500,"*",'2021'!$G$3:$G$500,"*børn*"))</f>
        <v>0</v>
      </c>
      <c r="R26" s="110">
        <f t="shared" si="3"/>
        <v>0</v>
      </c>
      <c r="S26" s="110"/>
      <c r="T26" s="110">
        <f>SUM(COUNTIFS('2022'!$K$3:$K$500,Lister!$D$2,'2022'!$B$3:$B$500,$A26,'2022'!$D$3:$D$500,"*",'2022'!$G$3:$G$500,{"*alle*";"*Opsøgende*"},'2022'!$E$3:$E$500,"*ja*"),COUNTIFS('2022'!$K$3:$K$500,Lister!$D$2,'2022'!$B$3:$B$500,$A26,'2022'!$D$3:$D$500,"*",'2022'!$G$3:$G$500,{"*alle*";"*Opsøgende*"},'2022'!$E$3:$E$500,"*nej*",'2022'!$H$3:$H$500,"*ja*"),COUNTIFS('2022'!$K$3:$K$500,Lister!$D$2,'2022'!$B$3:$B$500,$A26,'2022'!$D$3:$D$500,"*",'2022'!$G$3:$G$500,"*børn*"))</f>
        <v>0</v>
      </c>
      <c r="U26" s="110">
        <f>SUM(COUNTIFS('2022'!$K$3:$K$500,Lister!$D$3,'2022'!$B$3:$B$500,$A26,'2022'!$D$3:$D$500,"*",'2022'!$G$3:$G$500,{"*alle*";"*Opsøgende*"},'2022'!$E$3:$E$500,"*ja*"),COUNTIFS('2022'!$K$3:$K$500,Lister!$D$3,'2022'!$B$3:$B$500,$A26,'2022'!$D$3:$D$500,"*",'2022'!$G$3:$G$500,{"*alle*";"*Opsøgende*"},'2022'!$E$3:$E$500,"*nej*",'2022'!$H$3:$H$500,"*ja*"),COUNTIFS('2022'!$K$3:$K$500,Lister!$D$3,'2022'!$B$3:$B$500,$A26,'2022'!$D$3:$D$500,"*",'2022'!$G$3:$G$500,"*børn*"))</f>
        <v>0</v>
      </c>
      <c r="V26" s="110">
        <f t="shared" si="4"/>
        <v>0</v>
      </c>
      <c r="W26" s="110"/>
      <c r="X26" s="110">
        <f>SUM(COUNTIFS('2023'!$K$3:$K$500,Lister!$D$2,'2023'!$B$3:$B$500,$A26,'2023'!$D$3:$D$500,"*",'2023'!$G$3:$G$500,{"*alle*";"*Opsøgende*"},'2023'!$E$3:$E$500,"*ja*"),COUNTIFS('2023'!$K$3:$K$500,Lister!$D$2,'2023'!$B$3:$B$500,$A26,'2023'!$D$3:$D$500,"*",'2023'!$G$3:$G$500,{"*alle*";"*Opsøgende*"},'2023'!$E$3:$E$500,"*nej*",'2023'!$H$3:$H$500,"*ja*"),COUNTIFS('2023'!$K$3:$K$500,Lister!$D$2,'2023'!$B$3:$B$500,$A26,'2023'!$D$3:$D$500,"*",'2023'!$G$3:$G$500,"*børn*"))</f>
        <v>0</v>
      </c>
      <c r="Y26" s="110">
        <f>SUM(COUNTIFS('2023'!$K$3:$K$500,Lister!$D$3,'2023'!$B$3:$B$500,$A26,'2023'!$D$3:$D$500,"*",'2023'!$G$3:$G$500,{"*alle*";"*Opsøgende*"},'2023'!$E$3:$E$500,"*ja*"),COUNTIFS('2023'!$K$3:$K$500,Lister!$D$3,'2023'!$B$3:$B$500,$A26,'2023'!$D$3:$D$500,"*",'2023'!$G$3:$G$500,{"*alle*";"*Opsøgende*"},'2023'!$E$3:$E$500,"*nej*",'2023'!$H$3:$H$500,"*ja*"),COUNTIFS('2023'!$K$3:$K$500,Lister!$D$3,'2023'!$B$3:$B$500,$A26,'2023'!$D$3:$D$500,"*",'2023'!$G$3:$G$500,"*børn*"))</f>
        <v>0</v>
      </c>
      <c r="Z26" s="110">
        <f t="shared" si="5"/>
        <v>0</v>
      </c>
      <c r="AA26" s="110"/>
      <c r="AB26" s="110">
        <f>SUM(COUNTIFS('2024'!$K$3:$K$500,Lister!$D$2,'2024'!$B$3:$B$500,$A26,'2024'!$D$3:$D$500,"*",'2024'!$G$3:$G$500,{"*alle*";"*Opsøgende*"},'2024'!$E$3:$E$500,"*ja*"),COUNTIFS('2024'!$K$3:$K$500,Lister!$D$2,'2024'!$B$3:$B$500,$A26,'2024'!$D$3:$D$500,"*",'2024'!$G$3:$G$500,{"*alle*";"*Opsøgende*"},'2024'!$E$3:$E$500,"*nej*",'2024'!$H$3:$H$500,"*ja*"),COUNTIFS('2024'!$K$3:$K$500,Lister!$D$2,'2024'!$B$3:$B$500,$A26,'2024'!$D$3:$D$500,"*",'2024'!$G$3:$G$500,"*børn*"))</f>
        <v>0</v>
      </c>
      <c r="AC26" s="110">
        <f>SUM(COUNTIFS('2024'!$K$3:$K$500,Lister!$D$3,'2024'!$B$3:$B$500,$A26,'2024'!$D$3:$D$500,"*",'2024'!$G$3:$G$500,{"*alle*";"*Opsøgende*"},'2024'!$E$3:$E$500,"*ja*"),COUNTIFS('2024'!$K$3:$K$500,Lister!$D$3,'2024'!$B$3:$B$500,$A26,'2024'!$D$3:$D$500,"*",'2024'!$G$3:$G$500,{"*alle*";"*Opsøgende*"},'2024'!$E$3:$E$500,"*nej*",'2024'!$H$3:$H$500,"*ja*"),COUNTIFS('2024'!$K$3:$K$500,Lister!$D$3,'2024'!$B$3:$B$500,$A26,'2024'!$D$3:$D$500,"*",'2024'!$G$3:$G$500,"*børn*"))</f>
        <v>0</v>
      </c>
      <c r="AD26" s="110">
        <f t="shared" si="6"/>
        <v>0</v>
      </c>
      <c r="AE26" s="110"/>
      <c r="AF26" s="110">
        <f>SUM(COUNTIFS('2025'!$K$3:$K$500,Lister!$D$2,'2025'!$B$3:$B$500,$A26,'2025'!$D$3:$D$500,"*",'2025'!$G$3:$G$500,{"*alle*";"*Opsøgende*"},'2025'!$E$3:$E$500,"*ja*"),COUNTIFS('2025'!$K$3:$K$500,Lister!$D$2,'2025'!$B$3:$B$500,$A26,'2025'!$D$3:$D$500,"*",'2025'!$G$3:$G$500,{"*alle*";"*Opsøgende*"},'2025'!$E$3:$E$500,"*nej*",'2025'!$H$3:$H$500,"*ja*"),COUNTIFS('2025'!$K$3:$K$500,Lister!$D$2,'2025'!$B$3:$B$500,$A26,'2025'!$D$3:$D$500,"*",'2025'!$G$3:$G$500,"*børn*"))</f>
        <v>0</v>
      </c>
      <c r="AG26" s="110">
        <f>SUM(COUNTIFS('2025'!$K$3:$K$500,Lister!$D$3,'2025'!$B$3:$B$500,$A26,'2025'!$D$3:$D$500,"*",'2025'!$G$3:$G$500,{"*alle*";"*Opsøgende*"},'2025'!$E$3:$E$500,"*ja*"),COUNTIFS('2025'!$K$3:$K$500,Lister!$D$3,'2025'!$B$3:$B$500,$A26,'2025'!$D$3:$D$500,"*",'2025'!$G$3:$G$500,{"*alle*";"*Opsøgende*"},'2025'!$E$3:$E$500,"*nej*",'2025'!$H$3:$H$500,"*ja*"),COUNTIFS('2025'!$K$3:$K$500,Lister!$D$3,'2025'!$B$3:$B$500,$A26,'2025'!$D$3:$D$500,"*",'2025'!$G$3:$G$500,"*børn*"))</f>
        <v>0</v>
      </c>
      <c r="AH26" s="110">
        <f t="shared" si="7"/>
        <v>0</v>
      </c>
      <c r="AI26" s="110"/>
      <c r="AJ26" s="110">
        <f>SUM(COUNTIFS('2026'!$K$3:$K$500,Lister!$D$2,'2026'!$B$3:$B$500,$A26,'2026'!$D$3:$D$500,"*",'2026'!$G$3:$G$500,{"*alle*";"*Opsøgende*"},'2026'!$E$3:$E$500,"*ja*"),COUNTIFS('2026'!$K$3:$K$500,Lister!$D$2,'2026'!$B$3:$B$500,$A26,'2026'!$D$3:$D$500,"*",'2026'!$G$3:$G$500,{"*alle*";"*Opsøgende*"},'2026'!$E$3:$E$500,"*nej*",'2026'!$H$3:$H$500,"*ja*"),COUNTIFS('2026'!$K$3:$K$500,Lister!$D$2,'2026'!$B$3:$B$500,$A26,'2026'!$D$3:$D$500,"*",'2026'!$G$3:$G$500,"*børn*"))</f>
        <v>0</v>
      </c>
      <c r="AK26" s="110">
        <f>SUM(COUNTIFS('2026'!$K$3:$K$500,Lister!$D$3,'2026'!$B$3:$B$500,$A26,'2026'!$D$3:$D$500,"*",'2026'!$G$3:$G$500,{"*alle*";"*Opsøgende*"},'2026'!$E$3:$E$500,"*ja*"),COUNTIFS('2026'!$K$3:$K$500,Lister!$D$3,'2026'!$B$3:$B$500,$A26,'2026'!$D$3:$D$500,"*",'2026'!$G$3:$G$500,{"*alle*";"*Opsøgende*"},'2026'!$E$3:$E$500,"*nej*",'2026'!$H$3:$H$500,"*ja*"),COUNTIFS('2026'!$K$3:$K$500,Lister!$D$3,'2026'!$B$3:$B$500,$A26,'2026'!$D$3:$D$500,"*",'2026'!$G$3:$G$500,"*børn*"))</f>
        <v>0</v>
      </c>
      <c r="AL26" s="110">
        <f t="shared" si="8"/>
        <v>0</v>
      </c>
      <c r="AM26" s="110"/>
      <c r="AN26" s="110">
        <f>SUM(COUNTIFS('2027'!$K$3:$K$500,Lister!$D$2,'2027'!$B$3:$B$500,$A26,'2027'!$D$3:$D$500,"*",'2027'!$G$3:$G$500,{"*alle*";"*Opsøgende*"},'2027'!$E$3:$E$500,"*ja*"),COUNTIFS('2027'!$K$3:$K$500,Lister!$D$2,'2027'!$B$3:$B$500,$A26,'2027'!$D$3:$D$500,"*",'2027'!$G$3:$G$500,{"*alle*";"*Opsøgende*"},'2027'!$E$3:$E$500,"*nej*",'2027'!$H$3:$H$500,"*ja*"),COUNTIFS('2027'!$K$3:$K$500,Lister!$D$2,'2027'!$B$3:$B$500,$A26,'2027'!$D$3:$D$500,"*",'2027'!$G$3:$G$500,"*børn*"))</f>
        <v>0</v>
      </c>
      <c r="AO26" s="110">
        <f>SUM(COUNTIFS('2027'!$K$3:$K$500,Lister!$D$3,'2027'!$B$3:$B$500,$A26,'2027'!$D$3:$D$500,"*",'2027'!$G$3:$G$500,{"*alle*";"*Opsøgende*"},'2027'!$E$3:$E$500,"*ja*"),COUNTIFS('2027'!$K$3:$K$500,Lister!$D$3,'2027'!$B$3:$B$500,$A26,'2027'!$D$3:$D$500,"*",'2027'!$G$3:$G$500,{"*alle*";"*Opsøgende*"},'2027'!$E$3:$E$500,"*nej*",'2027'!$H$3:$H$500,"*ja*"),COUNTIFS('2027'!$K$3:$K$500,Lister!$D$3,'2027'!$B$3:$B$500,$A26,'2027'!$D$3:$D$500,"*",'2027'!$G$3:$G$500,"*børn*"))</f>
        <v>0</v>
      </c>
      <c r="AP26" s="110">
        <f t="shared" si="9"/>
        <v>0</v>
      </c>
      <c r="AQ26" s="110"/>
      <c r="AR26" s="110">
        <f>SUM(COUNTIFS('2028'!$K$3:$K$500,Lister!$D$2,'2028'!$B$3:$B$500,$A26,'2028'!$D$3:$D$500,"*",'2028'!$G$3:$G$500,{"*alle*";"*Opsøgende*"},'2028'!$E$3:$E$500,"*ja*"),COUNTIFS('2028'!$K$3:$K$500,Lister!$D$2,'2028'!$B$3:$B$500,$A26,'2028'!$D$3:$D$500,"*",'2028'!$G$3:$G$500,{"*alle*";"*Opsøgende*"},'2028'!$E$3:$E$500,"*nej*",'2028'!$H$3:$H$500,"*ja*"),COUNTIFS('2028'!$K$3:$K$500,Lister!$D$2,'2028'!$B$3:$B$500,$A26,'2028'!$D$3:$D$500,"*",'2028'!$G$3:$G$500,"*børn*"))</f>
        <v>0</v>
      </c>
      <c r="AS26" s="110">
        <f>SUM(COUNTIFS('2028'!$K$3:$K$500,Lister!$D$3,'2028'!$B$3:$B$500,$A26,'2028'!$D$3:$D$500,"*",'2028'!$G$3:$G$500,{"*alle*";"*Opsøgende*"},'2028'!$E$3:$E$500,"*ja*"),COUNTIFS('2028'!$K$3:$K$500,Lister!$D$3,'2028'!$B$3:$B$500,$A26,'2028'!$D$3:$D$500,"*",'2028'!$G$3:$G$500,{"*alle*";"*Opsøgende*"},'2028'!$E$3:$E$500,"*nej*",'2028'!$H$3:$H$500,"*ja*"),COUNTIFS('2028'!$K$3:$K$500,Lister!$D$3,'2028'!$B$3:$B$500,$A26,'2028'!$D$3:$D$500,"*",'2028'!$G$3:$G$500,"*børn*"))</f>
        <v>0</v>
      </c>
      <c r="AT26" s="110">
        <f t="shared" si="10"/>
        <v>0</v>
      </c>
    </row>
    <row r="27" spans="1:46" x14ac:dyDescent="0.25">
      <c r="A27" s="2" t="s">
        <v>33</v>
      </c>
      <c r="D27" s="110">
        <f>SUM(COUNTIFS('2018'!$K$3:$K$500,Lister!$D$2,'2018'!$B$3:$B$500,$A27,'2018'!$D$3:$D$500,"*",'2018'!$G$3:$G$500,{"*alle*";"*Opsøgende*"},'2018'!$E$3:$E$500,"*ja*"),COUNTIFS('2018'!$K$3:$K$500,Lister!$D$2,'2018'!$B$3:$B$500,$A27,'2018'!$D$3:$D$500,"*",'2018'!$G$3:$G$500,{"*alle*";"*Opsøgende*"},'2018'!$E$3:$E$500,"*nej*",'2018'!$H$3:$H$500,"*ja*"),COUNTIFS('2018'!$K$3:$K$500,Lister!$D$2,'2018'!$B$3:$B$500,$A27,'2018'!$D$3:$D$500,"*",'2018'!$G$3:$G$500,"*børn*"))</f>
        <v>0</v>
      </c>
      <c r="E27" s="110">
        <f>SUM(COUNTIFS('2018'!$K$3:$K$500,Lister!$D$3,'2018'!$B$3:$B$500,$A27,'2018'!$D$3:$D$500,"*",'2018'!$G$3:$G$500,{"*alle*";"*Opsøgende*"},'2018'!$E$3:$E$500,"*ja*"),COUNTIFS('2018'!$K$3:$K$500,Lister!$D$3,'2018'!$B$3:$B$500,$A27,'2018'!$D$3:$D$500,"*",'2018'!$G$3:$G$500,{"*alle*";"*Opsøgende*"},'2018'!$E$3:$E$500,"*nej*",'2018'!$H$3:$H$500,"*ja*"),COUNTIFS('2018'!$K$3:$K$500,Lister!$D$3,'2018'!$B$3:$B$500,$A27,'2018'!$D$3:$D$500,"*",'2018'!$G$3:$G$500,"*børn*"))</f>
        <v>0</v>
      </c>
      <c r="F27" s="110">
        <f t="shared" si="0"/>
        <v>0</v>
      </c>
      <c r="G27" s="110"/>
      <c r="H27" s="110">
        <f>SUM(COUNTIFS('2019'!$K$3:$K$500,Lister!$D$2,'2019'!$B$3:$B$500,$A27,'2019'!$D$3:$D$500,"*",'2019'!$G$3:$G$500,{"*alle*";"*Opsøgende*"},'2019'!$E$3:$E$500,"*ja*"),COUNTIFS('2019'!$K$3:$K$500,Lister!$D$2,'2019'!$B$3:$B$500,$A27,'2019'!$D$3:$D$500,"*",'2019'!$G$3:$G$500,{"*alle*";"*Opsøgende*"},'2019'!$E$3:$E$500,"*nej*",'2019'!$H$3:$H$500,"*ja*"),COUNTIFS('2019'!$K$3:$K$500,Lister!$D$2,'2019'!$B$3:$B$500,$A27,'2019'!$D$3:$D$500,"*",'2019'!$G$3:$G$500,"*børn*"))</f>
        <v>0</v>
      </c>
      <c r="I27" s="110">
        <f>SUM(COUNTIFS('2019'!$K$3:$K$500,Lister!$D$3,'2019'!$B$3:$B$500,$A27,'2019'!$D$3:$D$500,"*",'2019'!$G$3:$G$500,{"*alle*";"*Opsøgende*"},'2019'!$E$3:$E$500,"*ja*"),COUNTIFS('2019'!$K$3:$K$500,Lister!$D$3,'2019'!$B$3:$B$500,$A27,'2019'!$D$3:$D$500,"*",'2019'!$G$3:$G$500,{"*alle*";"*Opsøgende*"},'2019'!$E$3:$E$500,"*nej*",'2019'!$H$3:$H$500,"*ja*"),COUNTIFS('2019'!$K$3:$K$500,Lister!$D$3,'2019'!$B$3:$B$500,$A27,'2019'!$D$3:$D$500,"*",'2019'!$G$3:$G$500,"*børn*"))</f>
        <v>0</v>
      </c>
      <c r="J27" s="110">
        <f t="shared" si="1"/>
        <v>0</v>
      </c>
      <c r="K27" s="110"/>
      <c r="L27" s="110">
        <f>SUM(COUNTIFS('2020'!$K$3:$K$500,Lister!$D$2,'2020'!$B$3:$B$500,$A27,'2020'!$D$3:$D$500,"*",'2020'!$G$3:$G$500,{"*alle*";"*Opsøgende*"},'2020'!$E$3:$E$500,"*ja*"),COUNTIFS('2020'!$K$3:$K$500,Lister!$D$2,'2020'!$B$3:$B$500,$A27,'2020'!$D$3:$D$500,"*",'2020'!$G$3:$G$500,{"*alle*";"*Opsøgende*"},'2020'!$E$3:$E$500,"*nej*",'2020'!$H$3:$H$500,"*ja*"),COUNTIFS('2020'!$K$3:$K$500,Lister!$D$2,'2020'!$B$3:$B$500,$A27,'2020'!$D$3:$D$500,"*",'2020'!$G$3:$G$500,"*børn*"))</f>
        <v>0</v>
      </c>
      <c r="M27" s="110">
        <f>SUM(COUNTIFS('2020'!$K$3:$K$500,Lister!$D$3,'2020'!$B$3:$B$500,$A27,'2020'!$D$3:$D$500,"*",'2020'!$G$3:$G$500,{"*alle*";"*Opsøgende*"},'2020'!$E$3:$E$500,"*ja*"),COUNTIFS('2020'!$K$3:$K$500,Lister!$D$3,'2020'!$B$3:$B$500,$A27,'2020'!$D$3:$D$500,"*",'2020'!$G$3:$G$500,{"*alle*";"*Opsøgende*"},'2020'!$E$3:$E$500,"*nej*",'2020'!$H$3:$H$500,"*ja*"),COUNTIFS('2020'!$K$3:$K$500,Lister!$D$3,'2020'!$B$3:$B$500,$A27,'2020'!$D$3:$D$500,"*",'2020'!$G$3:$G$500,"*børn*"))</f>
        <v>0</v>
      </c>
      <c r="N27" s="110">
        <f t="shared" si="2"/>
        <v>0</v>
      </c>
      <c r="O27" s="110"/>
      <c r="P27" s="110">
        <f>SUM(COUNTIFS('2021'!$K$3:$K$500,Lister!$D$2,'2021'!$B$3:$B$500,$A27,'2021'!$D$3:$D$500,"*",'2021'!$G$3:$G$500,{"*alle*";"*Opsøgende*"},'2021'!$E$3:$E$500,"*ja*"),COUNTIFS('2021'!$K$3:$K$500,Lister!$D$2,'2021'!$B$3:$B$500,$A27,'2021'!$D$3:$D$500,"*",'2021'!$G$3:$G$500,{"*alle*";"*Opsøgende*"},'2021'!$E$3:$E$500,"*nej*",'2021'!$H$3:$H$500,"*ja*"),COUNTIFS('2021'!$K$3:$K$500,Lister!$D$2,'2021'!$B$3:$B$500,$A27,'2021'!$D$3:$D$500,"*",'2021'!$G$3:$G$500,"*børn*"))</f>
        <v>0</v>
      </c>
      <c r="Q27" s="110">
        <f>SUM(COUNTIFS('2021'!$K$3:$K$500,Lister!$D$3,'2021'!$B$3:$B$500,$A27,'2021'!$D$3:$D$500,"*",'2021'!$G$3:$G$500,{"*alle*";"*Opsøgende*"},'2021'!$E$3:$E$500,"*ja*"),COUNTIFS('2021'!$K$3:$K$500,Lister!$D$3,'2021'!$B$3:$B$500,$A27,'2021'!$D$3:$D$500,"*",'2021'!$G$3:$G$500,{"*alle*";"*Opsøgende*"},'2021'!$E$3:$E$500,"*nej*",'2021'!$H$3:$H$500,"*ja*"),COUNTIFS('2021'!$K$3:$K$500,Lister!$D$3,'2021'!$B$3:$B$500,$A27,'2021'!$D$3:$D$500,"*",'2021'!$G$3:$G$500,"*børn*"))</f>
        <v>0</v>
      </c>
      <c r="R27" s="110">
        <f t="shared" si="3"/>
        <v>0</v>
      </c>
      <c r="S27" s="110"/>
      <c r="T27" s="110">
        <f>SUM(COUNTIFS('2022'!$K$3:$K$500,Lister!$D$2,'2022'!$B$3:$B$500,$A27,'2022'!$D$3:$D$500,"*",'2022'!$G$3:$G$500,{"*alle*";"*Opsøgende*"},'2022'!$E$3:$E$500,"*ja*"),COUNTIFS('2022'!$K$3:$K$500,Lister!$D$2,'2022'!$B$3:$B$500,$A27,'2022'!$D$3:$D$500,"*",'2022'!$G$3:$G$500,{"*alle*";"*Opsøgende*"},'2022'!$E$3:$E$500,"*nej*",'2022'!$H$3:$H$500,"*ja*"),COUNTIFS('2022'!$K$3:$K$500,Lister!$D$2,'2022'!$B$3:$B$500,$A27,'2022'!$D$3:$D$500,"*",'2022'!$G$3:$G$500,"*børn*"))</f>
        <v>0</v>
      </c>
      <c r="U27" s="110">
        <f>SUM(COUNTIFS('2022'!$K$3:$K$500,Lister!$D$3,'2022'!$B$3:$B$500,$A27,'2022'!$D$3:$D$500,"*",'2022'!$G$3:$G$500,{"*alle*";"*Opsøgende*"},'2022'!$E$3:$E$500,"*ja*"),COUNTIFS('2022'!$K$3:$K$500,Lister!$D$3,'2022'!$B$3:$B$500,$A27,'2022'!$D$3:$D$500,"*",'2022'!$G$3:$G$500,{"*alle*";"*Opsøgende*"},'2022'!$E$3:$E$500,"*nej*",'2022'!$H$3:$H$500,"*ja*"),COUNTIFS('2022'!$K$3:$K$500,Lister!$D$3,'2022'!$B$3:$B$500,$A27,'2022'!$D$3:$D$500,"*",'2022'!$G$3:$G$500,"*børn*"))</f>
        <v>0</v>
      </c>
      <c r="V27" s="110">
        <f t="shared" si="4"/>
        <v>0</v>
      </c>
      <c r="W27" s="110"/>
      <c r="X27" s="110">
        <f>SUM(COUNTIFS('2023'!$K$3:$K$500,Lister!$D$2,'2023'!$B$3:$B$500,$A27,'2023'!$D$3:$D$500,"*",'2023'!$G$3:$G$500,{"*alle*";"*Opsøgende*"},'2023'!$E$3:$E$500,"*ja*"),COUNTIFS('2023'!$K$3:$K$500,Lister!$D$2,'2023'!$B$3:$B$500,$A27,'2023'!$D$3:$D$500,"*",'2023'!$G$3:$G$500,{"*alle*";"*Opsøgende*"},'2023'!$E$3:$E$500,"*nej*",'2023'!$H$3:$H$500,"*ja*"),COUNTIFS('2023'!$K$3:$K$500,Lister!$D$2,'2023'!$B$3:$B$500,$A27,'2023'!$D$3:$D$500,"*",'2023'!$G$3:$G$500,"*børn*"))</f>
        <v>0</v>
      </c>
      <c r="Y27" s="110">
        <f>SUM(COUNTIFS('2023'!$K$3:$K$500,Lister!$D$3,'2023'!$B$3:$B$500,$A27,'2023'!$D$3:$D$500,"*",'2023'!$G$3:$G$500,{"*alle*";"*Opsøgende*"},'2023'!$E$3:$E$500,"*ja*"),COUNTIFS('2023'!$K$3:$K$500,Lister!$D$3,'2023'!$B$3:$B$500,$A27,'2023'!$D$3:$D$500,"*",'2023'!$G$3:$G$500,{"*alle*";"*Opsøgende*"},'2023'!$E$3:$E$500,"*nej*",'2023'!$H$3:$H$500,"*ja*"),COUNTIFS('2023'!$K$3:$K$500,Lister!$D$3,'2023'!$B$3:$B$500,$A27,'2023'!$D$3:$D$500,"*",'2023'!$G$3:$G$500,"*børn*"))</f>
        <v>0</v>
      </c>
      <c r="Z27" s="110">
        <f t="shared" si="5"/>
        <v>0</v>
      </c>
      <c r="AA27" s="110"/>
      <c r="AB27" s="110">
        <f>SUM(COUNTIFS('2024'!$K$3:$K$500,Lister!$D$2,'2024'!$B$3:$B$500,$A27,'2024'!$D$3:$D$500,"*",'2024'!$G$3:$G$500,{"*alle*";"*Opsøgende*"},'2024'!$E$3:$E$500,"*ja*"),COUNTIFS('2024'!$K$3:$K$500,Lister!$D$2,'2024'!$B$3:$B$500,$A27,'2024'!$D$3:$D$500,"*",'2024'!$G$3:$G$500,{"*alle*";"*Opsøgende*"},'2024'!$E$3:$E$500,"*nej*",'2024'!$H$3:$H$500,"*ja*"),COUNTIFS('2024'!$K$3:$K$500,Lister!$D$2,'2024'!$B$3:$B$500,$A27,'2024'!$D$3:$D$500,"*",'2024'!$G$3:$G$500,"*børn*"))</f>
        <v>0</v>
      </c>
      <c r="AC27" s="110">
        <f>SUM(COUNTIFS('2024'!$K$3:$K$500,Lister!$D$3,'2024'!$B$3:$B$500,$A27,'2024'!$D$3:$D$500,"*",'2024'!$G$3:$G$500,{"*alle*";"*Opsøgende*"},'2024'!$E$3:$E$500,"*ja*"),COUNTIFS('2024'!$K$3:$K$500,Lister!$D$3,'2024'!$B$3:$B$500,$A27,'2024'!$D$3:$D$500,"*",'2024'!$G$3:$G$500,{"*alle*";"*Opsøgende*"},'2024'!$E$3:$E$500,"*nej*",'2024'!$H$3:$H$500,"*ja*"),COUNTIFS('2024'!$K$3:$K$500,Lister!$D$3,'2024'!$B$3:$B$500,$A27,'2024'!$D$3:$D$500,"*",'2024'!$G$3:$G$500,"*børn*"))</f>
        <v>0</v>
      </c>
      <c r="AD27" s="110">
        <f t="shared" si="6"/>
        <v>0</v>
      </c>
      <c r="AE27" s="110"/>
      <c r="AF27" s="110">
        <f>SUM(COUNTIFS('2025'!$K$3:$K$500,Lister!$D$2,'2025'!$B$3:$B$500,$A27,'2025'!$D$3:$D$500,"*",'2025'!$G$3:$G$500,{"*alle*";"*Opsøgende*"},'2025'!$E$3:$E$500,"*ja*"),COUNTIFS('2025'!$K$3:$K$500,Lister!$D$2,'2025'!$B$3:$B$500,$A27,'2025'!$D$3:$D$500,"*",'2025'!$G$3:$G$500,{"*alle*";"*Opsøgende*"},'2025'!$E$3:$E$500,"*nej*",'2025'!$H$3:$H$500,"*ja*"),COUNTIFS('2025'!$K$3:$K$500,Lister!$D$2,'2025'!$B$3:$B$500,$A27,'2025'!$D$3:$D$500,"*",'2025'!$G$3:$G$500,"*børn*"))</f>
        <v>0</v>
      </c>
      <c r="AG27" s="110">
        <f>SUM(COUNTIFS('2025'!$K$3:$K$500,Lister!$D$3,'2025'!$B$3:$B$500,$A27,'2025'!$D$3:$D$500,"*",'2025'!$G$3:$G$500,{"*alle*";"*Opsøgende*"},'2025'!$E$3:$E$500,"*ja*"),COUNTIFS('2025'!$K$3:$K$500,Lister!$D$3,'2025'!$B$3:$B$500,$A27,'2025'!$D$3:$D$500,"*",'2025'!$G$3:$G$500,{"*alle*";"*Opsøgende*"},'2025'!$E$3:$E$500,"*nej*",'2025'!$H$3:$H$500,"*ja*"),COUNTIFS('2025'!$K$3:$K$500,Lister!$D$3,'2025'!$B$3:$B$500,$A27,'2025'!$D$3:$D$500,"*",'2025'!$G$3:$G$500,"*børn*"))</f>
        <v>0</v>
      </c>
      <c r="AH27" s="110">
        <f t="shared" si="7"/>
        <v>0</v>
      </c>
      <c r="AI27" s="110"/>
      <c r="AJ27" s="110">
        <f>SUM(COUNTIFS('2026'!$K$3:$K$500,Lister!$D$2,'2026'!$B$3:$B$500,$A27,'2026'!$D$3:$D$500,"*",'2026'!$G$3:$G$500,{"*alle*";"*Opsøgende*"},'2026'!$E$3:$E$500,"*ja*"),COUNTIFS('2026'!$K$3:$K$500,Lister!$D$2,'2026'!$B$3:$B$500,$A27,'2026'!$D$3:$D$500,"*",'2026'!$G$3:$G$500,{"*alle*";"*Opsøgende*"},'2026'!$E$3:$E$500,"*nej*",'2026'!$H$3:$H$500,"*ja*"),COUNTIFS('2026'!$K$3:$K$500,Lister!$D$2,'2026'!$B$3:$B$500,$A27,'2026'!$D$3:$D$500,"*",'2026'!$G$3:$G$500,"*børn*"))</f>
        <v>0</v>
      </c>
      <c r="AK27" s="110">
        <f>SUM(COUNTIFS('2026'!$K$3:$K$500,Lister!$D$3,'2026'!$B$3:$B$500,$A27,'2026'!$D$3:$D$500,"*",'2026'!$G$3:$G$500,{"*alle*";"*Opsøgende*"},'2026'!$E$3:$E$500,"*ja*"),COUNTIFS('2026'!$K$3:$K$500,Lister!$D$3,'2026'!$B$3:$B$500,$A27,'2026'!$D$3:$D$500,"*",'2026'!$G$3:$G$500,{"*alle*";"*Opsøgende*"},'2026'!$E$3:$E$500,"*nej*",'2026'!$H$3:$H$500,"*ja*"),COUNTIFS('2026'!$K$3:$K$500,Lister!$D$3,'2026'!$B$3:$B$500,$A27,'2026'!$D$3:$D$500,"*",'2026'!$G$3:$G$500,"*børn*"))</f>
        <v>0</v>
      </c>
      <c r="AL27" s="110">
        <f t="shared" si="8"/>
        <v>0</v>
      </c>
      <c r="AM27" s="110"/>
      <c r="AN27" s="110">
        <f>SUM(COUNTIFS('2027'!$K$3:$K$500,Lister!$D$2,'2027'!$B$3:$B$500,$A27,'2027'!$D$3:$D$500,"*",'2027'!$G$3:$G$500,{"*alle*";"*Opsøgende*"},'2027'!$E$3:$E$500,"*ja*"),COUNTIFS('2027'!$K$3:$K$500,Lister!$D$2,'2027'!$B$3:$B$500,$A27,'2027'!$D$3:$D$500,"*",'2027'!$G$3:$G$500,{"*alle*";"*Opsøgende*"},'2027'!$E$3:$E$500,"*nej*",'2027'!$H$3:$H$500,"*ja*"),COUNTIFS('2027'!$K$3:$K$500,Lister!$D$2,'2027'!$B$3:$B$500,$A27,'2027'!$D$3:$D$500,"*",'2027'!$G$3:$G$500,"*børn*"))</f>
        <v>0</v>
      </c>
      <c r="AO27" s="110">
        <f>SUM(COUNTIFS('2027'!$K$3:$K$500,Lister!$D$3,'2027'!$B$3:$B$500,$A27,'2027'!$D$3:$D$500,"*",'2027'!$G$3:$G$500,{"*alle*";"*Opsøgende*"},'2027'!$E$3:$E$500,"*ja*"),COUNTIFS('2027'!$K$3:$K$500,Lister!$D$3,'2027'!$B$3:$B$500,$A27,'2027'!$D$3:$D$500,"*",'2027'!$G$3:$G$500,{"*alle*";"*Opsøgende*"},'2027'!$E$3:$E$500,"*nej*",'2027'!$H$3:$H$500,"*ja*"),COUNTIFS('2027'!$K$3:$K$500,Lister!$D$3,'2027'!$B$3:$B$500,$A27,'2027'!$D$3:$D$500,"*",'2027'!$G$3:$G$500,"*børn*"))</f>
        <v>0</v>
      </c>
      <c r="AP27" s="110">
        <f t="shared" si="9"/>
        <v>0</v>
      </c>
      <c r="AQ27" s="110"/>
      <c r="AR27" s="110">
        <f>SUM(COUNTIFS('2028'!$K$3:$K$500,Lister!$D$2,'2028'!$B$3:$B$500,$A27,'2028'!$D$3:$D$500,"*",'2028'!$G$3:$G$500,{"*alle*";"*Opsøgende*"},'2028'!$E$3:$E$500,"*ja*"),COUNTIFS('2028'!$K$3:$K$500,Lister!$D$2,'2028'!$B$3:$B$500,$A27,'2028'!$D$3:$D$500,"*",'2028'!$G$3:$G$500,{"*alle*";"*Opsøgende*"},'2028'!$E$3:$E$500,"*nej*",'2028'!$H$3:$H$500,"*ja*"),COUNTIFS('2028'!$K$3:$K$500,Lister!$D$2,'2028'!$B$3:$B$500,$A27,'2028'!$D$3:$D$500,"*",'2028'!$G$3:$G$500,"*børn*"))</f>
        <v>0</v>
      </c>
      <c r="AS27" s="110">
        <f>SUM(COUNTIFS('2028'!$K$3:$K$500,Lister!$D$3,'2028'!$B$3:$B$500,$A27,'2028'!$D$3:$D$500,"*",'2028'!$G$3:$G$500,{"*alle*";"*Opsøgende*"},'2028'!$E$3:$E$500,"*ja*"),COUNTIFS('2028'!$K$3:$K$500,Lister!$D$3,'2028'!$B$3:$B$500,$A27,'2028'!$D$3:$D$500,"*",'2028'!$G$3:$G$500,{"*alle*";"*Opsøgende*"},'2028'!$E$3:$E$500,"*nej*",'2028'!$H$3:$H$500,"*ja*"),COUNTIFS('2028'!$K$3:$K$500,Lister!$D$3,'2028'!$B$3:$B$500,$A27,'2028'!$D$3:$D$500,"*",'2028'!$G$3:$G$500,"*børn*"))</f>
        <v>0</v>
      </c>
      <c r="AT27" s="110">
        <f t="shared" si="10"/>
        <v>0</v>
      </c>
    </row>
    <row r="28" spans="1:46" x14ac:dyDescent="0.25">
      <c r="A28" s="2" t="s">
        <v>38</v>
      </c>
      <c r="D28" s="110">
        <f>SUM(COUNTIFS('2018'!$K$3:$K$500,Lister!$D$2,'2018'!$B$3:$B$500,$A28,'2018'!$D$3:$D$500,"*",'2018'!$G$3:$G$500,{"*alle*";"*Opsøgende*"},'2018'!$E$3:$E$500,"*ja*"),COUNTIFS('2018'!$K$3:$K$500,Lister!$D$2,'2018'!$B$3:$B$500,$A28,'2018'!$D$3:$D$500,"*",'2018'!$G$3:$G$500,{"*alle*";"*Opsøgende*"},'2018'!$E$3:$E$500,"*nej*",'2018'!$H$3:$H$500,"*ja*"),COUNTIFS('2018'!$K$3:$K$500,Lister!$D$2,'2018'!$B$3:$B$500,$A28,'2018'!$D$3:$D$500,"*",'2018'!$G$3:$G$500,"*børn*"))</f>
        <v>0</v>
      </c>
      <c r="E28" s="110">
        <f>SUM(COUNTIFS('2018'!$K$3:$K$500,Lister!$D$3,'2018'!$B$3:$B$500,$A28,'2018'!$D$3:$D$500,"*",'2018'!$G$3:$G$500,{"*alle*";"*Opsøgende*"},'2018'!$E$3:$E$500,"*ja*"),COUNTIFS('2018'!$K$3:$K$500,Lister!$D$3,'2018'!$B$3:$B$500,$A28,'2018'!$D$3:$D$500,"*",'2018'!$G$3:$G$500,{"*alle*";"*Opsøgende*"},'2018'!$E$3:$E$500,"*nej*",'2018'!$H$3:$H$500,"*ja*"),COUNTIFS('2018'!$K$3:$K$500,Lister!$D$3,'2018'!$B$3:$B$500,$A28,'2018'!$D$3:$D$500,"*",'2018'!$G$3:$G$500,"*børn*"))</f>
        <v>0</v>
      </c>
      <c r="F28" s="110">
        <f t="shared" si="0"/>
        <v>0</v>
      </c>
      <c r="G28" s="110"/>
      <c r="H28" s="110">
        <f>SUM(COUNTIFS('2019'!$K$3:$K$500,Lister!$D$2,'2019'!$B$3:$B$500,$A28,'2019'!$D$3:$D$500,"*",'2019'!$G$3:$G$500,{"*alle*";"*Opsøgende*"},'2019'!$E$3:$E$500,"*ja*"),COUNTIFS('2019'!$K$3:$K$500,Lister!$D$2,'2019'!$B$3:$B$500,$A28,'2019'!$D$3:$D$500,"*",'2019'!$G$3:$G$500,{"*alle*";"*Opsøgende*"},'2019'!$E$3:$E$500,"*nej*",'2019'!$H$3:$H$500,"*ja*"),COUNTIFS('2019'!$K$3:$K$500,Lister!$D$2,'2019'!$B$3:$B$500,$A28,'2019'!$D$3:$D$500,"*",'2019'!$G$3:$G$500,"*børn*"))</f>
        <v>0</v>
      </c>
      <c r="I28" s="110">
        <f>SUM(COUNTIFS('2019'!$K$3:$K$500,Lister!$D$3,'2019'!$B$3:$B$500,$A28,'2019'!$D$3:$D$500,"*",'2019'!$G$3:$G$500,{"*alle*";"*Opsøgende*"},'2019'!$E$3:$E$500,"*ja*"),COUNTIFS('2019'!$K$3:$K$500,Lister!$D$3,'2019'!$B$3:$B$500,$A28,'2019'!$D$3:$D$500,"*",'2019'!$G$3:$G$500,{"*alle*";"*Opsøgende*"},'2019'!$E$3:$E$500,"*nej*",'2019'!$H$3:$H$500,"*ja*"),COUNTIFS('2019'!$K$3:$K$500,Lister!$D$3,'2019'!$B$3:$B$500,$A28,'2019'!$D$3:$D$500,"*",'2019'!$G$3:$G$500,"*børn*"))</f>
        <v>0</v>
      </c>
      <c r="J28" s="110">
        <f t="shared" si="1"/>
        <v>0</v>
      </c>
      <c r="K28" s="110"/>
      <c r="L28" s="110">
        <f>SUM(COUNTIFS('2020'!$K$3:$K$500,Lister!$D$2,'2020'!$B$3:$B$500,$A28,'2020'!$D$3:$D$500,"*",'2020'!$G$3:$G$500,{"*alle*";"*Opsøgende*"},'2020'!$E$3:$E$500,"*ja*"),COUNTIFS('2020'!$K$3:$K$500,Lister!$D$2,'2020'!$B$3:$B$500,$A28,'2020'!$D$3:$D$500,"*",'2020'!$G$3:$G$500,{"*alle*";"*Opsøgende*"},'2020'!$E$3:$E$500,"*nej*",'2020'!$H$3:$H$500,"*ja*"),COUNTIFS('2020'!$K$3:$K$500,Lister!$D$2,'2020'!$B$3:$B$500,$A28,'2020'!$D$3:$D$500,"*",'2020'!$G$3:$G$500,"*børn*"))</f>
        <v>0</v>
      </c>
      <c r="M28" s="110">
        <f>SUM(COUNTIFS('2020'!$K$3:$K$500,Lister!$D$3,'2020'!$B$3:$B$500,$A28,'2020'!$D$3:$D$500,"*",'2020'!$G$3:$G$500,{"*alle*";"*Opsøgende*"},'2020'!$E$3:$E$500,"*ja*"),COUNTIFS('2020'!$K$3:$K$500,Lister!$D$3,'2020'!$B$3:$B$500,$A28,'2020'!$D$3:$D$500,"*",'2020'!$G$3:$G$500,{"*alle*";"*Opsøgende*"},'2020'!$E$3:$E$500,"*nej*",'2020'!$H$3:$H$500,"*ja*"),COUNTIFS('2020'!$K$3:$K$500,Lister!$D$3,'2020'!$B$3:$B$500,$A28,'2020'!$D$3:$D$500,"*",'2020'!$G$3:$G$500,"*børn*"))</f>
        <v>0</v>
      </c>
      <c r="N28" s="110">
        <f t="shared" si="2"/>
        <v>0</v>
      </c>
      <c r="O28" s="110"/>
      <c r="P28" s="110">
        <f>SUM(COUNTIFS('2021'!$K$3:$K$500,Lister!$D$2,'2021'!$B$3:$B$500,$A28,'2021'!$D$3:$D$500,"*",'2021'!$G$3:$G$500,{"*alle*";"*Opsøgende*"},'2021'!$E$3:$E$500,"*ja*"),COUNTIFS('2021'!$K$3:$K$500,Lister!$D$2,'2021'!$B$3:$B$500,$A28,'2021'!$D$3:$D$500,"*",'2021'!$G$3:$G$500,{"*alle*";"*Opsøgende*"},'2021'!$E$3:$E$500,"*nej*",'2021'!$H$3:$H$500,"*ja*"),COUNTIFS('2021'!$K$3:$K$500,Lister!$D$2,'2021'!$B$3:$B$500,$A28,'2021'!$D$3:$D$500,"*",'2021'!$G$3:$G$500,"*børn*"))</f>
        <v>0</v>
      </c>
      <c r="Q28" s="110">
        <f>SUM(COUNTIFS('2021'!$K$3:$K$500,Lister!$D$3,'2021'!$B$3:$B$500,$A28,'2021'!$D$3:$D$500,"*",'2021'!$G$3:$G$500,{"*alle*";"*Opsøgende*"},'2021'!$E$3:$E$500,"*ja*"),COUNTIFS('2021'!$K$3:$K$500,Lister!$D$3,'2021'!$B$3:$B$500,$A28,'2021'!$D$3:$D$500,"*",'2021'!$G$3:$G$500,{"*alle*";"*Opsøgende*"},'2021'!$E$3:$E$500,"*nej*",'2021'!$H$3:$H$500,"*ja*"),COUNTIFS('2021'!$K$3:$K$500,Lister!$D$3,'2021'!$B$3:$B$500,$A28,'2021'!$D$3:$D$500,"*",'2021'!$G$3:$G$500,"*børn*"))</f>
        <v>0</v>
      </c>
      <c r="R28" s="110">
        <f t="shared" si="3"/>
        <v>0</v>
      </c>
      <c r="S28" s="110"/>
      <c r="T28" s="110">
        <f>SUM(COUNTIFS('2022'!$K$3:$K$500,Lister!$D$2,'2022'!$B$3:$B$500,$A28,'2022'!$D$3:$D$500,"*",'2022'!$G$3:$G$500,{"*alle*";"*Opsøgende*"},'2022'!$E$3:$E$500,"*ja*"),COUNTIFS('2022'!$K$3:$K$500,Lister!$D$2,'2022'!$B$3:$B$500,$A28,'2022'!$D$3:$D$500,"*",'2022'!$G$3:$G$500,{"*alle*";"*Opsøgende*"},'2022'!$E$3:$E$500,"*nej*",'2022'!$H$3:$H$500,"*ja*"),COUNTIFS('2022'!$K$3:$K$500,Lister!$D$2,'2022'!$B$3:$B$500,$A28,'2022'!$D$3:$D$500,"*",'2022'!$G$3:$G$500,"*børn*"))</f>
        <v>0</v>
      </c>
      <c r="U28" s="110">
        <f>SUM(COUNTIFS('2022'!$K$3:$K$500,Lister!$D$3,'2022'!$B$3:$B$500,$A28,'2022'!$D$3:$D$500,"*",'2022'!$G$3:$G$500,{"*alle*";"*Opsøgende*"},'2022'!$E$3:$E$500,"*ja*"),COUNTIFS('2022'!$K$3:$K$500,Lister!$D$3,'2022'!$B$3:$B$500,$A28,'2022'!$D$3:$D$500,"*",'2022'!$G$3:$G$500,{"*alle*";"*Opsøgende*"},'2022'!$E$3:$E$500,"*nej*",'2022'!$H$3:$H$500,"*ja*"),COUNTIFS('2022'!$K$3:$K$500,Lister!$D$3,'2022'!$B$3:$B$500,$A28,'2022'!$D$3:$D$500,"*",'2022'!$G$3:$G$500,"*børn*"))</f>
        <v>0</v>
      </c>
      <c r="V28" s="110">
        <f t="shared" si="4"/>
        <v>0</v>
      </c>
      <c r="W28" s="110"/>
      <c r="X28" s="110">
        <f>SUM(COUNTIFS('2023'!$K$3:$K$500,Lister!$D$2,'2023'!$B$3:$B$500,$A28,'2023'!$D$3:$D$500,"*",'2023'!$G$3:$G$500,{"*alle*";"*Opsøgende*"},'2023'!$E$3:$E$500,"*ja*"),COUNTIFS('2023'!$K$3:$K$500,Lister!$D$2,'2023'!$B$3:$B$500,$A28,'2023'!$D$3:$D$500,"*",'2023'!$G$3:$G$500,{"*alle*";"*Opsøgende*"},'2023'!$E$3:$E$500,"*nej*",'2023'!$H$3:$H$500,"*ja*"),COUNTIFS('2023'!$K$3:$K$500,Lister!$D$2,'2023'!$B$3:$B$500,$A28,'2023'!$D$3:$D$500,"*",'2023'!$G$3:$G$500,"*børn*"))</f>
        <v>0</v>
      </c>
      <c r="Y28" s="110">
        <f>SUM(COUNTIFS('2023'!$K$3:$K$500,Lister!$D$3,'2023'!$B$3:$B$500,$A28,'2023'!$D$3:$D$500,"*",'2023'!$G$3:$G$500,{"*alle*";"*Opsøgende*"},'2023'!$E$3:$E$500,"*ja*"),COUNTIFS('2023'!$K$3:$K$500,Lister!$D$3,'2023'!$B$3:$B$500,$A28,'2023'!$D$3:$D$500,"*",'2023'!$G$3:$G$500,{"*alle*";"*Opsøgende*"},'2023'!$E$3:$E$500,"*nej*",'2023'!$H$3:$H$500,"*ja*"),COUNTIFS('2023'!$K$3:$K$500,Lister!$D$3,'2023'!$B$3:$B$500,$A28,'2023'!$D$3:$D$500,"*",'2023'!$G$3:$G$500,"*børn*"))</f>
        <v>0</v>
      </c>
      <c r="Z28" s="110">
        <f t="shared" si="5"/>
        <v>0</v>
      </c>
      <c r="AA28" s="110"/>
      <c r="AB28" s="110">
        <f>SUM(COUNTIFS('2024'!$K$3:$K$500,Lister!$D$2,'2024'!$B$3:$B$500,$A28,'2024'!$D$3:$D$500,"*",'2024'!$G$3:$G$500,{"*alle*";"*Opsøgende*"},'2024'!$E$3:$E$500,"*ja*"),COUNTIFS('2024'!$K$3:$K$500,Lister!$D$2,'2024'!$B$3:$B$500,$A28,'2024'!$D$3:$D$500,"*",'2024'!$G$3:$G$500,{"*alle*";"*Opsøgende*"},'2024'!$E$3:$E$500,"*nej*",'2024'!$H$3:$H$500,"*ja*"),COUNTIFS('2024'!$K$3:$K$500,Lister!$D$2,'2024'!$B$3:$B$500,$A28,'2024'!$D$3:$D$500,"*",'2024'!$G$3:$G$500,"*børn*"))</f>
        <v>0</v>
      </c>
      <c r="AC28" s="110">
        <f>SUM(COUNTIFS('2024'!$K$3:$K$500,Lister!$D$3,'2024'!$B$3:$B$500,$A28,'2024'!$D$3:$D$500,"*",'2024'!$G$3:$G$500,{"*alle*";"*Opsøgende*"},'2024'!$E$3:$E$500,"*ja*"),COUNTIFS('2024'!$K$3:$K$500,Lister!$D$3,'2024'!$B$3:$B$500,$A28,'2024'!$D$3:$D$500,"*",'2024'!$G$3:$G$500,{"*alle*";"*Opsøgende*"},'2024'!$E$3:$E$500,"*nej*",'2024'!$H$3:$H$500,"*ja*"),COUNTIFS('2024'!$K$3:$K$500,Lister!$D$3,'2024'!$B$3:$B$500,$A28,'2024'!$D$3:$D$500,"*",'2024'!$G$3:$G$500,"*børn*"))</f>
        <v>0</v>
      </c>
      <c r="AD28" s="110">
        <f t="shared" si="6"/>
        <v>0</v>
      </c>
      <c r="AE28" s="110"/>
      <c r="AF28" s="110">
        <f>SUM(COUNTIFS('2025'!$K$3:$K$500,Lister!$D$2,'2025'!$B$3:$B$500,$A28,'2025'!$D$3:$D$500,"*",'2025'!$G$3:$G$500,{"*alle*";"*Opsøgende*"},'2025'!$E$3:$E$500,"*ja*"),COUNTIFS('2025'!$K$3:$K$500,Lister!$D$2,'2025'!$B$3:$B$500,$A28,'2025'!$D$3:$D$500,"*",'2025'!$G$3:$G$500,{"*alle*";"*Opsøgende*"},'2025'!$E$3:$E$500,"*nej*",'2025'!$H$3:$H$500,"*ja*"),COUNTIFS('2025'!$K$3:$K$500,Lister!$D$2,'2025'!$B$3:$B$500,$A28,'2025'!$D$3:$D$500,"*",'2025'!$G$3:$G$500,"*børn*"))</f>
        <v>0</v>
      </c>
      <c r="AG28" s="110">
        <f>SUM(COUNTIFS('2025'!$K$3:$K$500,Lister!$D$3,'2025'!$B$3:$B$500,$A28,'2025'!$D$3:$D$500,"*",'2025'!$G$3:$G$500,{"*alle*";"*Opsøgende*"},'2025'!$E$3:$E$500,"*ja*"),COUNTIFS('2025'!$K$3:$K$500,Lister!$D$3,'2025'!$B$3:$B$500,$A28,'2025'!$D$3:$D$500,"*",'2025'!$G$3:$G$500,{"*alle*";"*Opsøgende*"},'2025'!$E$3:$E$500,"*nej*",'2025'!$H$3:$H$500,"*ja*"),COUNTIFS('2025'!$K$3:$K$500,Lister!$D$3,'2025'!$B$3:$B$500,$A28,'2025'!$D$3:$D$500,"*",'2025'!$G$3:$G$500,"*børn*"))</f>
        <v>0</v>
      </c>
      <c r="AH28" s="110">
        <f t="shared" si="7"/>
        <v>0</v>
      </c>
      <c r="AI28" s="110"/>
      <c r="AJ28" s="110">
        <f>SUM(COUNTIFS('2026'!$K$3:$K$500,Lister!$D$2,'2026'!$B$3:$B$500,$A28,'2026'!$D$3:$D$500,"*",'2026'!$G$3:$G$500,{"*alle*";"*Opsøgende*"},'2026'!$E$3:$E$500,"*ja*"),COUNTIFS('2026'!$K$3:$K$500,Lister!$D$2,'2026'!$B$3:$B$500,$A28,'2026'!$D$3:$D$500,"*",'2026'!$G$3:$G$500,{"*alle*";"*Opsøgende*"},'2026'!$E$3:$E$500,"*nej*",'2026'!$H$3:$H$500,"*ja*"),COUNTIFS('2026'!$K$3:$K$500,Lister!$D$2,'2026'!$B$3:$B$500,$A28,'2026'!$D$3:$D$500,"*",'2026'!$G$3:$G$500,"*børn*"))</f>
        <v>0</v>
      </c>
      <c r="AK28" s="110">
        <f>SUM(COUNTIFS('2026'!$K$3:$K$500,Lister!$D$3,'2026'!$B$3:$B$500,$A28,'2026'!$D$3:$D$500,"*",'2026'!$G$3:$G$500,{"*alle*";"*Opsøgende*"},'2026'!$E$3:$E$500,"*ja*"),COUNTIFS('2026'!$K$3:$K$500,Lister!$D$3,'2026'!$B$3:$B$500,$A28,'2026'!$D$3:$D$500,"*",'2026'!$G$3:$G$500,{"*alle*";"*Opsøgende*"},'2026'!$E$3:$E$500,"*nej*",'2026'!$H$3:$H$500,"*ja*"),COUNTIFS('2026'!$K$3:$K$500,Lister!$D$3,'2026'!$B$3:$B$500,$A28,'2026'!$D$3:$D$500,"*",'2026'!$G$3:$G$500,"*børn*"))</f>
        <v>0</v>
      </c>
      <c r="AL28" s="110">
        <f t="shared" si="8"/>
        <v>0</v>
      </c>
      <c r="AM28" s="110"/>
      <c r="AN28" s="110">
        <f>SUM(COUNTIFS('2027'!$K$3:$K$500,Lister!$D$2,'2027'!$B$3:$B$500,$A28,'2027'!$D$3:$D$500,"*",'2027'!$G$3:$G$500,{"*alle*";"*Opsøgende*"},'2027'!$E$3:$E$500,"*ja*"),COUNTIFS('2027'!$K$3:$K$500,Lister!$D$2,'2027'!$B$3:$B$500,$A28,'2027'!$D$3:$D$500,"*",'2027'!$G$3:$G$500,{"*alle*";"*Opsøgende*"},'2027'!$E$3:$E$500,"*nej*",'2027'!$H$3:$H$500,"*ja*"),COUNTIFS('2027'!$K$3:$K$500,Lister!$D$2,'2027'!$B$3:$B$500,$A28,'2027'!$D$3:$D$500,"*",'2027'!$G$3:$G$500,"*børn*"))</f>
        <v>0</v>
      </c>
      <c r="AO28" s="110">
        <f>SUM(COUNTIFS('2027'!$K$3:$K$500,Lister!$D$3,'2027'!$B$3:$B$500,$A28,'2027'!$D$3:$D$500,"*",'2027'!$G$3:$G$500,{"*alle*";"*Opsøgende*"},'2027'!$E$3:$E$500,"*ja*"),COUNTIFS('2027'!$K$3:$K$500,Lister!$D$3,'2027'!$B$3:$B$500,$A28,'2027'!$D$3:$D$500,"*",'2027'!$G$3:$G$500,{"*alle*";"*Opsøgende*"},'2027'!$E$3:$E$500,"*nej*",'2027'!$H$3:$H$500,"*ja*"),COUNTIFS('2027'!$K$3:$K$500,Lister!$D$3,'2027'!$B$3:$B$500,$A28,'2027'!$D$3:$D$500,"*",'2027'!$G$3:$G$500,"*børn*"))</f>
        <v>0</v>
      </c>
      <c r="AP28" s="110">
        <f t="shared" si="9"/>
        <v>0</v>
      </c>
      <c r="AQ28" s="110"/>
      <c r="AR28" s="110">
        <f>SUM(COUNTIFS('2028'!$K$3:$K$500,Lister!$D$2,'2028'!$B$3:$B$500,$A28,'2028'!$D$3:$D$500,"*",'2028'!$G$3:$G$500,{"*alle*";"*Opsøgende*"},'2028'!$E$3:$E$500,"*ja*"),COUNTIFS('2028'!$K$3:$K$500,Lister!$D$2,'2028'!$B$3:$B$500,$A28,'2028'!$D$3:$D$500,"*",'2028'!$G$3:$G$500,{"*alle*";"*Opsøgende*"},'2028'!$E$3:$E$500,"*nej*",'2028'!$H$3:$H$500,"*ja*"),COUNTIFS('2028'!$K$3:$K$500,Lister!$D$2,'2028'!$B$3:$B$500,$A28,'2028'!$D$3:$D$500,"*",'2028'!$G$3:$G$500,"*børn*"))</f>
        <v>0</v>
      </c>
      <c r="AS28" s="110">
        <f>SUM(COUNTIFS('2028'!$K$3:$K$500,Lister!$D$3,'2028'!$B$3:$B$500,$A28,'2028'!$D$3:$D$500,"*",'2028'!$G$3:$G$500,{"*alle*";"*Opsøgende*"},'2028'!$E$3:$E$500,"*ja*"),COUNTIFS('2028'!$K$3:$K$500,Lister!$D$3,'2028'!$B$3:$B$500,$A28,'2028'!$D$3:$D$500,"*",'2028'!$G$3:$G$500,{"*alle*";"*Opsøgende*"},'2028'!$E$3:$E$500,"*nej*",'2028'!$H$3:$H$500,"*ja*"),COUNTIFS('2028'!$K$3:$K$500,Lister!$D$3,'2028'!$B$3:$B$500,$A28,'2028'!$D$3:$D$500,"*",'2028'!$G$3:$G$500,"*børn*"))</f>
        <v>0</v>
      </c>
      <c r="AT28" s="110">
        <f t="shared" si="10"/>
        <v>0</v>
      </c>
    </row>
    <row r="29" spans="1:46" x14ac:dyDescent="0.25">
      <c r="A29" s="2" t="s">
        <v>50</v>
      </c>
      <c r="D29" s="110">
        <f>SUM(COUNTIFS('2018'!$K$3:$K$500,Lister!$D$2,'2018'!$B$3:$B$500,$A29,'2018'!$D$3:$D$500,"*",'2018'!$G$3:$G$500,{"*alle*";"*Opsøgende*"},'2018'!$E$3:$E$500,"*ja*"),COUNTIFS('2018'!$K$3:$K$500,Lister!$D$2,'2018'!$B$3:$B$500,$A29,'2018'!$D$3:$D$500,"*",'2018'!$G$3:$G$500,{"*alle*";"*Opsøgende*"},'2018'!$E$3:$E$500,"*nej*",'2018'!$H$3:$H$500,"*ja*"),COUNTIFS('2018'!$K$3:$K$500,Lister!$D$2,'2018'!$B$3:$B$500,$A29,'2018'!$D$3:$D$500,"*",'2018'!$G$3:$G$500,"*børn*"))</f>
        <v>0</v>
      </c>
      <c r="E29" s="110">
        <f>SUM(COUNTIFS('2018'!$K$3:$K$500,Lister!$D$3,'2018'!$B$3:$B$500,$A29,'2018'!$D$3:$D$500,"*",'2018'!$G$3:$G$500,{"*alle*";"*Opsøgende*"},'2018'!$E$3:$E$500,"*ja*"),COUNTIFS('2018'!$K$3:$K$500,Lister!$D$3,'2018'!$B$3:$B$500,$A29,'2018'!$D$3:$D$500,"*",'2018'!$G$3:$G$500,{"*alle*";"*Opsøgende*"},'2018'!$E$3:$E$500,"*nej*",'2018'!$H$3:$H$500,"*ja*"),COUNTIFS('2018'!$K$3:$K$500,Lister!$D$3,'2018'!$B$3:$B$500,$A29,'2018'!$D$3:$D$500,"*",'2018'!$G$3:$G$500,"*børn*"))</f>
        <v>0</v>
      </c>
      <c r="F29" s="110">
        <f t="shared" si="0"/>
        <v>0</v>
      </c>
      <c r="G29" s="110"/>
      <c r="H29" s="110">
        <f>SUM(COUNTIFS('2019'!$K$3:$K$500,Lister!$D$2,'2019'!$B$3:$B$500,$A29,'2019'!$D$3:$D$500,"*",'2019'!$G$3:$G$500,{"*alle*";"*Opsøgende*"},'2019'!$E$3:$E$500,"*ja*"),COUNTIFS('2019'!$K$3:$K$500,Lister!$D$2,'2019'!$B$3:$B$500,$A29,'2019'!$D$3:$D$500,"*",'2019'!$G$3:$G$500,{"*alle*";"*Opsøgende*"},'2019'!$E$3:$E$500,"*nej*",'2019'!$H$3:$H$500,"*ja*"),COUNTIFS('2019'!$K$3:$K$500,Lister!$D$2,'2019'!$B$3:$B$500,$A29,'2019'!$D$3:$D$500,"*",'2019'!$G$3:$G$500,"*børn*"))</f>
        <v>0</v>
      </c>
      <c r="I29" s="110">
        <f>SUM(COUNTIFS('2019'!$K$3:$K$500,Lister!$D$3,'2019'!$B$3:$B$500,$A29,'2019'!$D$3:$D$500,"*",'2019'!$G$3:$G$500,{"*alle*";"*Opsøgende*"},'2019'!$E$3:$E$500,"*ja*"),COUNTIFS('2019'!$K$3:$K$500,Lister!$D$3,'2019'!$B$3:$B$500,$A29,'2019'!$D$3:$D$500,"*",'2019'!$G$3:$G$500,{"*alle*";"*Opsøgende*"},'2019'!$E$3:$E$500,"*nej*",'2019'!$H$3:$H$500,"*ja*"),COUNTIFS('2019'!$K$3:$K$500,Lister!$D$3,'2019'!$B$3:$B$500,$A29,'2019'!$D$3:$D$500,"*",'2019'!$G$3:$G$500,"*børn*"))</f>
        <v>0</v>
      </c>
      <c r="J29" s="110">
        <f t="shared" si="1"/>
        <v>0</v>
      </c>
      <c r="K29" s="110"/>
      <c r="L29" s="110">
        <f>SUM(COUNTIFS('2020'!$K$3:$K$500,Lister!$D$2,'2020'!$B$3:$B$500,$A29,'2020'!$D$3:$D$500,"*",'2020'!$G$3:$G$500,{"*alle*";"*Opsøgende*"},'2020'!$E$3:$E$500,"*ja*"),COUNTIFS('2020'!$K$3:$K$500,Lister!$D$2,'2020'!$B$3:$B$500,$A29,'2020'!$D$3:$D$500,"*",'2020'!$G$3:$G$500,{"*alle*";"*Opsøgende*"},'2020'!$E$3:$E$500,"*nej*",'2020'!$H$3:$H$500,"*ja*"),COUNTIFS('2020'!$K$3:$K$500,Lister!$D$2,'2020'!$B$3:$B$500,$A29,'2020'!$D$3:$D$500,"*",'2020'!$G$3:$G$500,"*børn*"))</f>
        <v>0</v>
      </c>
      <c r="M29" s="110">
        <f>SUM(COUNTIFS('2020'!$K$3:$K$500,Lister!$D$3,'2020'!$B$3:$B$500,$A29,'2020'!$D$3:$D$500,"*",'2020'!$G$3:$G$500,{"*alle*";"*Opsøgende*"},'2020'!$E$3:$E$500,"*ja*"),COUNTIFS('2020'!$K$3:$K$500,Lister!$D$3,'2020'!$B$3:$B$500,$A29,'2020'!$D$3:$D$500,"*",'2020'!$G$3:$G$500,{"*alle*";"*Opsøgende*"},'2020'!$E$3:$E$500,"*nej*",'2020'!$H$3:$H$500,"*ja*"),COUNTIFS('2020'!$K$3:$K$500,Lister!$D$3,'2020'!$B$3:$B$500,$A29,'2020'!$D$3:$D$500,"*",'2020'!$G$3:$G$500,"*børn*"))</f>
        <v>0</v>
      </c>
      <c r="N29" s="110">
        <f t="shared" si="2"/>
        <v>0</v>
      </c>
      <c r="O29" s="110"/>
      <c r="P29" s="110">
        <f>SUM(COUNTIFS('2021'!$K$3:$K$500,Lister!$D$2,'2021'!$B$3:$B$500,$A29,'2021'!$D$3:$D$500,"*",'2021'!$G$3:$G$500,{"*alle*";"*Opsøgende*"},'2021'!$E$3:$E$500,"*ja*"),COUNTIFS('2021'!$K$3:$K$500,Lister!$D$2,'2021'!$B$3:$B$500,$A29,'2021'!$D$3:$D$500,"*",'2021'!$G$3:$G$500,{"*alle*";"*Opsøgende*"},'2021'!$E$3:$E$500,"*nej*",'2021'!$H$3:$H$500,"*ja*"),COUNTIFS('2021'!$K$3:$K$500,Lister!$D$2,'2021'!$B$3:$B$500,$A29,'2021'!$D$3:$D$500,"*",'2021'!$G$3:$G$500,"*børn*"))</f>
        <v>0</v>
      </c>
      <c r="Q29" s="110">
        <f>SUM(COUNTIFS('2021'!$K$3:$K$500,Lister!$D$3,'2021'!$B$3:$B$500,$A29,'2021'!$D$3:$D$500,"*",'2021'!$G$3:$G$500,{"*alle*";"*Opsøgende*"},'2021'!$E$3:$E$500,"*ja*"),COUNTIFS('2021'!$K$3:$K$500,Lister!$D$3,'2021'!$B$3:$B$500,$A29,'2021'!$D$3:$D$500,"*",'2021'!$G$3:$G$500,{"*alle*";"*Opsøgende*"},'2021'!$E$3:$E$500,"*nej*",'2021'!$H$3:$H$500,"*ja*"),COUNTIFS('2021'!$K$3:$K$500,Lister!$D$3,'2021'!$B$3:$B$500,$A29,'2021'!$D$3:$D$500,"*",'2021'!$G$3:$G$500,"*børn*"))</f>
        <v>0</v>
      </c>
      <c r="R29" s="110">
        <f t="shared" si="3"/>
        <v>0</v>
      </c>
      <c r="S29" s="110"/>
      <c r="T29" s="110">
        <f>SUM(COUNTIFS('2022'!$K$3:$K$500,Lister!$D$2,'2022'!$B$3:$B$500,$A29,'2022'!$D$3:$D$500,"*",'2022'!$G$3:$G$500,{"*alle*";"*Opsøgende*"},'2022'!$E$3:$E$500,"*ja*"),COUNTIFS('2022'!$K$3:$K$500,Lister!$D$2,'2022'!$B$3:$B$500,$A29,'2022'!$D$3:$D$500,"*",'2022'!$G$3:$G$500,{"*alle*";"*Opsøgende*"},'2022'!$E$3:$E$500,"*nej*",'2022'!$H$3:$H$500,"*ja*"),COUNTIFS('2022'!$K$3:$K$500,Lister!$D$2,'2022'!$B$3:$B$500,$A29,'2022'!$D$3:$D$500,"*",'2022'!$G$3:$G$500,"*børn*"))</f>
        <v>0</v>
      </c>
      <c r="U29" s="110">
        <f>SUM(COUNTIFS('2022'!$K$3:$K$500,Lister!$D$3,'2022'!$B$3:$B$500,$A29,'2022'!$D$3:$D$500,"*",'2022'!$G$3:$G$500,{"*alle*";"*Opsøgende*"},'2022'!$E$3:$E$500,"*ja*"),COUNTIFS('2022'!$K$3:$K$500,Lister!$D$3,'2022'!$B$3:$B$500,$A29,'2022'!$D$3:$D$500,"*",'2022'!$G$3:$G$500,{"*alle*";"*Opsøgende*"},'2022'!$E$3:$E$500,"*nej*",'2022'!$H$3:$H$500,"*ja*"),COUNTIFS('2022'!$K$3:$K$500,Lister!$D$3,'2022'!$B$3:$B$500,$A29,'2022'!$D$3:$D$500,"*",'2022'!$G$3:$G$500,"*børn*"))</f>
        <v>0</v>
      </c>
      <c r="V29" s="110">
        <f t="shared" si="4"/>
        <v>0</v>
      </c>
      <c r="W29" s="110"/>
      <c r="X29" s="110">
        <f>SUM(COUNTIFS('2023'!$K$3:$K$500,Lister!$D$2,'2023'!$B$3:$B$500,$A29,'2023'!$D$3:$D$500,"*",'2023'!$G$3:$G$500,{"*alle*";"*Opsøgende*"},'2023'!$E$3:$E$500,"*ja*"),COUNTIFS('2023'!$K$3:$K$500,Lister!$D$2,'2023'!$B$3:$B$500,$A29,'2023'!$D$3:$D$500,"*",'2023'!$G$3:$G$500,{"*alle*";"*Opsøgende*"},'2023'!$E$3:$E$500,"*nej*",'2023'!$H$3:$H$500,"*ja*"),COUNTIFS('2023'!$K$3:$K$500,Lister!$D$2,'2023'!$B$3:$B$500,$A29,'2023'!$D$3:$D$500,"*",'2023'!$G$3:$G$500,"*børn*"))</f>
        <v>0</v>
      </c>
      <c r="Y29" s="110">
        <f>SUM(COUNTIFS('2023'!$K$3:$K$500,Lister!$D$3,'2023'!$B$3:$B$500,$A29,'2023'!$D$3:$D$500,"*",'2023'!$G$3:$G$500,{"*alle*";"*Opsøgende*"},'2023'!$E$3:$E$500,"*ja*"),COUNTIFS('2023'!$K$3:$K$500,Lister!$D$3,'2023'!$B$3:$B$500,$A29,'2023'!$D$3:$D$500,"*",'2023'!$G$3:$G$500,{"*alle*";"*Opsøgende*"},'2023'!$E$3:$E$500,"*nej*",'2023'!$H$3:$H$500,"*ja*"),COUNTIFS('2023'!$K$3:$K$500,Lister!$D$3,'2023'!$B$3:$B$500,$A29,'2023'!$D$3:$D$500,"*",'2023'!$G$3:$G$500,"*børn*"))</f>
        <v>0</v>
      </c>
      <c r="Z29" s="110">
        <f t="shared" si="5"/>
        <v>0</v>
      </c>
      <c r="AA29" s="110"/>
      <c r="AB29" s="110">
        <f>SUM(COUNTIFS('2024'!$K$3:$K$500,Lister!$D$2,'2024'!$B$3:$B$500,$A29,'2024'!$D$3:$D$500,"*",'2024'!$G$3:$G$500,{"*alle*";"*Opsøgende*"},'2024'!$E$3:$E$500,"*ja*"),COUNTIFS('2024'!$K$3:$K$500,Lister!$D$2,'2024'!$B$3:$B$500,$A29,'2024'!$D$3:$D$500,"*",'2024'!$G$3:$G$500,{"*alle*";"*Opsøgende*"},'2024'!$E$3:$E$500,"*nej*",'2024'!$H$3:$H$500,"*ja*"),COUNTIFS('2024'!$K$3:$K$500,Lister!$D$2,'2024'!$B$3:$B$500,$A29,'2024'!$D$3:$D$500,"*",'2024'!$G$3:$G$500,"*børn*"))</f>
        <v>0</v>
      </c>
      <c r="AC29" s="110">
        <f>SUM(COUNTIFS('2024'!$K$3:$K$500,Lister!$D$3,'2024'!$B$3:$B$500,$A29,'2024'!$D$3:$D$500,"*",'2024'!$G$3:$G$500,{"*alle*";"*Opsøgende*"},'2024'!$E$3:$E$500,"*ja*"),COUNTIFS('2024'!$K$3:$K$500,Lister!$D$3,'2024'!$B$3:$B$500,$A29,'2024'!$D$3:$D$500,"*",'2024'!$G$3:$G$500,{"*alle*";"*Opsøgende*"},'2024'!$E$3:$E$500,"*nej*",'2024'!$H$3:$H$500,"*ja*"),COUNTIFS('2024'!$K$3:$K$500,Lister!$D$3,'2024'!$B$3:$B$500,$A29,'2024'!$D$3:$D$500,"*",'2024'!$G$3:$G$500,"*børn*"))</f>
        <v>0</v>
      </c>
      <c r="AD29" s="110">
        <f t="shared" si="6"/>
        <v>0</v>
      </c>
      <c r="AE29" s="110"/>
      <c r="AF29" s="110">
        <f>SUM(COUNTIFS('2025'!$K$3:$K$500,Lister!$D$2,'2025'!$B$3:$B$500,$A29,'2025'!$D$3:$D$500,"*",'2025'!$G$3:$G$500,{"*alle*";"*Opsøgende*"},'2025'!$E$3:$E$500,"*ja*"),COUNTIFS('2025'!$K$3:$K$500,Lister!$D$2,'2025'!$B$3:$B$500,$A29,'2025'!$D$3:$D$500,"*",'2025'!$G$3:$G$500,{"*alle*";"*Opsøgende*"},'2025'!$E$3:$E$500,"*nej*",'2025'!$H$3:$H$500,"*ja*"),COUNTIFS('2025'!$K$3:$K$500,Lister!$D$2,'2025'!$B$3:$B$500,$A29,'2025'!$D$3:$D$500,"*",'2025'!$G$3:$G$500,"*børn*"))</f>
        <v>0</v>
      </c>
      <c r="AG29" s="110">
        <f>SUM(COUNTIFS('2025'!$K$3:$K$500,Lister!$D$3,'2025'!$B$3:$B$500,$A29,'2025'!$D$3:$D$500,"*",'2025'!$G$3:$G$500,{"*alle*";"*Opsøgende*"},'2025'!$E$3:$E$500,"*ja*"),COUNTIFS('2025'!$K$3:$K$500,Lister!$D$3,'2025'!$B$3:$B$500,$A29,'2025'!$D$3:$D$500,"*",'2025'!$G$3:$G$500,{"*alle*";"*Opsøgende*"},'2025'!$E$3:$E$500,"*nej*",'2025'!$H$3:$H$500,"*ja*"),COUNTIFS('2025'!$K$3:$K$500,Lister!$D$3,'2025'!$B$3:$B$500,$A29,'2025'!$D$3:$D$500,"*",'2025'!$G$3:$G$500,"*børn*"))</f>
        <v>0</v>
      </c>
      <c r="AH29" s="110">
        <f t="shared" si="7"/>
        <v>0</v>
      </c>
      <c r="AI29" s="110"/>
      <c r="AJ29" s="110">
        <f>SUM(COUNTIFS('2026'!$K$3:$K$500,Lister!$D$2,'2026'!$B$3:$B$500,$A29,'2026'!$D$3:$D$500,"*",'2026'!$G$3:$G$500,{"*alle*";"*Opsøgende*"},'2026'!$E$3:$E$500,"*ja*"),COUNTIFS('2026'!$K$3:$K$500,Lister!$D$2,'2026'!$B$3:$B$500,$A29,'2026'!$D$3:$D$500,"*",'2026'!$G$3:$G$500,{"*alle*";"*Opsøgende*"},'2026'!$E$3:$E$500,"*nej*",'2026'!$H$3:$H$500,"*ja*"),COUNTIFS('2026'!$K$3:$K$500,Lister!$D$2,'2026'!$B$3:$B$500,$A29,'2026'!$D$3:$D$500,"*",'2026'!$G$3:$G$500,"*børn*"))</f>
        <v>0</v>
      </c>
      <c r="AK29" s="110">
        <f>SUM(COUNTIFS('2026'!$K$3:$K$500,Lister!$D$3,'2026'!$B$3:$B$500,$A29,'2026'!$D$3:$D$500,"*",'2026'!$G$3:$G$500,{"*alle*";"*Opsøgende*"},'2026'!$E$3:$E$500,"*ja*"),COUNTIFS('2026'!$K$3:$K$500,Lister!$D$3,'2026'!$B$3:$B$500,$A29,'2026'!$D$3:$D$500,"*",'2026'!$G$3:$G$500,{"*alle*";"*Opsøgende*"},'2026'!$E$3:$E$500,"*nej*",'2026'!$H$3:$H$500,"*ja*"),COUNTIFS('2026'!$K$3:$K$500,Lister!$D$3,'2026'!$B$3:$B$500,$A29,'2026'!$D$3:$D$500,"*",'2026'!$G$3:$G$500,"*børn*"))</f>
        <v>0</v>
      </c>
      <c r="AL29" s="110">
        <f t="shared" si="8"/>
        <v>0</v>
      </c>
      <c r="AM29" s="110"/>
      <c r="AN29" s="110">
        <f>SUM(COUNTIFS('2027'!$K$3:$K$500,Lister!$D$2,'2027'!$B$3:$B$500,$A29,'2027'!$D$3:$D$500,"*",'2027'!$G$3:$G$500,{"*alle*";"*Opsøgende*"},'2027'!$E$3:$E$500,"*ja*"),COUNTIFS('2027'!$K$3:$K$500,Lister!$D$2,'2027'!$B$3:$B$500,$A29,'2027'!$D$3:$D$500,"*",'2027'!$G$3:$G$500,{"*alle*";"*Opsøgende*"},'2027'!$E$3:$E$500,"*nej*",'2027'!$H$3:$H$500,"*ja*"),COUNTIFS('2027'!$K$3:$K$500,Lister!$D$2,'2027'!$B$3:$B$500,$A29,'2027'!$D$3:$D$500,"*",'2027'!$G$3:$G$500,"*børn*"))</f>
        <v>0</v>
      </c>
      <c r="AO29" s="110">
        <f>SUM(COUNTIFS('2027'!$K$3:$K$500,Lister!$D$3,'2027'!$B$3:$B$500,$A29,'2027'!$D$3:$D$500,"*",'2027'!$G$3:$G$500,{"*alle*";"*Opsøgende*"},'2027'!$E$3:$E$500,"*ja*"),COUNTIFS('2027'!$K$3:$K$500,Lister!$D$3,'2027'!$B$3:$B$500,$A29,'2027'!$D$3:$D$500,"*",'2027'!$G$3:$G$500,{"*alle*";"*Opsøgende*"},'2027'!$E$3:$E$500,"*nej*",'2027'!$H$3:$H$500,"*ja*"),COUNTIFS('2027'!$K$3:$K$500,Lister!$D$3,'2027'!$B$3:$B$500,$A29,'2027'!$D$3:$D$500,"*",'2027'!$G$3:$G$500,"*børn*"))</f>
        <v>0</v>
      </c>
      <c r="AP29" s="110">
        <f t="shared" si="9"/>
        <v>0</v>
      </c>
      <c r="AQ29" s="110"/>
      <c r="AR29" s="110">
        <f>SUM(COUNTIFS('2028'!$K$3:$K$500,Lister!$D$2,'2028'!$B$3:$B$500,$A29,'2028'!$D$3:$D$500,"*",'2028'!$G$3:$G$500,{"*alle*";"*Opsøgende*"},'2028'!$E$3:$E$500,"*ja*"),COUNTIFS('2028'!$K$3:$K$500,Lister!$D$2,'2028'!$B$3:$B$500,$A29,'2028'!$D$3:$D$500,"*",'2028'!$G$3:$G$500,{"*alle*";"*Opsøgende*"},'2028'!$E$3:$E$500,"*nej*",'2028'!$H$3:$H$500,"*ja*"),COUNTIFS('2028'!$K$3:$K$500,Lister!$D$2,'2028'!$B$3:$B$500,$A29,'2028'!$D$3:$D$500,"*",'2028'!$G$3:$G$500,"*børn*"))</f>
        <v>0</v>
      </c>
      <c r="AS29" s="110">
        <f>SUM(COUNTIFS('2028'!$K$3:$K$500,Lister!$D$3,'2028'!$B$3:$B$500,$A29,'2028'!$D$3:$D$500,"*",'2028'!$G$3:$G$500,{"*alle*";"*Opsøgende*"},'2028'!$E$3:$E$500,"*ja*"),COUNTIFS('2028'!$K$3:$K$500,Lister!$D$3,'2028'!$B$3:$B$500,$A29,'2028'!$D$3:$D$500,"*",'2028'!$G$3:$G$500,{"*alle*";"*Opsøgende*"},'2028'!$E$3:$E$500,"*nej*",'2028'!$H$3:$H$500,"*ja*"),COUNTIFS('2028'!$K$3:$K$500,Lister!$D$3,'2028'!$B$3:$B$500,$A29,'2028'!$D$3:$D$500,"*",'2028'!$G$3:$G$500,"*børn*"))</f>
        <v>0</v>
      </c>
      <c r="AT29" s="110">
        <f t="shared" si="10"/>
        <v>0</v>
      </c>
    </row>
    <row r="30" spans="1:46" x14ac:dyDescent="0.25">
      <c r="A30" s="2" t="s">
        <v>63</v>
      </c>
      <c r="D30" s="110">
        <f>SUM(COUNTIFS('2018'!$K$3:$K$500,Lister!$D$2,'2018'!$B$3:$B$500,$A30,'2018'!$D$3:$D$500,"*",'2018'!$G$3:$G$500,{"*alle*";"*Opsøgende*"},'2018'!$E$3:$E$500,"*ja*"),COUNTIFS('2018'!$K$3:$K$500,Lister!$D$2,'2018'!$B$3:$B$500,$A30,'2018'!$D$3:$D$500,"*",'2018'!$G$3:$G$500,{"*alle*";"*Opsøgende*"},'2018'!$E$3:$E$500,"*nej*",'2018'!$H$3:$H$500,"*ja*"),COUNTIFS('2018'!$K$3:$K$500,Lister!$D$2,'2018'!$B$3:$B$500,$A30,'2018'!$D$3:$D$500,"*",'2018'!$G$3:$G$500,"*børn*"))</f>
        <v>0</v>
      </c>
      <c r="E30" s="110">
        <f>SUM(COUNTIFS('2018'!$K$3:$K$500,Lister!$D$3,'2018'!$B$3:$B$500,$A30,'2018'!$D$3:$D$500,"*",'2018'!$G$3:$G$500,{"*alle*";"*Opsøgende*"},'2018'!$E$3:$E$500,"*ja*"),COUNTIFS('2018'!$K$3:$K$500,Lister!$D$3,'2018'!$B$3:$B$500,$A30,'2018'!$D$3:$D$500,"*",'2018'!$G$3:$G$500,{"*alle*";"*Opsøgende*"},'2018'!$E$3:$E$500,"*nej*",'2018'!$H$3:$H$500,"*ja*"),COUNTIFS('2018'!$K$3:$K$500,Lister!$D$3,'2018'!$B$3:$B$500,$A30,'2018'!$D$3:$D$500,"*",'2018'!$G$3:$G$500,"*børn*"))</f>
        <v>0</v>
      </c>
      <c r="F30" s="110">
        <f t="shared" si="0"/>
        <v>0</v>
      </c>
      <c r="G30" s="110"/>
      <c r="H30" s="110">
        <f>SUM(COUNTIFS('2019'!$K$3:$K$500,Lister!$D$2,'2019'!$B$3:$B$500,$A30,'2019'!$D$3:$D$500,"*",'2019'!$G$3:$G$500,{"*alle*";"*Opsøgende*"},'2019'!$E$3:$E$500,"*ja*"),COUNTIFS('2019'!$K$3:$K$500,Lister!$D$2,'2019'!$B$3:$B$500,$A30,'2019'!$D$3:$D$500,"*",'2019'!$G$3:$G$500,{"*alle*";"*Opsøgende*"},'2019'!$E$3:$E$500,"*nej*",'2019'!$H$3:$H$500,"*ja*"),COUNTIFS('2019'!$K$3:$K$500,Lister!$D$2,'2019'!$B$3:$B$500,$A30,'2019'!$D$3:$D$500,"*",'2019'!$G$3:$G$500,"*børn*"))</f>
        <v>0</v>
      </c>
      <c r="I30" s="110">
        <f>SUM(COUNTIFS('2019'!$K$3:$K$500,Lister!$D$3,'2019'!$B$3:$B$500,$A30,'2019'!$D$3:$D$500,"*",'2019'!$G$3:$G$500,{"*alle*";"*Opsøgende*"},'2019'!$E$3:$E$500,"*ja*"),COUNTIFS('2019'!$K$3:$K$500,Lister!$D$3,'2019'!$B$3:$B$500,$A30,'2019'!$D$3:$D$500,"*",'2019'!$G$3:$G$500,{"*alle*";"*Opsøgende*"},'2019'!$E$3:$E$500,"*nej*",'2019'!$H$3:$H$500,"*ja*"),COUNTIFS('2019'!$K$3:$K$500,Lister!$D$3,'2019'!$B$3:$B$500,$A30,'2019'!$D$3:$D$500,"*",'2019'!$G$3:$G$500,"*børn*"))</f>
        <v>0</v>
      </c>
      <c r="J30" s="110">
        <f t="shared" si="1"/>
        <v>0</v>
      </c>
      <c r="K30" s="110"/>
      <c r="L30" s="110">
        <f>SUM(COUNTIFS('2020'!$K$3:$K$500,Lister!$D$2,'2020'!$B$3:$B$500,$A30,'2020'!$D$3:$D$500,"*",'2020'!$G$3:$G$500,{"*alle*";"*Opsøgende*"},'2020'!$E$3:$E$500,"*ja*"),COUNTIFS('2020'!$K$3:$K$500,Lister!$D$2,'2020'!$B$3:$B$500,$A30,'2020'!$D$3:$D$500,"*",'2020'!$G$3:$G$500,{"*alle*";"*Opsøgende*"},'2020'!$E$3:$E$500,"*nej*",'2020'!$H$3:$H$500,"*ja*"),COUNTIFS('2020'!$K$3:$K$500,Lister!$D$2,'2020'!$B$3:$B$500,$A30,'2020'!$D$3:$D$500,"*",'2020'!$G$3:$G$500,"*børn*"))</f>
        <v>0</v>
      </c>
      <c r="M30" s="110">
        <f>SUM(COUNTIFS('2020'!$K$3:$K$500,Lister!$D$3,'2020'!$B$3:$B$500,$A30,'2020'!$D$3:$D$500,"*",'2020'!$G$3:$G$500,{"*alle*";"*Opsøgende*"},'2020'!$E$3:$E$500,"*ja*"),COUNTIFS('2020'!$K$3:$K$500,Lister!$D$3,'2020'!$B$3:$B$500,$A30,'2020'!$D$3:$D$500,"*",'2020'!$G$3:$G$500,{"*alle*";"*Opsøgende*"},'2020'!$E$3:$E$500,"*nej*",'2020'!$H$3:$H$500,"*ja*"),COUNTIFS('2020'!$K$3:$K$500,Lister!$D$3,'2020'!$B$3:$B$500,$A30,'2020'!$D$3:$D$500,"*",'2020'!$G$3:$G$500,"*børn*"))</f>
        <v>0</v>
      </c>
      <c r="N30" s="110">
        <f t="shared" si="2"/>
        <v>0</v>
      </c>
      <c r="O30" s="110"/>
      <c r="P30" s="110">
        <f>SUM(COUNTIFS('2021'!$K$3:$K$500,Lister!$D$2,'2021'!$B$3:$B$500,$A30,'2021'!$D$3:$D$500,"*",'2021'!$G$3:$G$500,{"*alle*";"*Opsøgende*"},'2021'!$E$3:$E$500,"*ja*"),COUNTIFS('2021'!$K$3:$K$500,Lister!$D$2,'2021'!$B$3:$B$500,$A30,'2021'!$D$3:$D$500,"*",'2021'!$G$3:$G$500,{"*alle*";"*Opsøgende*"},'2021'!$E$3:$E$500,"*nej*",'2021'!$H$3:$H$500,"*ja*"),COUNTIFS('2021'!$K$3:$K$500,Lister!$D$2,'2021'!$B$3:$B$500,$A30,'2021'!$D$3:$D$500,"*",'2021'!$G$3:$G$500,"*børn*"))</f>
        <v>0</v>
      </c>
      <c r="Q30" s="110">
        <f>SUM(COUNTIFS('2021'!$K$3:$K$500,Lister!$D$3,'2021'!$B$3:$B$500,$A30,'2021'!$D$3:$D$500,"*",'2021'!$G$3:$G$500,{"*alle*";"*Opsøgende*"},'2021'!$E$3:$E$500,"*ja*"),COUNTIFS('2021'!$K$3:$K$500,Lister!$D$3,'2021'!$B$3:$B$500,$A30,'2021'!$D$3:$D$500,"*",'2021'!$G$3:$G$500,{"*alle*";"*Opsøgende*"},'2021'!$E$3:$E$500,"*nej*",'2021'!$H$3:$H$500,"*ja*"),COUNTIFS('2021'!$K$3:$K$500,Lister!$D$3,'2021'!$B$3:$B$500,$A30,'2021'!$D$3:$D$500,"*",'2021'!$G$3:$G$500,"*børn*"))</f>
        <v>0</v>
      </c>
      <c r="R30" s="110">
        <f t="shared" si="3"/>
        <v>0</v>
      </c>
      <c r="S30" s="110"/>
      <c r="T30" s="110">
        <f>SUM(COUNTIFS('2022'!$K$3:$K$500,Lister!$D$2,'2022'!$B$3:$B$500,$A30,'2022'!$D$3:$D$500,"*",'2022'!$G$3:$G$500,{"*alle*";"*Opsøgende*"},'2022'!$E$3:$E$500,"*ja*"),COUNTIFS('2022'!$K$3:$K$500,Lister!$D$2,'2022'!$B$3:$B$500,$A30,'2022'!$D$3:$D$500,"*",'2022'!$G$3:$G$500,{"*alle*";"*Opsøgende*"},'2022'!$E$3:$E$500,"*nej*",'2022'!$H$3:$H$500,"*ja*"),COUNTIFS('2022'!$K$3:$K$500,Lister!$D$2,'2022'!$B$3:$B$500,$A30,'2022'!$D$3:$D$500,"*",'2022'!$G$3:$G$500,"*børn*"))</f>
        <v>0</v>
      </c>
      <c r="U30" s="110">
        <f>SUM(COUNTIFS('2022'!$K$3:$K$500,Lister!$D$3,'2022'!$B$3:$B$500,$A30,'2022'!$D$3:$D$500,"*",'2022'!$G$3:$G$500,{"*alle*";"*Opsøgende*"},'2022'!$E$3:$E$500,"*ja*"),COUNTIFS('2022'!$K$3:$K$500,Lister!$D$3,'2022'!$B$3:$B$500,$A30,'2022'!$D$3:$D$500,"*",'2022'!$G$3:$G$500,{"*alle*";"*Opsøgende*"},'2022'!$E$3:$E$500,"*nej*",'2022'!$H$3:$H$500,"*ja*"),COUNTIFS('2022'!$K$3:$K$500,Lister!$D$3,'2022'!$B$3:$B$500,$A30,'2022'!$D$3:$D$500,"*",'2022'!$G$3:$G$500,"*børn*"))</f>
        <v>0</v>
      </c>
      <c r="V30" s="110">
        <f t="shared" si="4"/>
        <v>0</v>
      </c>
      <c r="W30" s="110"/>
      <c r="X30" s="110">
        <f>SUM(COUNTIFS('2023'!$K$3:$K$500,Lister!$D$2,'2023'!$B$3:$B$500,$A30,'2023'!$D$3:$D$500,"*",'2023'!$G$3:$G$500,{"*alle*";"*Opsøgende*"},'2023'!$E$3:$E$500,"*ja*"),COUNTIFS('2023'!$K$3:$K$500,Lister!$D$2,'2023'!$B$3:$B$500,$A30,'2023'!$D$3:$D$500,"*",'2023'!$G$3:$G$500,{"*alle*";"*Opsøgende*"},'2023'!$E$3:$E$500,"*nej*",'2023'!$H$3:$H$500,"*ja*"),COUNTIFS('2023'!$K$3:$K$500,Lister!$D$2,'2023'!$B$3:$B$500,$A30,'2023'!$D$3:$D$500,"*",'2023'!$G$3:$G$500,"*børn*"))</f>
        <v>0</v>
      </c>
      <c r="Y30" s="110">
        <f>SUM(COUNTIFS('2023'!$K$3:$K$500,Lister!$D$3,'2023'!$B$3:$B$500,$A30,'2023'!$D$3:$D$500,"*",'2023'!$G$3:$G$500,{"*alle*";"*Opsøgende*"},'2023'!$E$3:$E$500,"*ja*"),COUNTIFS('2023'!$K$3:$K$500,Lister!$D$3,'2023'!$B$3:$B$500,$A30,'2023'!$D$3:$D$500,"*",'2023'!$G$3:$G$500,{"*alle*";"*Opsøgende*"},'2023'!$E$3:$E$500,"*nej*",'2023'!$H$3:$H$500,"*ja*"),COUNTIFS('2023'!$K$3:$K$500,Lister!$D$3,'2023'!$B$3:$B$500,$A30,'2023'!$D$3:$D$500,"*",'2023'!$G$3:$G$500,"*børn*"))</f>
        <v>0</v>
      </c>
      <c r="Z30" s="110">
        <f t="shared" si="5"/>
        <v>0</v>
      </c>
      <c r="AA30" s="110"/>
      <c r="AB30" s="110">
        <f>SUM(COUNTIFS('2024'!$K$3:$K$500,Lister!$D$2,'2024'!$B$3:$B$500,$A30,'2024'!$D$3:$D$500,"*",'2024'!$G$3:$G$500,{"*alle*";"*Opsøgende*"},'2024'!$E$3:$E$500,"*ja*"),COUNTIFS('2024'!$K$3:$K$500,Lister!$D$2,'2024'!$B$3:$B$500,$A30,'2024'!$D$3:$D$500,"*",'2024'!$G$3:$G$500,{"*alle*";"*Opsøgende*"},'2024'!$E$3:$E$500,"*nej*",'2024'!$H$3:$H$500,"*ja*"),COUNTIFS('2024'!$K$3:$K$500,Lister!$D$2,'2024'!$B$3:$B$500,$A30,'2024'!$D$3:$D$500,"*",'2024'!$G$3:$G$500,"*børn*"))</f>
        <v>0</v>
      </c>
      <c r="AC30" s="110">
        <f>SUM(COUNTIFS('2024'!$K$3:$K$500,Lister!$D$3,'2024'!$B$3:$B$500,$A30,'2024'!$D$3:$D$500,"*",'2024'!$G$3:$G$500,{"*alle*";"*Opsøgende*"},'2024'!$E$3:$E$500,"*ja*"),COUNTIFS('2024'!$K$3:$K$500,Lister!$D$3,'2024'!$B$3:$B$500,$A30,'2024'!$D$3:$D$500,"*",'2024'!$G$3:$G$500,{"*alle*";"*Opsøgende*"},'2024'!$E$3:$E$500,"*nej*",'2024'!$H$3:$H$500,"*ja*"),COUNTIFS('2024'!$K$3:$K$500,Lister!$D$3,'2024'!$B$3:$B$500,$A30,'2024'!$D$3:$D$500,"*",'2024'!$G$3:$G$500,"*børn*"))</f>
        <v>0</v>
      </c>
      <c r="AD30" s="110">
        <f t="shared" si="6"/>
        <v>0</v>
      </c>
      <c r="AE30" s="110"/>
      <c r="AF30" s="110">
        <f>SUM(COUNTIFS('2025'!$K$3:$K$500,Lister!$D$2,'2025'!$B$3:$B$500,$A30,'2025'!$D$3:$D$500,"*",'2025'!$G$3:$G$500,{"*alle*";"*Opsøgende*"},'2025'!$E$3:$E$500,"*ja*"),COUNTIFS('2025'!$K$3:$K$500,Lister!$D$2,'2025'!$B$3:$B$500,$A30,'2025'!$D$3:$D$500,"*",'2025'!$G$3:$G$500,{"*alle*";"*Opsøgende*"},'2025'!$E$3:$E$500,"*nej*",'2025'!$H$3:$H$500,"*ja*"),COUNTIFS('2025'!$K$3:$K$500,Lister!$D$2,'2025'!$B$3:$B$500,$A30,'2025'!$D$3:$D$500,"*",'2025'!$G$3:$G$500,"*børn*"))</f>
        <v>0</v>
      </c>
      <c r="AG30" s="110">
        <f>SUM(COUNTIFS('2025'!$K$3:$K$500,Lister!$D$3,'2025'!$B$3:$B$500,$A30,'2025'!$D$3:$D$500,"*",'2025'!$G$3:$G$500,{"*alle*";"*Opsøgende*"},'2025'!$E$3:$E$500,"*ja*"),COUNTIFS('2025'!$K$3:$K$500,Lister!$D$3,'2025'!$B$3:$B$500,$A30,'2025'!$D$3:$D$500,"*",'2025'!$G$3:$G$500,{"*alle*";"*Opsøgende*"},'2025'!$E$3:$E$500,"*nej*",'2025'!$H$3:$H$500,"*ja*"),COUNTIFS('2025'!$K$3:$K$500,Lister!$D$3,'2025'!$B$3:$B$500,$A30,'2025'!$D$3:$D$500,"*",'2025'!$G$3:$G$500,"*børn*"))</f>
        <v>0</v>
      </c>
      <c r="AH30" s="110">
        <f t="shared" si="7"/>
        <v>0</v>
      </c>
      <c r="AI30" s="110"/>
      <c r="AJ30" s="110">
        <f>SUM(COUNTIFS('2026'!$K$3:$K$500,Lister!$D$2,'2026'!$B$3:$B$500,$A30,'2026'!$D$3:$D$500,"*",'2026'!$G$3:$G$500,{"*alle*";"*Opsøgende*"},'2026'!$E$3:$E$500,"*ja*"),COUNTIFS('2026'!$K$3:$K$500,Lister!$D$2,'2026'!$B$3:$B$500,$A30,'2026'!$D$3:$D$500,"*",'2026'!$G$3:$G$500,{"*alle*";"*Opsøgende*"},'2026'!$E$3:$E$500,"*nej*",'2026'!$H$3:$H$500,"*ja*"),COUNTIFS('2026'!$K$3:$K$500,Lister!$D$2,'2026'!$B$3:$B$500,$A30,'2026'!$D$3:$D$500,"*",'2026'!$G$3:$G$500,"*børn*"))</f>
        <v>0</v>
      </c>
      <c r="AK30" s="110">
        <f>SUM(COUNTIFS('2026'!$K$3:$K$500,Lister!$D$3,'2026'!$B$3:$B$500,$A30,'2026'!$D$3:$D$500,"*",'2026'!$G$3:$G$500,{"*alle*";"*Opsøgende*"},'2026'!$E$3:$E$500,"*ja*"),COUNTIFS('2026'!$K$3:$K$500,Lister!$D$3,'2026'!$B$3:$B$500,$A30,'2026'!$D$3:$D$500,"*",'2026'!$G$3:$G$500,{"*alle*";"*Opsøgende*"},'2026'!$E$3:$E$500,"*nej*",'2026'!$H$3:$H$500,"*ja*"),COUNTIFS('2026'!$K$3:$K$500,Lister!$D$3,'2026'!$B$3:$B$500,$A30,'2026'!$D$3:$D$500,"*",'2026'!$G$3:$G$500,"*børn*"))</f>
        <v>0</v>
      </c>
      <c r="AL30" s="110">
        <f t="shared" si="8"/>
        <v>0</v>
      </c>
      <c r="AM30" s="110"/>
      <c r="AN30" s="110">
        <f>SUM(COUNTIFS('2027'!$K$3:$K$500,Lister!$D$2,'2027'!$B$3:$B$500,$A30,'2027'!$D$3:$D$500,"*",'2027'!$G$3:$G$500,{"*alle*";"*Opsøgende*"},'2027'!$E$3:$E$500,"*ja*"),COUNTIFS('2027'!$K$3:$K$500,Lister!$D$2,'2027'!$B$3:$B$500,$A30,'2027'!$D$3:$D$500,"*",'2027'!$G$3:$G$500,{"*alle*";"*Opsøgende*"},'2027'!$E$3:$E$500,"*nej*",'2027'!$H$3:$H$500,"*ja*"),COUNTIFS('2027'!$K$3:$K$500,Lister!$D$2,'2027'!$B$3:$B$500,$A30,'2027'!$D$3:$D$500,"*",'2027'!$G$3:$G$500,"*børn*"))</f>
        <v>0</v>
      </c>
      <c r="AO30" s="110">
        <f>SUM(COUNTIFS('2027'!$K$3:$K$500,Lister!$D$3,'2027'!$B$3:$B$500,$A30,'2027'!$D$3:$D$500,"*",'2027'!$G$3:$G$500,{"*alle*";"*Opsøgende*"},'2027'!$E$3:$E$500,"*ja*"),COUNTIFS('2027'!$K$3:$K$500,Lister!$D$3,'2027'!$B$3:$B$500,$A30,'2027'!$D$3:$D$500,"*",'2027'!$G$3:$G$500,{"*alle*";"*Opsøgende*"},'2027'!$E$3:$E$500,"*nej*",'2027'!$H$3:$H$500,"*ja*"),COUNTIFS('2027'!$K$3:$K$500,Lister!$D$3,'2027'!$B$3:$B$500,$A30,'2027'!$D$3:$D$500,"*",'2027'!$G$3:$G$500,"*børn*"))</f>
        <v>0</v>
      </c>
      <c r="AP30" s="110">
        <f t="shared" si="9"/>
        <v>0</v>
      </c>
      <c r="AQ30" s="110"/>
      <c r="AR30" s="110">
        <f>SUM(COUNTIFS('2028'!$K$3:$K$500,Lister!$D$2,'2028'!$B$3:$B$500,$A30,'2028'!$D$3:$D$500,"*",'2028'!$G$3:$G$500,{"*alle*";"*Opsøgende*"},'2028'!$E$3:$E$500,"*ja*"),COUNTIFS('2028'!$K$3:$K$500,Lister!$D$2,'2028'!$B$3:$B$500,$A30,'2028'!$D$3:$D$500,"*",'2028'!$G$3:$G$500,{"*alle*";"*Opsøgende*"},'2028'!$E$3:$E$500,"*nej*",'2028'!$H$3:$H$500,"*ja*"),COUNTIFS('2028'!$K$3:$K$500,Lister!$D$2,'2028'!$B$3:$B$500,$A30,'2028'!$D$3:$D$500,"*",'2028'!$G$3:$G$500,"*børn*"))</f>
        <v>0</v>
      </c>
      <c r="AS30" s="110">
        <f>SUM(COUNTIFS('2028'!$K$3:$K$500,Lister!$D$3,'2028'!$B$3:$B$500,$A30,'2028'!$D$3:$D$500,"*",'2028'!$G$3:$G$500,{"*alle*";"*Opsøgende*"},'2028'!$E$3:$E$500,"*ja*"),COUNTIFS('2028'!$K$3:$K$500,Lister!$D$3,'2028'!$B$3:$B$500,$A30,'2028'!$D$3:$D$500,"*",'2028'!$G$3:$G$500,{"*alle*";"*Opsøgende*"},'2028'!$E$3:$E$500,"*nej*",'2028'!$H$3:$H$500,"*ja*"),COUNTIFS('2028'!$K$3:$K$500,Lister!$D$3,'2028'!$B$3:$B$500,$A30,'2028'!$D$3:$D$500,"*",'2028'!$G$3:$G$500,"*børn*"))</f>
        <v>0</v>
      </c>
      <c r="AT30" s="110">
        <f t="shared" si="10"/>
        <v>0</v>
      </c>
    </row>
    <row r="31" spans="1:46" x14ac:dyDescent="0.25">
      <c r="A31" s="2" t="s">
        <v>35</v>
      </c>
      <c r="D31" s="110">
        <f>SUM(COUNTIFS('2018'!$K$3:$K$500,Lister!$D$2,'2018'!$B$3:$B$500,$A31,'2018'!$D$3:$D$500,"*",'2018'!$G$3:$G$500,{"*alle*";"*Opsøgende*"},'2018'!$E$3:$E$500,"*ja*"),COUNTIFS('2018'!$K$3:$K$500,Lister!$D$2,'2018'!$B$3:$B$500,$A31,'2018'!$D$3:$D$500,"*",'2018'!$G$3:$G$500,{"*alle*";"*Opsøgende*"},'2018'!$E$3:$E$500,"*nej*",'2018'!$H$3:$H$500,"*ja*"),COUNTIFS('2018'!$K$3:$K$500,Lister!$D$2,'2018'!$B$3:$B$500,$A31,'2018'!$D$3:$D$500,"*",'2018'!$G$3:$G$500,"*børn*"))</f>
        <v>0</v>
      </c>
      <c r="E31" s="110">
        <f>SUM(COUNTIFS('2018'!$K$3:$K$500,Lister!$D$3,'2018'!$B$3:$B$500,$A31,'2018'!$D$3:$D$500,"*",'2018'!$G$3:$G$500,{"*alle*";"*Opsøgende*"},'2018'!$E$3:$E$500,"*ja*"),COUNTIFS('2018'!$K$3:$K$500,Lister!$D$3,'2018'!$B$3:$B$500,$A31,'2018'!$D$3:$D$500,"*",'2018'!$G$3:$G$500,{"*alle*";"*Opsøgende*"},'2018'!$E$3:$E$500,"*nej*",'2018'!$H$3:$H$500,"*ja*"),COUNTIFS('2018'!$K$3:$K$500,Lister!$D$3,'2018'!$B$3:$B$500,$A31,'2018'!$D$3:$D$500,"*",'2018'!$G$3:$G$500,"*børn*"))</f>
        <v>0</v>
      </c>
      <c r="F31" s="110">
        <f t="shared" si="0"/>
        <v>0</v>
      </c>
      <c r="G31" s="110"/>
      <c r="H31" s="110">
        <f>SUM(COUNTIFS('2019'!$K$3:$K$500,Lister!$D$2,'2019'!$B$3:$B$500,$A31,'2019'!$D$3:$D$500,"*",'2019'!$G$3:$G$500,{"*alle*";"*Opsøgende*"},'2019'!$E$3:$E$500,"*ja*"),COUNTIFS('2019'!$K$3:$K$500,Lister!$D$2,'2019'!$B$3:$B$500,$A31,'2019'!$D$3:$D$500,"*",'2019'!$G$3:$G$500,{"*alle*";"*Opsøgende*"},'2019'!$E$3:$E$500,"*nej*",'2019'!$H$3:$H$500,"*ja*"),COUNTIFS('2019'!$K$3:$K$500,Lister!$D$2,'2019'!$B$3:$B$500,$A31,'2019'!$D$3:$D$500,"*",'2019'!$G$3:$G$500,"*børn*"))</f>
        <v>0</v>
      </c>
      <c r="I31" s="110">
        <f>SUM(COUNTIFS('2019'!$K$3:$K$500,Lister!$D$3,'2019'!$B$3:$B$500,$A31,'2019'!$D$3:$D$500,"*",'2019'!$G$3:$G$500,{"*alle*";"*Opsøgende*"},'2019'!$E$3:$E$500,"*ja*"),COUNTIFS('2019'!$K$3:$K$500,Lister!$D$3,'2019'!$B$3:$B$500,$A31,'2019'!$D$3:$D$500,"*",'2019'!$G$3:$G$500,{"*alle*";"*Opsøgende*"},'2019'!$E$3:$E$500,"*nej*",'2019'!$H$3:$H$500,"*ja*"),COUNTIFS('2019'!$K$3:$K$500,Lister!$D$3,'2019'!$B$3:$B$500,$A31,'2019'!$D$3:$D$500,"*",'2019'!$G$3:$G$500,"*børn*"))</f>
        <v>0</v>
      </c>
      <c r="J31" s="110">
        <f t="shared" si="1"/>
        <v>0</v>
      </c>
      <c r="K31" s="110"/>
      <c r="L31" s="110">
        <f>SUM(COUNTIFS('2020'!$K$3:$K$500,Lister!$D$2,'2020'!$B$3:$B$500,$A31,'2020'!$D$3:$D$500,"*",'2020'!$G$3:$G$500,{"*alle*";"*Opsøgende*"},'2020'!$E$3:$E$500,"*ja*"),COUNTIFS('2020'!$K$3:$K$500,Lister!$D$2,'2020'!$B$3:$B$500,$A31,'2020'!$D$3:$D$500,"*",'2020'!$G$3:$G$500,{"*alle*";"*Opsøgende*"},'2020'!$E$3:$E$500,"*nej*",'2020'!$H$3:$H$500,"*ja*"),COUNTIFS('2020'!$K$3:$K$500,Lister!$D$2,'2020'!$B$3:$B$500,$A31,'2020'!$D$3:$D$500,"*",'2020'!$G$3:$G$500,"*børn*"))</f>
        <v>0</v>
      </c>
      <c r="M31" s="110">
        <f>SUM(COUNTIFS('2020'!$K$3:$K$500,Lister!$D$3,'2020'!$B$3:$B$500,$A31,'2020'!$D$3:$D$500,"*",'2020'!$G$3:$G$500,{"*alle*";"*Opsøgende*"},'2020'!$E$3:$E$500,"*ja*"),COUNTIFS('2020'!$K$3:$K$500,Lister!$D$3,'2020'!$B$3:$B$500,$A31,'2020'!$D$3:$D$500,"*",'2020'!$G$3:$G$500,{"*alle*";"*Opsøgende*"},'2020'!$E$3:$E$500,"*nej*",'2020'!$H$3:$H$500,"*ja*"),COUNTIFS('2020'!$K$3:$K$500,Lister!$D$3,'2020'!$B$3:$B$500,$A31,'2020'!$D$3:$D$500,"*",'2020'!$G$3:$G$500,"*børn*"))</f>
        <v>0</v>
      </c>
      <c r="N31" s="110">
        <f t="shared" si="2"/>
        <v>0</v>
      </c>
      <c r="O31" s="110"/>
      <c r="P31" s="110">
        <f>SUM(COUNTIFS('2021'!$K$3:$K$500,Lister!$D$2,'2021'!$B$3:$B$500,$A31,'2021'!$D$3:$D$500,"*",'2021'!$G$3:$G$500,{"*alle*";"*Opsøgende*"},'2021'!$E$3:$E$500,"*ja*"),COUNTIFS('2021'!$K$3:$K$500,Lister!$D$2,'2021'!$B$3:$B$500,$A31,'2021'!$D$3:$D$500,"*",'2021'!$G$3:$G$500,{"*alle*";"*Opsøgende*"},'2021'!$E$3:$E$500,"*nej*",'2021'!$H$3:$H$500,"*ja*"),COUNTIFS('2021'!$K$3:$K$500,Lister!$D$2,'2021'!$B$3:$B$500,$A31,'2021'!$D$3:$D$500,"*",'2021'!$G$3:$G$500,"*børn*"))</f>
        <v>0</v>
      </c>
      <c r="Q31" s="110">
        <f>SUM(COUNTIFS('2021'!$K$3:$K$500,Lister!$D$3,'2021'!$B$3:$B$500,$A31,'2021'!$D$3:$D$500,"*",'2021'!$G$3:$G$500,{"*alle*";"*Opsøgende*"},'2021'!$E$3:$E$500,"*ja*"),COUNTIFS('2021'!$K$3:$K$500,Lister!$D$3,'2021'!$B$3:$B$500,$A31,'2021'!$D$3:$D$500,"*",'2021'!$G$3:$G$500,{"*alle*";"*Opsøgende*"},'2021'!$E$3:$E$500,"*nej*",'2021'!$H$3:$H$500,"*ja*"),COUNTIFS('2021'!$K$3:$K$500,Lister!$D$3,'2021'!$B$3:$B$500,$A31,'2021'!$D$3:$D$500,"*",'2021'!$G$3:$G$500,"*børn*"))</f>
        <v>0</v>
      </c>
      <c r="R31" s="110">
        <f t="shared" si="3"/>
        <v>0</v>
      </c>
      <c r="S31" s="110"/>
      <c r="T31" s="110">
        <f>SUM(COUNTIFS('2022'!$K$3:$K$500,Lister!$D$2,'2022'!$B$3:$B$500,$A31,'2022'!$D$3:$D$500,"*",'2022'!$G$3:$G$500,{"*alle*";"*Opsøgende*"},'2022'!$E$3:$E$500,"*ja*"),COUNTIFS('2022'!$K$3:$K$500,Lister!$D$2,'2022'!$B$3:$B$500,$A31,'2022'!$D$3:$D$500,"*",'2022'!$G$3:$G$500,{"*alle*";"*Opsøgende*"},'2022'!$E$3:$E$500,"*nej*",'2022'!$H$3:$H$500,"*ja*"),COUNTIFS('2022'!$K$3:$K$500,Lister!$D$2,'2022'!$B$3:$B$500,$A31,'2022'!$D$3:$D$500,"*",'2022'!$G$3:$G$500,"*børn*"))</f>
        <v>0</v>
      </c>
      <c r="U31" s="110">
        <f>SUM(COUNTIFS('2022'!$K$3:$K$500,Lister!$D$3,'2022'!$B$3:$B$500,$A31,'2022'!$D$3:$D$500,"*",'2022'!$G$3:$G$500,{"*alle*";"*Opsøgende*"},'2022'!$E$3:$E$500,"*ja*"),COUNTIFS('2022'!$K$3:$K$500,Lister!$D$3,'2022'!$B$3:$B$500,$A31,'2022'!$D$3:$D$500,"*",'2022'!$G$3:$G$500,{"*alle*";"*Opsøgende*"},'2022'!$E$3:$E$500,"*nej*",'2022'!$H$3:$H$500,"*ja*"),COUNTIFS('2022'!$K$3:$K$500,Lister!$D$3,'2022'!$B$3:$B$500,$A31,'2022'!$D$3:$D$500,"*",'2022'!$G$3:$G$500,"*børn*"))</f>
        <v>0</v>
      </c>
      <c r="V31" s="110">
        <f t="shared" si="4"/>
        <v>0</v>
      </c>
      <c r="W31" s="110"/>
      <c r="X31" s="110">
        <f>SUM(COUNTIFS('2023'!$K$3:$K$500,Lister!$D$2,'2023'!$B$3:$B$500,$A31,'2023'!$D$3:$D$500,"*",'2023'!$G$3:$G$500,{"*alle*";"*Opsøgende*"},'2023'!$E$3:$E$500,"*ja*"),COUNTIFS('2023'!$K$3:$K$500,Lister!$D$2,'2023'!$B$3:$B$500,$A31,'2023'!$D$3:$D$500,"*",'2023'!$G$3:$G$500,{"*alle*";"*Opsøgende*"},'2023'!$E$3:$E$500,"*nej*",'2023'!$H$3:$H$500,"*ja*"),COUNTIFS('2023'!$K$3:$K$500,Lister!$D$2,'2023'!$B$3:$B$500,$A31,'2023'!$D$3:$D$500,"*",'2023'!$G$3:$G$500,"*børn*"))</f>
        <v>0</v>
      </c>
      <c r="Y31" s="110">
        <f>SUM(COUNTIFS('2023'!$K$3:$K$500,Lister!$D$3,'2023'!$B$3:$B$500,$A31,'2023'!$D$3:$D$500,"*",'2023'!$G$3:$G$500,{"*alle*";"*Opsøgende*"},'2023'!$E$3:$E$500,"*ja*"),COUNTIFS('2023'!$K$3:$K$500,Lister!$D$3,'2023'!$B$3:$B$500,$A31,'2023'!$D$3:$D$500,"*",'2023'!$G$3:$G$500,{"*alle*";"*Opsøgende*"},'2023'!$E$3:$E$500,"*nej*",'2023'!$H$3:$H$500,"*ja*"),COUNTIFS('2023'!$K$3:$K$500,Lister!$D$3,'2023'!$B$3:$B$500,$A31,'2023'!$D$3:$D$500,"*",'2023'!$G$3:$G$500,"*børn*"))</f>
        <v>0</v>
      </c>
      <c r="Z31" s="110">
        <f t="shared" si="5"/>
        <v>0</v>
      </c>
      <c r="AA31" s="110"/>
      <c r="AB31" s="110">
        <f>SUM(COUNTIFS('2024'!$K$3:$K$500,Lister!$D$2,'2024'!$B$3:$B$500,$A31,'2024'!$D$3:$D$500,"*",'2024'!$G$3:$G$500,{"*alle*";"*Opsøgende*"},'2024'!$E$3:$E$500,"*ja*"),COUNTIFS('2024'!$K$3:$K$500,Lister!$D$2,'2024'!$B$3:$B$500,$A31,'2024'!$D$3:$D$500,"*",'2024'!$G$3:$G$500,{"*alle*";"*Opsøgende*"},'2024'!$E$3:$E$500,"*nej*",'2024'!$H$3:$H$500,"*ja*"),COUNTIFS('2024'!$K$3:$K$500,Lister!$D$2,'2024'!$B$3:$B$500,$A31,'2024'!$D$3:$D$500,"*",'2024'!$G$3:$G$500,"*børn*"))</f>
        <v>0</v>
      </c>
      <c r="AC31" s="110">
        <f>SUM(COUNTIFS('2024'!$K$3:$K$500,Lister!$D$3,'2024'!$B$3:$B$500,$A31,'2024'!$D$3:$D$500,"*",'2024'!$G$3:$G$500,{"*alle*";"*Opsøgende*"},'2024'!$E$3:$E$500,"*ja*"),COUNTIFS('2024'!$K$3:$K$500,Lister!$D$3,'2024'!$B$3:$B$500,$A31,'2024'!$D$3:$D$500,"*",'2024'!$G$3:$G$500,{"*alle*";"*Opsøgende*"},'2024'!$E$3:$E$500,"*nej*",'2024'!$H$3:$H$500,"*ja*"),COUNTIFS('2024'!$K$3:$K$500,Lister!$D$3,'2024'!$B$3:$B$500,$A31,'2024'!$D$3:$D$500,"*",'2024'!$G$3:$G$500,"*børn*"))</f>
        <v>0</v>
      </c>
      <c r="AD31" s="110">
        <f t="shared" si="6"/>
        <v>0</v>
      </c>
      <c r="AE31" s="110"/>
      <c r="AF31" s="110">
        <f>SUM(COUNTIFS('2025'!$K$3:$K$500,Lister!$D$2,'2025'!$B$3:$B$500,$A31,'2025'!$D$3:$D$500,"*",'2025'!$G$3:$G$500,{"*alle*";"*Opsøgende*"},'2025'!$E$3:$E$500,"*ja*"),COUNTIFS('2025'!$K$3:$K$500,Lister!$D$2,'2025'!$B$3:$B$500,$A31,'2025'!$D$3:$D$500,"*",'2025'!$G$3:$G$500,{"*alle*";"*Opsøgende*"},'2025'!$E$3:$E$500,"*nej*",'2025'!$H$3:$H$500,"*ja*"),COUNTIFS('2025'!$K$3:$K$500,Lister!$D$2,'2025'!$B$3:$B$500,$A31,'2025'!$D$3:$D$500,"*",'2025'!$G$3:$G$500,"*børn*"))</f>
        <v>0</v>
      </c>
      <c r="AG31" s="110">
        <f>SUM(COUNTIFS('2025'!$K$3:$K$500,Lister!$D$3,'2025'!$B$3:$B$500,$A31,'2025'!$D$3:$D$500,"*",'2025'!$G$3:$G$500,{"*alle*";"*Opsøgende*"},'2025'!$E$3:$E$500,"*ja*"),COUNTIFS('2025'!$K$3:$K$500,Lister!$D$3,'2025'!$B$3:$B$500,$A31,'2025'!$D$3:$D$500,"*",'2025'!$G$3:$G$500,{"*alle*";"*Opsøgende*"},'2025'!$E$3:$E$500,"*nej*",'2025'!$H$3:$H$500,"*ja*"),COUNTIFS('2025'!$K$3:$K$500,Lister!$D$3,'2025'!$B$3:$B$500,$A31,'2025'!$D$3:$D$500,"*",'2025'!$G$3:$G$500,"*børn*"))</f>
        <v>0</v>
      </c>
      <c r="AH31" s="110">
        <f t="shared" si="7"/>
        <v>0</v>
      </c>
      <c r="AI31" s="110"/>
      <c r="AJ31" s="110">
        <f>SUM(COUNTIFS('2026'!$K$3:$K$500,Lister!$D$2,'2026'!$B$3:$B$500,$A31,'2026'!$D$3:$D$500,"*",'2026'!$G$3:$G$500,{"*alle*";"*Opsøgende*"},'2026'!$E$3:$E$500,"*ja*"),COUNTIFS('2026'!$K$3:$K$500,Lister!$D$2,'2026'!$B$3:$B$500,$A31,'2026'!$D$3:$D$500,"*",'2026'!$G$3:$G$500,{"*alle*";"*Opsøgende*"},'2026'!$E$3:$E$500,"*nej*",'2026'!$H$3:$H$500,"*ja*"),COUNTIFS('2026'!$K$3:$K$500,Lister!$D$2,'2026'!$B$3:$B$500,$A31,'2026'!$D$3:$D$500,"*",'2026'!$G$3:$G$500,"*børn*"))</f>
        <v>0</v>
      </c>
      <c r="AK31" s="110">
        <f>SUM(COUNTIFS('2026'!$K$3:$K$500,Lister!$D$3,'2026'!$B$3:$B$500,$A31,'2026'!$D$3:$D$500,"*",'2026'!$G$3:$G$500,{"*alle*";"*Opsøgende*"},'2026'!$E$3:$E$500,"*ja*"),COUNTIFS('2026'!$K$3:$K$500,Lister!$D$3,'2026'!$B$3:$B$500,$A31,'2026'!$D$3:$D$500,"*",'2026'!$G$3:$G$500,{"*alle*";"*Opsøgende*"},'2026'!$E$3:$E$500,"*nej*",'2026'!$H$3:$H$500,"*ja*"),COUNTIFS('2026'!$K$3:$K$500,Lister!$D$3,'2026'!$B$3:$B$500,$A31,'2026'!$D$3:$D$500,"*",'2026'!$G$3:$G$500,"*børn*"))</f>
        <v>0</v>
      </c>
      <c r="AL31" s="110">
        <f t="shared" si="8"/>
        <v>0</v>
      </c>
      <c r="AM31" s="110"/>
      <c r="AN31" s="110">
        <f>SUM(COUNTIFS('2027'!$K$3:$K$500,Lister!$D$2,'2027'!$B$3:$B$500,$A31,'2027'!$D$3:$D$500,"*",'2027'!$G$3:$G$500,{"*alle*";"*Opsøgende*"},'2027'!$E$3:$E$500,"*ja*"),COUNTIFS('2027'!$K$3:$K$500,Lister!$D$2,'2027'!$B$3:$B$500,$A31,'2027'!$D$3:$D$500,"*",'2027'!$G$3:$G$500,{"*alle*";"*Opsøgende*"},'2027'!$E$3:$E$500,"*nej*",'2027'!$H$3:$H$500,"*ja*"),COUNTIFS('2027'!$K$3:$K$500,Lister!$D$2,'2027'!$B$3:$B$500,$A31,'2027'!$D$3:$D$500,"*",'2027'!$G$3:$G$500,"*børn*"))</f>
        <v>0</v>
      </c>
      <c r="AO31" s="110">
        <f>SUM(COUNTIFS('2027'!$K$3:$K$500,Lister!$D$3,'2027'!$B$3:$B$500,$A31,'2027'!$D$3:$D$500,"*",'2027'!$G$3:$G$500,{"*alle*";"*Opsøgende*"},'2027'!$E$3:$E$500,"*ja*"),COUNTIFS('2027'!$K$3:$K$500,Lister!$D$3,'2027'!$B$3:$B$500,$A31,'2027'!$D$3:$D$500,"*",'2027'!$G$3:$G$500,{"*alle*";"*Opsøgende*"},'2027'!$E$3:$E$500,"*nej*",'2027'!$H$3:$H$500,"*ja*"),COUNTIFS('2027'!$K$3:$K$500,Lister!$D$3,'2027'!$B$3:$B$500,$A31,'2027'!$D$3:$D$500,"*",'2027'!$G$3:$G$500,"*børn*"))</f>
        <v>0</v>
      </c>
      <c r="AP31" s="110">
        <f t="shared" si="9"/>
        <v>0</v>
      </c>
      <c r="AQ31" s="110"/>
      <c r="AR31" s="110">
        <f>SUM(COUNTIFS('2028'!$K$3:$K$500,Lister!$D$2,'2028'!$B$3:$B$500,$A31,'2028'!$D$3:$D$500,"*",'2028'!$G$3:$G$500,{"*alle*";"*Opsøgende*"},'2028'!$E$3:$E$500,"*ja*"),COUNTIFS('2028'!$K$3:$K$500,Lister!$D$2,'2028'!$B$3:$B$500,$A31,'2028'!$D$3:$D$500,"*",'2028'!$G$3:$G$500,{"*alle*";"*Opsøgende*"},'2028'!$E$3:$E$500,"*nej*",'2028'!$H$3:$H$500,"*ja*"),COUNTIFS('2028'!$K$3:$K$500,Lister!$D$2,'2028'!$B$3:$B$500,$A31,'2028'!$D$3:$D$500,"*",'2028'!$G$3:$G$500,"*børn*"))</f>
        <v>0</v>
      </c>
      <c r="AS31" s="110">
        <f>SUM(COUNTIFS('2028'!$K$3:$K$500,Lister!$D$3,'2028'!$B$3:$B$500,$A31,'2028'!$D$3:$D$500,"*",'2028'!$G$3:$G$500,{"*alle*";"*Opsøgende*"},'2028'!$E$3:$E$500,"*ja*"),COUNTIFS('2028'!$K$3:$K$500,Lister!$D$3,'2028'!$B$3:$B$500,$A31,'2028'!$D$3:$D$500,"*",'2028'!$G$3:$G$500,{"*alle*";"*Opsøgende*"},'2028'!$E$3:$E$500,"*nej*",'2028'!$H$3:$H$500,"*ja*"),COUNTIFS('2028'!$K$3:$K$500,Lister!$D$3,'2028'!$B$3:$B$500,$A31,'2028'!$D$3:$D$500,"*",'2028'!$G$3:$G$500,"*børn*"))</f>
        <v>0</v>
      </c>
      <c r="AT31" s="110">
        <f t="shared" si="10"/>
        <v>0</v>
      </c>
    </row>
    <row r="32" spans="1:46" x14ac:dyDescent="0.25">
      <c r="A32" s="2" t="s">
        <v>90</v>
      </c>
      <c r="D32" s="110">
        <f>SUM(COUNTIFS('2018'!$K$3:$K$500,Lister!$D$2,'2018'!$B$3:$B$500,$A32,'2018'!$D$3:$D$500,"*",'2018'!$G$3:$G$500,{"*alle*";"*Opsøgende*"},'2018'!$E$3:$E$500,"*ja*"),COUNTIFS('2018'!$K$3:$K$500,Lister!$D$2,'2018'!$B$3:$B$500,$A32,'2018'!$D$3:$D$500,"*",'2018'!$G$3:$G$500,{"*alle*";"*Opsøgende*"},'2018'!$E$3:$E$500,"*nej*",'2018'!$H$3:$H$500,"*ja*"),COUNTIFS('2018'!$K$3:$K$500,Lister!$D$2,'2018'!$B$3:$B$500,$A32,'2018'!$D$3:$D$500,"*",'2018'!$G$3:$G$500,"*børn*"))</f>
        <v>0</v>
      </c>
      <c r="E32" s="110">
        <f>SUM(COUNTIFS('2018'!$K$3:$K$500,Lister!$D$3,'2018'!$B$3:$B$500,$A32,'2018'!$D$3:$D$500,"*",'2018'!$G$3:$G$500,{"*alle*";"*Opsøgende*"},'2018'!$E$3:$E$500,"*ja*"),COUNTIFS('2018'!$K$3:$K$500,Lister!$D$3,'2018'!$B$3:$B$500,$A32,'2018'!$D$3:$D$500,"*",'2018'!$G$3:$G$500,{"*alle*";"*Opsøgende*"},'2018'!$E$3:$E$500,"*nej*",'2018'!$H$3:$H$500,"*ja*"),COUNTIFS('2018'!$K$3:$K$500,Lister!$D$3,'2018'!$B$3:$B$500,$A32,'2018'!$D$3:$D$500,"*",'2018'!$G$3:$G$500,"*børn*"))</f>
        <v>0</v>
      </c>
      <c r="F32" s="110">
        <f t="shared" si="0"/>
        <v>0</v>
      </c>
      <c r="G32" s="110"/>
      <c r="H32" s="110">
        <f>SUM(COUNTIFS('2019'!$K$3:$K$500,Lister!$D$2,'2019'!$B$3:$B$500,$A32,'2019'!$D$3:$D$500,"*",'2019'!$G$3:$G$500,{"*alle*";"*Opsøgende*"},'2019'!$E$3:$E$500,"*ja*"),COUNTIFS('2019'!$K$3:$K$500,Lister!$D$2,'2019'!$B$3:$B$500,$A32,'2019'!$D$3:$D$500,"*",'2019'!$G$3:$G$500,{"*alle*";"*Opsøgende*"},'2019'!$E$3:$E$500,"*nej*",'2019'!$H$3:$H$500,"*ja*"),COUNTIFS('2019'!$K$3:$K$500,Lister!$D$2,'2019'!$B$3:$B$500,$A32,'2019'!$D$3:$D$500,"*",'2019'!$G$3:$G$500,"*børn*"))</f>
        <v>0</v>
      </c>
      <c r="I32" s="110">
        <f>SUM(COUNTIFS('2019'!$K$3:$K$500,Lister!$D$3,'2019'!$B$3:$B$500,$A32,'2019'!$D$3:$D$500,"*",'2019'!$G$3:$G$500,{"*alle*";"*Opsøgende*"},'2019'!$E$3:$E$500,"*ja*"),COUNTIFS('2019'!$K$3:$K$500,Lister!$D$3,'2019'!$B$3:$B$500,$A32,'2019'!$D$3:$D$500,"*",'2019'!$G$3:$G$500,{"*alle*";"*Opsøgende*"},'2019'!$E$3:$E$500,"*nej*",'2019'!$H$3:$H$500,"*ja*"),COUNTIFS('2019'!$K$3:$K$500,Lister!$D$3,'2019'!$B$3:$B$500,$A32,'2019'!$D$3:$D$500,"*",'2019'!$G$3:$G$500,"*børn*"))</f>
        <v>0</v>
      </c>
      <c r="J32" s="110">
        <f t="shared" si="1"/>
        <v>0</v>
      </c>
      <c r="K32" s="110"/>
      <c r="L32" s="110">
        <f>SUM(COUNTIFS('2020'!$K$3:$K$500,Lister!$D$2,'2020'!$B$3:$B$500,$A32,'2020'!$D$3:$D$500,"*",'2020'!$G$3:$G$500,{"*alle*";"*Opsøgende*"},'2020'!$E$3:$E$500,"*ja*"),COUNTIFS('2020'!$K$3:$K$500,Lister!$D$2,'2020'!$B$3:$B$500,$A32,'2020'!$D$3:$D$500,"*",'2020'!$G$3:$G$500,{"*alle*";"*Opsøgende*"},'2020'!$E$3:$E$500,"*nej*",'2020'!$H$3:$H$500,"*ja*"),COUNTIFS('2020'!$K$3:$K$500,Lister!$D$2,'2020'!$B$3:$B$500,$A32,'2020'!$D$3:$D$500,"*",'2020'!$G$3:$G$500,"*børn*"))</f>
        <v>0</v>
      </c>
      <c r="M32" s="110">
        <f>SUM(COUNTIFS('2020'!$K$3:$K$500,Lister!$D$3,'2020'!$B$3:$B$500,$A32,'2020'!$D$3:$D$500,"*",'2020'!$G$3:$G$500,{"*alle*";"*Opsøgende*"},'2020'!$E$3:$E$500,"*ja*"),COUNTIFS('2020'!$K$3:$K$500,Lister!$D$3,'2020'!$B$3:$B$500,$A32,'2020'!$D$3:$D$500,"*",'2020'!$G$3:$G$500,{"*alle*";"*Opsøgende*"},'2020'!$E$3:$E$500,"*nej*",'2020'!$H$3:$H$500,"*ja*"),COUNTIFS('2020'!$K$3:$K$500,Lister!$D$3,'2020'!$B$3:$B$500,$A32,'2020'!$D$3:$D$500,"*",'2020'!$G$3:$G$500,"*børn*"))</f>
        <v>0</v>
      </c>
      <c r="N32" s="110">
        <f t="shared" si="2"/>
        <v>0</v>
      </c>
      <c r="O32" s="110"/>
      <c r="P32" s="110">
        <f>SUM(COUNTIFS('2021'!$K$3:$K$500,Lister!$D$2,'2021'!$B$3:$B$500,$A32,'2021'!$D$3:$D$500,"*",'2021'!$G$3:$G$500,{"*alle*";"*Opsøgende*"},'2021'!$E$3:$E$500,"*ja*"),COUNTIFS('2021'!$K$3:$K$500,Lister!$D$2,'2021'!$B$3:$B$500,$A32,'2021'!$D$3:$D$500,"*",'2021'!$G$3:$G$500,{"*alle*";"*Opsøgende*"},'2021'!$E$3:$E$500,"*nej*",'2021'!$H$3:$H$500,"*ja*"),COUNTIFS('2021'!$K$3:$K$500,Lister!$D$2,'2021'!$B$3:$B$500,$A32,'2021'!$D$3:$D$500,"*",'2021'!$G$3:$G$500,"*børn*"))</f>
        <v>0</v>
      </c>
      <c r="Q32" s="110">
        <f>SUM(COUNTIFS('2021'!$K$3:$K$500,Lister!$D$3,'2021'!$B$3:$B$500,$A32,'2021'!$D$3:$D$500,"*",'2021'!$G$3:$G$500,{"*alle*";"*Opsøgende*"},'2021'!$E$3:$E$500,"*ja*"),COUNTIFS('2021'!$K$3:$K$500,Lister!$D$3,'2021'!$B$3:$B$500,$A32,'2021'!$D$3:$D$500,"*",'2021'!$G$3:$G$500,{"*alle*";"*Opsøgende*"},'2021'!$E$3:$E$500,"*nej*",'2021'!$H$3:$H$500,"*ja*"),COUNTIFS('2021'!$K$3:$K$500,Lister!$D$3,'2021'!$B$3:$B$500,$A32,'2021'!$D$3:$D$500,"*",'2021'!$G$3:$G$500,"*børn*"))</f>
        <v>0</v>
      </c>
      <c r="R32" s="110">
        <f t="shared" si="3"/>
        <v>0</v>
      </c>
      <c r="S32" s="110"/>
      <c r="T32" s="110">
        <f>SUM(COUNTIFS('2022'!$K$3:$K$500,Lister!$D$2,'2022'!$B$3:$B$500,$A32,'2022'!$D$3:$D$500,"*",'2022'!$G$3:$G$500,{"*alle*";"*Opsøgende*"},'2022'!$E$3:$E$500,"*ja*"),COUNTIFS('2022'!$K$3:$K$500,Lister!$D$2,'2022'!$B$3:$B$500,$A32,'2022'!$D$3:$D$500,"*",'2022'!$G$3:$G$500,{"*alle*";"*Opsøgende*"},'2022'!$E$3:$E$500,"*nej*",'2022'!$H$3:$H$500,"*ja*"),COUNTIFS('2022'!$K$3:$K$500,Lister!$D$2,'2022'!$B$3:$B$500,$A32,'2022'!$D$3:$D$500,"*",'2022'!$G$3:$G$500,"*børn*"))</f>
        <v>0</v>
      </c>
      <c r="U32" s="110">
        <f>SUM(COUNTIFS('2022'!$K$3:$K$500,Lister!$D$3,'2022'!$B$3:$B$500,$A32,'2022'!$D$3:$D$500,"*",'2022'!$G$3:$G$500,{"*alle*";"*Opsøgende*"},'2022'!$E$3:$E$500,"*ja*"),COUNTIFS('2022'!$K$3:$K$500,Lister!$D$3,'2022'!$B$3:$B$500,$A32,'2022'!$D$3:$D$500,"*",'2022'!$G$3:$G$500,{"*alle*";"*Opsøgende*"},'2022'!$E$3:$E$500,"*nej*",'2022'!$H$3:$H$500,"*ja*"),COUNTIFS('2022'!$K$3:$K$500,Lister!$D$3,'2022'!$B$3:$B$500,$A32,'2022'!$D$3:$D$500,"*",'2022'!$G$3:$G$500,"*børn*"))</f>
        <v>0</v>
      </c>
      <c r="V32" s="110">
        <f t="shared" si="4"/>
        <v>0</v>
      </c>
      <c r="W32" s="110"/>
      <c r="X32" s="110">
        <f>SUM(COUNTIFS('2023'!$K$3:$K$500,Lister!$D$2,'2023'!$B$3:$B$500,$A32,'2023'!$D$3:$D$500,"*",'2023'!$G$3:$G$500,{"*alle*";"*Opsøgende*"},'2023'!$E$3:$E$500,"*ja*"),COUNTIFS('2023'!$K$3:$K$500,Lister!$D$2,'2023'!$B$3:$B$500,$A32,'2023'!$D$3:$D$500,"*",'2023'!$G$3:$G$500,{"*alle*";"*Opsøgende*"},'2023'!$E$3:$E$500,"*nej*",'2023'!$H$3:$H$500,"*ja*"),COUNTIFS('2023'!$K$3:$K$500,Lister!$D$2,'2023'!$B$3:$B$500,$A32,'2023'!$D$3:$D$500,"*",'2023'!$G$3:$G$500,"*børn*"))</f>
        <v>0</v>
      </c>
      <c r="Y32" s="110">
        <f>SUM(COUNTIFS('2023'!$K$3:$K$500,Lister!$D$3,'2023'!$B$3:$B$500,$A32,'2023'!$D$3:$D$500,"*",'2023'!$G$3:$G$500,{"*alle*";"*Opsøgende*"},'2023'!$E$3:$E$500,"*ja*"),COUNTIFS('2023'!$K$3:$K$500,Lister!$D$3,'2023'!$B$3:$B$500,$A32,'2023'!$D$3:$D$500,"*",'2023'!$G$3:$G$500,{"*alle*";"*Opsøgende*"},'2023'!$E$3:$E$500,"*nej*",'2023'!$H$3:$H$500,"*ja*"),COUNTIFS('2023'!$K$3:$K$500,Lister!$D$3,'2023'!$B$3:$B$500,$A32,'2023'!$D$3:$D$500,"*",'2023'!$G$3:$G$500,"*børn*"))</f>
        <v>0</v>
      </c>
      <c r="Z32" s="110">
        <f t="shared" si="5"/>
        <v>0</v>
      </c>
      <c r="AA32" s="110"/>
      <c r="AB32" s="110">
        <f>SUM(COUNTIFS('2024'!$K$3:$K$500,Lister!$D$2,'2024'!$B$3:$B$500,$A32,'2024'!$D$3:$D$500,"*",'2024'!$G$3:$G$500,{"*alle*";"*Opsøgende*"},'2024'!$E$3:$E$500,"*ja*"),COUNTIFS('2024'!$K$3:$K$500,Lister!$D$2,'2024'!$B$3:$B$500,$A32,'2024'!$D$3:$D$500,"*",'2024'!$G$3:$G$500,{"*alle*";"*Opsøgende*"},'2024'!$E$3:$E$500,"*nej*",'2024'!$H$3:$H$500,"*ja*"),COUNTIFS('2024'!$K$3:$K$500,Lister!$D$2,'2024'!$B$3:$B$500,$A32,'2024'!$D$3:$D$500,"*",'2024'!$G$3:$G$500,"*børn*"))</f>
        <v>0</v>
      </c>
      <c r="AC32" s="110">
        <f>SUM(COUNTIFS('2024'!$K$3:$K$500,Lister!$D$3,'2024'!$B$3:$B$500,$A32,'2024'!$D$3:$D$500,"*",'2024'!$G$3:$G$500,{"*alle*";"*Opsøgende*"},'2024'!$E$3:$E$500,"*ja*"),COUNTIFS('2024'!$K$3:$K$500,Lister!$D$3,'2024'!$B$3:$B$500,$A32,'2024'!$D$3:$D$500,"*",'2024'!$G$3:$G$500,{"*alle*";"*Opsøgende*"},'2024'!$E$3:$E$500,"*nej*",'2024'!$H$3:$H$500,"*ja*"),COUNTIFS('2024'!$K$3:$K$500,Lister!$D$3,'2024'!$B$3:$B$500,$A32,'2024'!$D$3:$D$500,"*",'2024'!$G$3:$G$500,"*børn*"))</f>
        <v>0</v>
      </c>
      <c r="AD32" s="110">
        <f t="shared" si="6"/>
        <v>0</v>
      </c>
      <c r="AE32" s="110"/>
      <c r="AF32" s="110">
        <f>SUM(COUNTIFS('2025'!$K$3:$K$500,Lister!$D$2,'2025'!$B$3:$B$500,$A32,'2025'!$D$3:$D$500,"*",'2025'!$G$3:$G$500,{"*alle*";"*Opsøgende*"},'2025'!$E$3:$E$500,"*ja*"),COUNTIFS('2025'!$K$3:$K$500,Lister!$D$2,'2025'!$B$3:$B$500,$A32,'2025'!$D$3:$D$500,"*",'2025'!$G$3:$G$500,{"*alle*";"*Opsøgende*"},'2025'!$E$3:$E$500,"*nej*",'2025'!$H$3:$H$500,"*ja*"),COUNTIFS('2025'!$K$3:$K$500,Lister!$D$2,'2025'!$B$3:$B$500,$A32,'2025'!$D$3:$D$500,"*",'2025'!$G$3:$G$500,"*børn*"))</f>
        <v>0</v>
      </c>
      <c r="AG32" s="110">
        <f>SUM(COUNTIFS('2025'!$K$3:$K$500,Lister!$D$3,'2025'!$B$3:$B$500,$A32,'2025'!$D$3:$D$500,"*",'2025'!$G$3:$G$500,{"*alle*";"*Opsøgende*"},'2025'!$E$3:$E$500,"*ja*"),COUNTIFS('2025'!$K$3:$K$500,Lister!$D$3,'2025'!$B$3:$B$500,$A32,'2025'!$D$3:$D$500,"*",'2025'!$G$3:$G$500,{"*alle*";"*Opsøgende*"},'2025'!$E$3:$E$500,"*nej*",'2025'!$H$3:$H$500,"*ja*"),COUNTIFS('2025'!$K$3:$K$500,Lister!$D$3,'2025'!$B$3:$B$500,$A32,'2025'!$D$3:$D$500,"*",'2025'!$G$3:$G$500,"*børn*"))</f>
        <v>0</v>
      </c>
      <c r="AH32" s="110">
        <f t="shared" si="7"/>
        <v>0</v>
      </c>
      <c r="AI32" s="110"/>
      <c r="AJ32" s="110">
        <f>SUM(COUNTIFS('2026'!$K$3:$K$500,Lister!$D$2,'2026'!$B$3:$B$500,$A32,'2026'!$D$3:$D$500,"*",'2026'!$G$3:$G$500,{"*alle*";"*Opsøgende*"},'2026'!$E$3:$E$500,"*ja*"),COUNTIFS('2026'!$K$3:$K$500,Lister!$D$2,'2026'!$B$3:$B$500,$A32,'2026'!$D$3:$D$500,"*",'2026'!$G$3:$G$500,{"*alle*";"*Opsøgende*"},'2026'!$E$3:$E$500,"*nej*",'2026'!$H$3:$H$500,"*ja*"),COUNTIFS('2026'!$K$3:$K$500,Lister!$D$2,'2026'!$B$3:$B$500,$A32,'2026'!$D$3:$D$500,"*",'2026'!$G$3:$G$500,"*børn*"))</f>
        <v>0</v>
      </c>
      <c r="AK32" s="110">
        <f>SUM(COUNTIFS('2026'!$K$3:$K$500,Lister!$D$3,'2026'!$B$3:$B$500,$A32,'2026'!$D$3:$D$500,"*",'2026'!$G$3:$G$500,{"*alle*";"*Opsøgende*"},'2026'!$E$3:$E$500,"*ja*"),COUNTIFS('2026'!$K$3:$K$500,Lister!$D$3,'2026'!$B$3:$B$500,$A32,'2026'!$D$3:$D$500,"*",'2026'!$G$3:$G$500,{"*alle*";"*Opsøgende*"},'2026'!$E$3:$E$500,"*nej*",'2026'!$H$3:$H$500,"*ja*"),COUNTIFS('2026'!$K$3:$K$500,Lister!$D$3,'2026'!$B$3:$B$500,$A32,'2026'!$D$3:$D$500,"*",'2026'!$G$3:$G$500,"*børn*"))</f>
        <v>0</v>
      </c>
      <c r="AL32" s="110">
        <f t="shared" si="8"/>
        <v>0</v>
      </c>
      <c r="AM32" s="110"/>
      <c r="AN32" s="110">
        <f>SUM(COUNTIFS('2027'!$K$3:$K$500,Lister!$D$2,'2027'!$B$3:$B$500,$A32,'2027'!$D$3:$D$500,"*",'2027'!$G$3:$G$500,{"*alle*";"*Opsøgende*"},'2027'!$E$3:$E$500,"*ja*"),COUNTIFS('2027'!$K$3:$K$500,Lister!$D$2,'2027'!$B$3:$B$500,$A32,'2027'!$D$3:$D$500,"*",'2027'!$G$3:$G$500,{"*alle*";"*Opsøgende*"},'2027'!$E$3:$E$500,"*nej*",'2027'!$H$3:$H$500,"*ja*"),COUNTIFS('2027'!$K$3:$K$500,Lister!$D$2,'2027'!$B$3:$B$500,$A32,'2027'!$D$3:$D$500,"*",'2027'!$G$3:$G$500,"*børn*"))</f>
        <v>0</v>
      </c>
      <c r="AO32" s="110">
        <f>SUM(COUNTIFS('2027'!$K$3:$K$500,Lister!$D$3,'2027'!$B$3:$B$500,$A32,'2027'!$D$3:$D$500,"*",'2027'!$G$3:$G$500,{"*alle*";"*Opsøgende*"},'2027'!$E$3:$E$500,"*ja*"),COUNTIFS('2027'!$K$3:$K$500,Lister!$D$3,'2027'!$B$3:$B$500,$A32,'2027'!$D$3:$D$500,"*",'2027'!$G$3:$G$500,{"*alle*";"*Opsøgende*"},'2027'!$E$3:$E$500,"*nej*",'2027'!$H$3:$H$500,"*ja*"),COUNTIFS('2027'!$K$3:$K$500,Lister!$D$3,'2027'!$B$3:$B$500,$A32,'2027'!$D$3:$D$500,"*",'2027'!$G$3:$G$500,"*børn*"))</f>
        <v>0</v>
      </c>
      <c r="AP32" s="110">
        <f t="shared" si="9"/>
        <v>0</v>
      </c>
      <c r="AQ32" s="110"/>
      <c r="AR32" s="110">
        <f>SUM(COUNTIFS('2028'!$K$3:$K$500,Lister!$D$2,'2028'!$B$3:$B$500,$A32,'2028'!$D$3:$D$500,"*",'2028'!$G$3:$G$500,{"*alle*";"*Opsøgende*"},'2028'!$E$3:$E$500,"*ja*"),COUNTIFS('2028'!$K$3:$K$500,Lister!$D$2,'2028'!$B$3:$B$500,$A32,'2028'!$D$3:$D$500,"*",'2028'!$G$3:$G$500,{"*alle*";"*Opsøgende*"},'2028'!$E$3:$E$500,"*nej*",'2028'!$H$3:$H$500,"*ja*"),COUNTIFS('2028'!$K$3:$K$500,Lister!$D$2,'2028'!$B$3:$B$500,$A32,'2028'!$D$3:$D$500,"*",'2028'!$G$3:$G$500,"*børn*"))</f>
        <v>0</v>
      </c>
      <c r="AS32" s="110">
        <f>SUM(COUNTIFS('2028'!$K$3:$K$500,Lister!$D$3,'2028'!$B$3:$B$500,$A32,'2028'!$D$3:$D$500,"*",'2028'!$G$3:$G$500,{"*alle*";"*Opsøgende*"},'2028'!$E$3:$E$500,"*ja*"),COUNTIFS('2028'!$K$3:$K$500,Lister!$D$3,'2028'!$B$3:$B$500,$A32,'2028'!$D$3:$D$500,"*",'2028'!$G$3:$G$500,{"*alle*";"*Opsøgende*"},'2028'!$E$3:$E$500,"*nej*",'2028'!$H$3:$H$500,"*ja*"),COUNTIFS('2028'!$K$3:$K$500,Lister!$D$3,'2028'!$B$3:$B$500,$A32,'2028'!$D$3:$D$500,"*",'2028'!$G$3:$G$500,"*børn*"))</f>
        <v>0</v>
      </c>
      <c r="AT32" s="110">
        <f t="shared" si="10"/>
        <v>0</v>
      </c>
    </row>
    <row r="33" spans="1:46" x14ac:dyDescent="0.25">
      <c r="A33" s="2" t="s">
        <v>27</v>
      </c>
      <c r="D33" s="110">
        <f>SUM(COUNTIFS('2018'!$K$3:$K$500,Lister!$D$2,'2018'!$B$3:$B$500,$A33,'2018'!$D$3:$D$500,"*",'2018'!$G$3:$G$500,{"*alle*";"*Opsøgende*"},'2018'!$E$3:$E$500,"*ja*"),COUNTIFS('2018'!$K$3:$K$500,Lister!$D$2,'2018'!$B$3:$B$500,$A33,'2018'!$D$3:$D$500,"*",'2018'!$G$3:$G$500,{"*alle*";"*Opsøgende*"},'2018'!$E$3:$E$500,"*nej*",'2018'!$H$3:$H$500,"*ja*"),COUNTIFS('2018'!$K$3:$K$500,Lister!$D$2,'2018'!$B$3:$B$500,$A33,'2018'!$D$3:$D$500,"*",'2018'!$G$3:$G$500,"*børn*"))</f>
        <v>0</v>
      </c>
      <c r="E33" s="110">
        <f>SUM(COUNTIFS('2018'!$K$3:$K$500,Lister!$D$3,'2018'!$B$3:$B$500,$A33,'2018'!$D$3:$D$500,"*",'2018'!$G$3:$G$500,{"*alle*";"*Opsøgende*"},'2018'!$E$3:$E$500,"*ja*"),COUNTIFS('2018'!$K$3:$K$500,Lister!$D$3,'2018'!$B$3:$B$500,$A33,'2018'!$D$3:$D$500,"*",'2018'!$G$3:$G$500,{"*alle*";"*Opsøgende*"},'2018'!$E$3:$E$500,"*nej*",'2018'!$H$3:$H$500,"*ja*"),COUNTIFS('2018'!$K$3:$K$500,Lister!$D$3,'2018'!$B$3:$B$500,$A33,'2018'!$D$3:$D$500,"*",'2018'!$G$3:$G$500,"*børn*"))</f>
        <v>0</v>
      </c>
      <c r="F33" s="110">
        <f t="shared" si="0"/>
        <v>0</v>
      </c>
      <c r="G33" s="110"/>
      <c r="H33" s="110">
        <f>SUM(COUNTIFS('2019'!$K$3:$K$500,Lister!$D$2,'2019'!$B$3:$B$500,$A33,'2019'!$D$3:$D$500,"*",'2019'!$G$3:$G$500,{"*alle*";"*Opsøgende*"},'2019'!$E$3:$E$500,"*ja*"),COUNTIFS('2019'!$K$3:$K$500,Lister!$D$2,'2019'!$B$3:$B$500,$A33,'2019'!$D$3:$D$500,"*",'2019'!$G$3:$G$500,{"*alle*";"*Opsøgende*"},'2019'!$E$3:$E$500,"*nej*",'2019'!$H$3:$H$500,"*ja*"),COUNTIFS('2019'!$K$3:$K$500,Lister!$D$2,'2019'!$B$3:$B$500,$A33,'2019'!$D$3:$D$500,"*",'2019'!$G$3:$G$500,"*børn*"))</f>
        <v>0</v>
      </c>
      <c r="I33" s="110">
        <f>SUM(COUNTIFS('2019'!$K$3:$K$500,Lister!$D$3,'2019'!$B$3:$B$500,$A33,'2019'!$D$3:$D$500,"*",'2019'!$G$3:$G$500,{"*alle*";"*Opsøgende*"},'2019'!$E$3:$E$500,"*ja*"),COUNTIFS('2019'!$K$3:$K$500,Lister!$D$3,'2019'!$B$3:$B$500,$A33,'2019'!$D$3:$D$500,"*",'2019'!$G$3:$G$500,{"*alle*";"*Opsøgende*"},'2019'!$E$3:$E$500,"*nej*",'2019'!$H$3:$H$500,"*ja*"),COUNTIFS('2019'!$K$3:$K$500,Lister!$D$3,'2019'!$B$3:$B$500,$A33,'2019'!$D$3:$D$500,"*",'2019'!$G$3:$G$500,"*børn*"))</f>
        <v>0</v>
      </c>
      <c r="J33" s="110">
        <f t="shared" si="1"/>
        <v>0</v>
      </c>
      <c r="K33" s="110"/>
      <c r="L33" s="110">
        <f>SUM(COUNTIFS('2020'!$K$3:$K$500,Lister!$D$2,'2020'!$B$3:$B$500,$A33,'2020'!$D$3:$D$500,"*",'2020'!$G$3:$G$500,{"*alle*";"*Opsøgende*"},'2020'!$E$3:$E$500,"*ja*"),COUNTIFS('2020'!$K$3:$K$500,Lister!$D$2,'2020'!$B$3:$B$500,$A33,'2020'!$D$3:$D$500,"*",'2020'!$G$3:$G$500,{"*alle*";"*Opsøgende*"},'2020'!$E$3:$E$500,"*nej*",'2020'!$H$3:$H$500,"*ja*"),COUNTIFS('2020'!$K$3:$K$500,Lister!$D$2,'2020'!$B$3:$B$500,$A33,'2020'!$D$3:$D$500,"*",'2020'!$G$3:$G$500,"*børn*"))</f>
        <v>0</v>
      </c>
      <c r="M33" s="110">
        <f>SUM(COUNTIFS('2020'!$K$3:$K$500,Lister!$D$3,'2020'!$B$3:$B$500,$A33,'2020'!$D$3:$D$500,"*",'2020'!$G$3:$G$500,{"*alle*";"*Opsøgende*"},'2020'!$E$3:$E$500,"*ja*"),COUNTIFS('2020'!$K$3:$K$500,Lister!$D$3,'2020'!$B$3:$B$500,$A33,'2020'!$D$3:$D$500,"*",'2020'!$G$3:$G$500,{"*alle*";"*Opsøgende*"},'2020'!$E$3:$E$500,"*nej*",'2020'!$H$3:$H$500,"*ja*"),COUNTIFS('2020'!$K$3:$K$500,Lister!$D$3,'2020'!$B$3:$B$500,$A33,'2020'!$D$3:$D$500,"*",'2020'!$G$3:$G$500,"*børn*"))</f>
        <v>0</v>
      </c>
      <c r="N33" s="110">
        <f t="shared" si="2"/>
        <v>0</v>
      </c>
      <c r="O33" s="110"/>
      <c r="P33" s="110">
        <f>SUM(COUNTIFS('2021'!$K$3:$K$500,Lister!$D$2,'2021'!$B$3:$B$500,$A33,'2021'!$D$3:$D$500,"*",'2021'!$G$3:$G$500,{"*alle*";"*Opsøgende*"},'2021'!$E$3:$E$500,"*ja*"),COUNTIFS('2021'!$K$3:$K$500,Lister!$D$2,'2021'!$B$3:$B$500,$A33,'2021'!$D$3:$D$500,"*",'2021'!$G$3:$G$500,{"*alle*";"*Opsøgende*"},'2021'!$E$3:$E$500,"*nej*",'2021'!$H$3:$H$500,"*ja*"),COUNTIFS('2021'!$K$3:$K$500,Lister!$D$2,'2021'!$B$3:$B$500,$A33,'2021'!$D$3:$D$500,"*",'2021'!$G$3:$G$500,"*børn*"))</f>
        <v>0</v>
      </c>
      <c r="Q33" s="110">
        <f>SUM(COUNTIFS('2021'!$K$3:$K$500,Lister!$D$3,'2021'!$B$3:$B$500,$A33,'2021'!$D$3:$D$500,"*",'2021'!$G$3:$G$500,{"*alle*";"*Opsøgende*"},'2021'!$E$3:$E$500,"*ja*"),COUNTIFS('2021'!$K$3:$K$500,Lister!$D$3,'2021'!$B$3:$B$500,$A33,'2021'!$D$3:$D$500,"*",'2021'!$G$3:$G$500,{"*alle*";"*Opsøgende*"},'2021'!$E$3:$E$500,"*nej*",'2021'!$H$3:$H$500,"*ja*"),COUNTIFS('2021'!$K$3:$K$500,Lister!$D$3,'2021'!$B$3:$B$500,$A33,'2021'!$D$3:$D$500,"*",'2021'!$G$3:$G$500,"*børn*"))</f>
        <v>0</v>
      </c>
      <c r="R33" s="110">
        <f t="shared" si="3"/>
        <v>0</v>
      </c>
      <c r="S33" s="110"/>
      <c r="T33" s="110">
        <f>SUM(COUNTIFS('2022'!$K$3:$K$500,Lister!$D$2,'2022'!$B$3:$B$500,$A33,'2022'!$D$3:$D$500,"*",'2022'!$G$3:$G$500,{"*alle*";"*Opsøgende*"},'2022'!$E$3:$E$500,"*ja*"),COUNTIFS('2022'!$K$3:$K$500,Lister!$D$2,'2022'!$B$3:$B$500,$A33,'2022'!$D$3:$D$500,"*",'2022'!$G$3:$G$500,{"*alle*";"*Opsøgende*"},'2022'!$E$3:$E$500,"*nej*",'2022'!$H$3:$H$500,"*ja*"),COUNTIFS('2022'!$K$3:$K$500,Lister!$D$2,'2022'!$B$3:$B$500,$A33,'2022'!$D$3:$D$500,"*",'2022'!$G$3:$G$500,"*børn*"))</f>
        <v>0</v>
      </c>
      <c r="U33" s="110">
        <f>SUM(COUNTIFS('2022'!$K$3:$K$500,Lister!$D$3,'2022'!$B$3:$B$500,$A33,'2022'!$D$3:$D$500,"*",'2022'!$G$3:$G$500,{"*alle*";"*Opsøgende*"},'2022'!$E$3:$E$500,"*ja*"),COUNTIFS('2022'!$K$3:$K$500,Lister!$D$3,'2022'!$B$3:$B$500,$A33,'2022'!$D$3:$D$500,"*",'2022'!$G$3:$G$500,{"*alle*";"*Opsøgende*"},'2022'!$E$3:$E$500,"*nej*",'2022'!$H$3:$H$500,"*ja*"),COUNTIFS('2022'!$K$3:$K$500,Lister!$D$3,'2022'!$B$3:$B$500,$A33,'2022'!$D$3:$D$500,"*",'2022'!$G$3:$G$500,"*børn*"))</f>
        <v>0</v>
      </c>
      <c r="V33" s="110">
        <f t="shared" si="4"/>
        <v>0</v>
      </c>
      <c r="W33" s="110"/>
      <c r="X33" s="110">
        <f>SUM(COUNTIFS('2023'!$K$3:$K$500,Lister!$D$2,'2023'!$B$3:$B$500,$A33,'2023'!$D$3:$D$500,"*",'2023'!$G$3:$G$500,{"*alle*";"*Opsøgende*"},'2023'!$E$3:$E$500,"*ja*"),COUNTIFS('2023'!$K$3:$K$500,Lister!$D$2,'2023'!$B$3:$B$500,$A33,'2023'!$D$3:$D$500,"*",'2023'!$G$3:$G$500,{"*alle*";"*Opsøgende*"},'2023'!$E$3:$E$500,"*nej*",'2023'!$H$3:$H$500,"*ja*"),COUNTIFS('2023'!$K$3:$K$500,Lister!$D$2,'2023'!$B$3:$B$500,$A33,'2023'!$D$3:$D$500,"*",'2023'!$G$3:$G$500,"*børn*"))</f>
        <v>0</v>
      </c>
      <c r="Y33" s="110">
        <f>SUM(COUNTIFS('2023'!$K$3:$K$500,Lister!$D$3,'2023'!$B$3:$B$500,$A33,'2023'!$D$3:$D$500,"*",'2023'!$G$3:$G$500,{"*alle*";"*Opsøgende*"},'2023'!$E$3:$E$500,"*ja*"),COUNTIFS('2023'!$K$3:$K$500,Lister!$D$3,'2023'!$B$3:$B$500,$A33,'2023'!$D$3:$D$500,"*",'2023'!$G$3:$G$500,{"*alle*";"*Opsøgende*"},'2023'!$E$3:$E$500,"*nej*",'2023'!$H$3:$H$500,"*ja*"),COUNTIFS('2023'!$K$3:$K$500,Lister!$D$3,'2023'!$B$3:$B$500,$A33,'2023'!$D$3:$D$500,"*",'2023'!$G$3:$G$500,"*børn*"))</f>
        <v>0</v>
      </c>
      <c r="Z33" s="110">
        <f t="shared" si="5"/>
        <v>0</v>
      </c>
      <c r="AA33" s="110"/>
      <c r="AB33" s="110">
        <f>SUM(COUNTIFS('2024'!$K$3:$K$500,Lister!$D$2,'2024'!$B$3:$B$500,$A33,'2024'!$D$3:$D$500,"*",'2024'!$G$3:$G$500,{"*alle*";"*Opsøgende*"},'2024'!$E$3:$E$500,"*ja*"),COUNTIFS('2024'!$K$3:$K$500,Lister!$D$2,'2024'!$B$3:$B$500,$A33,'2024'!$D$3:$D$500,"*",'2024'!$G$3:$G$500,{"*alle*";"*Opsøgende*"},'2024'!$E$3:$E$500,"*nej*",'2024'!$H$3:$H$500,"*ja*"),COUNTIFS('2024'!$K$3:$K$500,Lister!$D$2,'2024'!$B$3:$B$500,$A33,'2024'!$D$3:$D$500,"*",'2024'!$G$3:$G$500,"*børn*"))</f>
        <v>0</v>
      </c>
      <c r="AC33" s="110">
        <f>SUM(COUNTIFS('2024'!$K$3:$K$500,Lister!$D$3,'2024'!$B$3:$B$500,$A33,'2024'!$D$3:$D$500,"*",'2024'!$G$3:$G$500,{"*alle*";"*Opsøgende*"},'2024'!$E$3:$E$500,"*ja*"),COUNTIFS('2024'!$K$3:$K$500,Lister!$D$3,'2024'!$B$3:$B$500,$A33,'2024'!$D$3:$D$500,"*",'2024'!$G$3:$G$500,{"*alle*";"*Opsøgende*"},'2024'!$E$3:$E$500,"*nej*",'2024'!$H$3:$H$500,"*ja*"),COUNTIFS('2024'!$K$3:$K$500,Lister!$D$3,'2024'!$B$3:$B$500,$A33,'2024'!$D$3:$D$500,"*",'2024'!$G$3:$G$500,"*børn*"))</f>
        <v>0</v>
      </c>
      <c r="AD33" s="110">
        <f t="shared" si="6"/>
        <v>0</v>
      </c>
      <c r="AE33" s="110"/>
      <c r="AF33" s="110">
        <f>SUM(COUNTIFS('2025'!$K$3:$K$500,Lister!$D$2,'2025'!$B$3:$B$500,$A33,'2025'!$D$3:$D$500,"*",'2025'!$G$3:$G$500,{"*alle*";"*Opsøgende*"},'2025'!$E$3:$E$500,"*ja*"),COUNTIFS('2025'!$K$3:$K$500,Lister!$D$2,'2025'!$B$3:$B$500,$A33,'2025'!$D$3:$D$500,"*",'2025'!$G$3:$G$500,{"*alle*";"*Opsøgende*"},'2025'!$E$3:$E$500,"*nej*",'2025'!$H$3:$H$500,"*ja*"),COUNTIFS('2025'!$K$3:$K$500,Lister!$D$2,'2025'!$B$3:$B$500,$A33,'2025'!$D$3:$D$500,"*",'2025'!$G$3:$G$500,"*børn*"))</f>
        <v>0</v>
      </c>
      <c r="AG33" s="110">
        <f>SUM(COUNTIFS('2025'!$K$3:$K$500,Lister!$D$3,'2025'!$B$3:$B$500,$A33,'2025'!$D$3:$D$500,"*",'2025'!$G$3:$G$500,{"*alle*";"*Opsøgende*"},'2025'!$E$3:$E$500,"*ja*"),COUNTIFS('2025'!$K$3:$K$500,Lister!$D$3,'2025'!$B$3:$B$500,$A33,'2025'!$D$3:$D$500,"*",'2025'!$G$3:$G$500,{"*alle*";"*Opsøgende*"},'2025'!$E$3:$E$500,"*nej*",'2025'!$H$3:$H$500,"*ja*"),COUNTIFS('2025'!$K$3:$K$500,Lister!$D$3,'2025'!$B$3:$B$500,$A33,'2025'!$D$3:$D$500,"*",'2025'!$G$3:$G$500,"*børn*"))</f>
        <v>0</v>
      </c>
      <c r="AH33" s="110">
        <f t="shared" si="7"/>
        <v>0</v>
      </c>
      <c r="AI33" s="110"/>
      <c r="AJ33" s="110">
        <f>SUM(COUNTIFS('2026'!$K$3:$K$500,Lister!$D$2,'2026'!$B$3:$B$500,$A33,'2026'!$D$3:$D$500,"*",'2026'!$G$3:$G$500,{"*alle*";"*Opsøgende*"},'2026'!$E$3:$E$500,"*ja*"),COUNTIFS('2026'!$K$3:$K$500,Lister!$D$2,'2026'!$B$3:$B$500,$A33,'2026'!$D$3:$D$500,"*",'2026'!$G$3:$G$500,{"*alle*";"*Opsøgende*"},'2026'!$E$3:$E$500,"*nej*",'2026'!$H$3:$H$500,"*ja*"),COUNTIFS('2026'!$K$3:$K$500,Lister!$D$2,'2026'!$B$3:$B$500,$A33,'2026'!$D$3:$D$500,"*",'2026'!$G$3:$G$500,"*børn*"))</f>
        <v>0</v>
      </c>
      <c r="AK33" s="110">
        <f>SUM(COUNTIFS('2026'!$K$3:$K$500,Lister!$D$3,'2026'!$B$3:$B$500,$A33,'2026'!$D$3:$D$500,"*",'2026'!$G$3:$G$500,{"*alle*";"*Opsøgende*"},'2026'!$E$3:$E$500,"*ja*"),COUNTIFS('2026'!$K$3:$K$500,Lister!$D$3,'2026'!$B$3:$B$500,$A33,'2026'!$D$3:$D$500,"*",'2026'!$G$3:$G$500,{"*alle*";"*Opsøgende*"},'2026'!$E$3:$E$500,"*nej*",'2026'!$H$3:$H$500,"*ja*"),COUNTIFS('2026'!$K$3:$K$500,Lister!$D$3,'2026'!$B$3:$B$500,$A33,'2026'!$D$3:$D$500,"*",'2026'!$G$3:$G$500,"*børn*"))</f>
        <v>0</v>
      </c>
      <c r="AL33" s="110">
        <f t="shared" si="8"/>
        <v>0</v>
      </c>
      <c r="AM33" s="110"/>
      <c r="AN33" s="110">
        <f>SUM(COUNTIFS('2027'!$K$3:$K$500,Lister!$D$2,'2027'!$B$3:$B$500,$A33,'2027'!$D$3:$D$500,"*",'2027'!$G$3:$G$500,{"*alle*";"*Opsøgende*"},'2027'!$E$3:$E$500,"*ja*"),COUNTIFS('2027'!$K$3:$K$500,Lister!$D$2,'2027'!$B$3:$B$500,$A33,'2027'!$D$3:$D$500,"*",'2027'!$G$3:$G$500,{"*alle*";"*Opsøgende*"},'2027'!$E$3:$E$500,"*nej*",'2027'!$H$3:$H$500,"*ja*"),COUNTIFS('2027'!$K$3:$K$500,Lister!$D$2,'2027'!$B$3:$B$500,$A33,'2027'!$D$3:$D$500,"*",'2027'!$G$3:$G$500,"*børn*"))</f>
        <v>0</v>
      </c>
      <c r="AO33" s="110">
        <f>SUM(COUNTIFS('2027'!$K$3:$K$500,Lister!$D$3,'2027'!$B$3:$B$500,$A33,'2027'!$D$3:$D$500,"*",'2027'!$G$3:$G$500,{"*alle*";"*Opsøgende*"},'2027'!$E$3:$E$500,"*ja*"),COUNTIFS('2027'!$K$3:$K$500,Lister!$D$3,'2027'!$B$3:$B$500,$A33,'2027'!$D$3:$D$500,"*",'2027'!$G$3:$G$500,{"*alle*";"*Opsøgende*"},'2027'!$E$3:$E$500,"*nej*",'2027'!$H$3:$H$500,"*ja*"),COUNTIFS('2027'!$K$3:$K$500,Lister!$D$3,'2027'!$B$3:$B$500,$A33,'2027'!$D$3:$D$500,"*",'2027'!$G$3:$G$500,"*børn*"))</f>
        <v>0</v>
      </c>
      <c r="AP33" s="110">
        <f t="shared" si="9"/>
        <v>0</v>
      </c>
      <c r="AQ33" s="110"/>
      <c r="AR33" s="110">
        <f>SUM(COUNTIFS('2028'!$K$3:$K$500,Lister!$D$2,'2028'!$B$3:$B$500,$A33,'2028'!$D$3:$D$500,"*",'2028'!$G$3:$G$500,{"*alle*";"*Opsøgende*"},'2028'!$E$3:$E$500,"*ja*"),COUNTIFS('2028'!$K$3:$K$500,Lister!$D$2,'2028'!$B$3:$B$500,$A33,'2028'!$D$3:$D$500,"*",'2028'!$G$3:$G$500,{"*alle*";"*Opsøgende*"},'2028'!$E$3:$E$500,"*nej*",'2028'!$H$3:$H$500,"*ja*"),COUNTIFS('2028'!$K$3:$K$500,Lister!$D$2,'2028'!$B$3:$B$500,$A33,'2028'!$D$3:$D$500,"*",'2028'!$G$3:$G$500,"*børn*"))</f>
        <v>0</v>
      </c>
      <c r="AS33" s="110">
        <f>SUM(COUNTIFS('2028'!$K$3:$K$500,Lister!$D$3,'2028'!$B$3:$B$500,$A33,'2028'!$D$3:$D$500,"*",'2028'!$G$3:$G$500,{"*alle*";"*Opsøgende*"},'2028'!$E$3:$E$500,"*ja*"),COUNTIFS('2028'!$K$3:$K$500,Lister!$D$3,'2028'!$B$3:$B$500,$A33,'2028'!$D$3:$D$500,"*",'2028'!$G$3:$G$500,{"*alle*";"*Opsøgende*"},'2028'!$E$3:$E$500,"*nej*",'2028'!$H$3:$H$500,"*ja*"),COUNTIFS('2028'!$K$3:$K$500,Lister!$D$3,'2028'!$B$3:$B$500,$A33,'2028'!$D$3:$D$500,"*",'2028'!$G$3:$G$500,"*børn*"))</f>
        <v>0</v>
      </c>
      <c r="AT33" s="110">
        <f t="shared" si="10"/>
        <v>0</v>
      </c>
    </row>
    <row r="34" spans="1:46" x14ac:dyDescent="0.25">
      <c r="A34" s="2" t="s">
        <v>15</v>
      </c>
      <c r="D34" s="110">
        <f>SUM(COUNTIFS('2018'!$K$3:$K$500,Lister!$D$2,'2018'!$B$3:$B$500,$A34,'2018'!$D$3:$D$500,"*",'2018'!$G$3:$G$500,{"*alle*";"*Opsøgende*"},'2018'!$E$3:$E$500,"*ja*"),COUNTIFS('2018'!$K$3:$K$500,Lister!$D$2,'2018'!$B$3:$B$500,$A34,'2018'!$D$3:$D$500,"*",'2018'!$G$3:$G$500,{"*alle*";"*Opsøgende*"},'2018'!$E$3:$E$500,"*nej*",'2018'!$H$3:$H$500,"*ja*"),COUNTIFS('2018'!$K$3:$K$500,Lister!$D$2,'2018'!$B$3:$B$500,$A34,'2018'!$D$3:$D$500,"*",'2018'!$G$3:$G$500,"*børn*"))</f>
        <v>0</v>
      </c>
      <c r="E34" s="110">
        <f>SUM(COUNTIFS('2018'!$K$3:$K$500,Lister!$D$3,'2018'!$B$3:$B$500,$A34,'2018'!$D$3:$D$500,"*",'2018'!$G$3:$G$500,{"*alle*";"*Opsøgende*"},'2018'!$E$3:$E$500,"*ja*"),COUNTIFS('2018'!$K$3:$K$500,Lister!$D$3,'2018'!$B$3:$B$500,$A34,'2018'!$D$3:$D$500,"*",'2018'!$G$3:$G$500,{"*alle*";"*Opsøgende*"},'2018'!$E$3:$E$500,"*nej*",'2018'!$H$3:$H$500,"*ja*"),COUNTIFS('2018'!$K$3:$K$500,Lister!$D$3,'2018'!$B$3:$B$500,$A34,'2018'!$D$3:$D$500,"*",'2018'!$G$3:$G$500,"*børn*"))</f>
        <v>0</v>
      </c>
      <c r="F34" s="110">
        <f t="shared" si="0"/>
        <v>0</v>
      </c>
      <c r="G34" s="110"/>
      <c r="H34" s="110">
        <f>SUM(COUNTIFS('2019'!$K$3:$K$500,Lister!$D$2,'2019'!$B$3:$B$500,$A34,'2019'!$D$3:$D$500,"*",'2019'!$G$3:$G$500,{"*alle*";"*Opsøgende*"},'2019'!$E$3:$E$500,"*ja*"),COUNTIFS('2019'!$K$3:$K$500,Lister!$D$2,'2019'!$B$3:$B$500,$A34,'2019'!$D$3:$D$500,"*",'2019'!$G$3:$G$500,{"*alle*";"*Opsøgende*"},'2019'!$E$3:$E$500,"*nej*",'2019'!$H$3:$H$500,"*ja*"),COUNTIFS('2019'!$K$3:$K$500,Lister!$D$2,'2019'!$B$3:$B$500,$A34,'2019'!$D$3:$D$500,"*",'2019'!$G$3:$G$500,"*børn*"))</f>
        <v>0</v>
      </c>
      <c r="I34" s="110">
        <f>SUM(COUNTIFS('2019'!$K$3:$K$500,Lister!$D$3,'2019'!$B$3:$B$500,$A34,'2019'!$D$3:$D$500,"*",'2019'!$G$3:$G$500,{"*alle*";"*Opsøgende*"},'2019'!$E$3:$E$500,"*ja*"),COUNTIFS('2019'!$K$3:$K$500,Lister!$D$3,'2019'!$B$3:$B$500,$A34,'2019'!$D$3:$D$500,"*",'2019'!$G$3:$G$500,{"*alle*";"*Opsøgende*"},'2019'!$E$3:$E$500,"*nej*",'2019'!$H$3:$H$500,"*ja*"),COUNTIFS('2019'!$K$3:$K$500,Lister!$D$3,'2019'!$B$3:$B$500,$A34,'2019'!$D$3:$D$500,"*",'2019'!$G$3:$G$500,"*børn*"))</f>
        <v>0</v>
      </c>
      <c r="J34" s="110">
        <f t="shared" si="1"/>
        <v>0</v>
      </c>
      <c r="K34" s="110"/>
      <c r="L34" s="110">
        <f>SUM(COUNTIFS('2020'!$K$3:$K$500,Lister!$D$2,'2020'!$B$3:$B$500,$A34,'2020'!$D$3:$D$500,"*",'2020'!$G$3:$G$500,{"*alle*";"*Opsøgende*"},'2020'!$E$3:$E$500,"*ja*"),COUNTIFS('2020'!$K$3:$K$500,Lister!$D$2,'2020'!$B$3:$B$500,$A34,'2020'!$D$3:$D$500,"*",'2020'!$G$3:$G$500,{"*alle*";"*Opsøgende*"},'2020'!$E$3:$E$500,"*nej*",'2020'!$H$3:$H$500,"*ja*"),COUNTIFS('2020'!$K$3:$K$500,Lister!$D$2,'2020'!$B$3:$B$500,$A34,'2020'!$D$3:$D$500,"*",'2020'!$G$3:$G$500,"*børn*"))</f>
        <v>0</v>
      </c>
      <c r="M34" s="110">
        <f>SUM(COUNTIFS('2020'!$K$3:$K$500,Lister!$D$3,'2020'!$B$3:$B$500,$A34,'2020'!$D$3:$D$500,"*",'2020'!$G$3:$G$500,{"*alle*";"*Opsøgende*"},'2020'!$E$3:$E$500,"*ja*"),COUNTIFS('2020'!$K$3:$K$500,Lister!$D$3,'2020'!$B$3:$B$500,$A34,'2020'!$D$3:$D$500,"*",'2020'!$G$3:$G$500,{"*alle*";"*Opsøgende*"},'2020'!$E$3:$E$500,"*nej*",'2020'!$H$3:$H$500,"*ja*"),COUNTIFS('2020'!$K$3:$K$500,Lister!$D$3,'2020'!$B$3:$B$500,$A34,'2020'!$D$3:$D$500,"*",'2020'!$G$3:$G$500,"*børn*"))</f>
        <v>0</v>
      </c>
      <c r="N34" s="110">
        <f t="shared" si="2"/>
        <v>0</v>
      </c>
      <c r="O34" s="110"/>
      <c r="P34" s="110">
        <f>SUM(COUNTIFS('2021'!$K$3:$K$500,Lister!$D$2,'2021'!$B$3:$B$500,$A34,'2021'!$D$3:$D$500,"*",'2021'!$G$3:$G$500,{"*alle*";"*Opsøgende*"},'2021'!$E$3:$E$500,"*ja*"),COUNTIFS('2021'!$K$3:$K$500,Lister!$D$2,'2021'!$B$3:$B$500,$A34,'2021'!$D$3:$D$500,"*",'2021'!$G$3:$G$500,{"*alle*";"*Opsøgende*"},'2021'!$E$3:$E$500,"*nej*",'2021'!$H$3:$H$500,"*ja*"),COUNTIFS('2021'!$K$3:$K$500,Lister!$D$2,'2021'!$B$3:$B$500,$A34,'2021'!$D$3:$D$500,"*",'2021'!$G$3:$G$500,"*børn*"))</f>
        <v>0</v>
      </c>
      <c r="Q34" s="110">
        <f>SUM(COUNTIFS('2021'!$K$3:$K$500,Lister!$D$3,'2021'!$B$3:$B$500,$A34,'2021'!$D$3:$D$500,"*",'2021'!$G$3:$G$500,{"*alle*";"*Opsøgende*"},'2021'!$E$3:$E$500,"*ja*"),COUNTIFS('2021'!$K$3:$K$500,Lister!$D$3,'2021'!$B$3:$B$500,$A34,'2021'!$D$3:$D$500,"*",'2021'!$G$3:$G$500,{"*alle*";"*Opsøgende*"},'2021'!$E$3:$E$500,"*nej*",'2021'!$H$3:$H$500,"*ja*"),COUNTIFS('2021'!$K$3:$K$500,Lister!$D$3,'2021'!$B$3:$B$500,$A34,'2021'!$D$3:$D$500,"*",'2021'!$G$3:$G$500,"*børn*"))</f>
        <v>0</v>
      </c>
      <c r="R34" s="110">
        <f t="shared" si="3"/>
        <v>0</v>
      </c>
      <c r="S34" s="110"/>
      <c r="T34" s="110">
        <f>SUM(COUNTIFS('2022'!$K$3:$K$500,Lister!$D$2,'2022'!$B$3:$B$500,$A34,'2022'!$D$3:$D$500,"*",'2022'!$G$3:$G$500,{"*alle*";"*Opsøgende*"},'2022'!$E$3:$E$500,"*ja*"),COUNTIFS('2022'!$K$3:$K$500,Lister!$D$2,'2022'!$B$3:$B$500,$A34,'2022'!$D$3:$D$500,"*",'2022'!$G$3:$G$500,{"*alle*";"*Opsøgende*"},'2022'!$E$3:$E$500,"*nej*",'2022'!$H$3:$H$500,"*ja*"),COUNTIFS('2022'!$K$3:$K$500,Lister!$D$2,'2022'!$B$3:$B$500,$A34,'2022'!$D$3:$D$500,"*",'2022'!$G$3:$G$500,"*børn*"))</f>
        <v>0</v>
      </c>
      <c r="U34" s="110">
        <f>SUM(COUNTIFS('2022'!$K$3:$K$500,Lister!$D$3,'2022'!$B$3:$B$500,$A34,'2022'!$D$3:$D$500,"*",'2022'!$G$3:$G$500,{"*alle*";"*Opsøgende*"},'2022'!$E$3:$E$500,"*ja*"),COUNTIFS('2022'!$K$3:$K$500,Lister!$D$3,'2022'!$B$3:$B$500,$A34,'2022'!$D$3:$D$500,"*",'2022'!$G$3:$G$500,{"*alle*";"*Opsøgende*"},'2022'!$E$3:$E$500,"*nej*",'2022'!$H$3:$H$500,"*ja*"),COUNTIFS('2022'!$K$3:$K$500,Lister!$D$3,'2022'!$B$3:$B$500,$A34,'2022'!$D$3:$D$500,"*",'2022'!$G$3:$G$500,"*børn*"))</f>
        <v>0</v>
      </c>
      <c r="V34" s="110">
        <f t="shared" si="4"/>
        <v>0</v>
      </c>
      <c r="W34" s="110"/>
      <c r="X34" s="110">
        <f>SUM(COUNTIFS('2023'!$K$3:$K$500,Lister!$D$2,'2023'!$B$3:$B$500,$A34,'2023'!$D$3:$D$500,"*",'2023'!$G$3:$G$500,{"*alle*";"*Opsøgende*"},'2023'!$E$3:$E$500,"*ja*"),COUNTIFS('2023'!$K$3:$K$500,Lister!$D$2,'2023'!$B$3:$B$500,$A34,'2023'!$D$3:$D$500,"*",'2023'!$G$3:$G$500,{"*alle*";"*Opsøgende*"},'2023'!$E$3:$E$500,"*nej*",'2023'!$H$3:$H$500,"*ja*"),COUNTIFS('2023'!$K$3:$K$500,Lister!$D$2,'2023'!$B$3:$B$500,$A34,'2023'!$D$3:$D$500,"*",'2023'!$G$3:$G$500,"*børn*"))</f>
        <v>0</v>
      </c>
      <c r="Y34" s="110">
        <f>SUM(COUNTIFS('2023'!$K$3:$K$500,Lister!$D$3,'2023'!$B$3:$B$500,$A34,'2023'!$D$3:$D$500,"*",'2023'!$G$3:$G$500,{"*alle*";"*Opsøgende*"},'2023'!$E$3:$E$500,"*ja*"),COUNTIFS('2023'!$K$3:$K$500,Lister!$D$3,'2023'!$B$3:$B$500,$A34,'2023'!$D$3:$D$500,"*",'2023'!$G$3:$G$500,{"*alle*";"*Opsøgende*"},'2023'!$E$3:$E$500,"*nej*",'2023'!$H$3:$H$500,"*ja*"),COUNTIFS('2023'!$K$3:$K$500,Lister!$D$3,'2023'!$B$3:$B$500,$A34,'2023'!$D$3:$D$500,"*",'2023'!$G$3:$G$500,"*børn*"))</f>
        <v>0</v>
      </c>
      <c r="Z34" s="110">
        <f t="shared" si="5"/>
        <v>0</v>
      </c>
      <c r="AA34" s="110"/>
      <c r="AB34" s="110">
        <f>SUM(COUNTIFS('2024'!$K$3:$K$500,Lister!$D$2,'2024'!$B$3:$B$500,$A34,'2024'!$D$3:$D$500,"*",'2024'!$G$3:$G$500,{"*alle*";"*Opsøgende*"},'2024'!$E$3:$E$500,"*ja*"),COUNTIFS('2024'!$K$3:$K$500,Lister!$D$2,'2024'!$B$3:$B$500,$A34,'2024'!$D$3:$D$500,"*",'2024'!$G$3:$G$500,{"*alle*";"*Opsøgende*"},'2024'!$E$3:$E$500,"*nej*",'2024'!$H$3:$H$500,"*ja*"),COUNTIFS('2024'!$K$3:$K$500,Lister!$D$2,'2024'!$B$3:$B$500,$A34,'2024'!$D$3:$D$500,"*",'2024'!$G$3:$G$500,"*børn*"))</f>
        <v>0</v>
      </c>
      <c r="AC34" s="110">
        <f>SUM(COUNTIFS('2024'!$K$3:$K$500,Lister!$D$3,'2024'!$B$3:$B$500,$A34,'2024'!$D$3:$D$500,"*",'2024'!$G$3:$G$500,{"*alle*";"*Opsøgende*"},'2024'!$E$3:$E$500,"*ja*"),COUNTIFS('2024'!$K$3:$K$500,Lister!$D$3,'2024'!$B$3:$B$500,$A34,'2024'!$D$3:$D$500,"*",'2024'!$G$3:$G$500,{"*alle*";"*Opsøgende*"},'2024'!$E$3:$E$500,"*nej*",'2024'!$H$3:$H$500,"*ja*"),COUNTIFS('2024'!$K$3:$K$500,Lister!$D$3,'2024'!$B$3:$B$500,$A34,'2024'!$D$3:$D$500,"*",'2024'!$G$3:$G$500,"*børn*"))</f>
        <v>0</v>
      </c>
      <c r="AD34" s="110">
        <f t="shared" si="6"/>
        <v>0</v>
      </c>
      <c r="AE34" s="110"/>
      <c r="AF34" s="110">
        <f>SUM(COUNTIFS('2025'!$K$3:$K$500,Lister!$D$2,'2025'!$B$3:$B$500,$A34,'2025'!$D$3:$D$500,"*",'2025'!$G$3:$G$500,{"*alle*";"*Opsøgende*"},'2025'!$E$3:$E$500,"*ja*"),COUNTIFS('2025'!$K$3:$K$500,Lister!$D$2,'2025'!$B$3:$B$500,$A34,'2025'!$D$3:$D$500,"*",'2025'!$G$3:$G$500,{"*alle*";"*Opsøgende*"},'2025'!$E$3:$E$500,"*nej*",'2025'!$H$3:$H$500,"*ja*"),COUNTIFS('2025'!$K$3:$K$500,Lister!$D$2,'2025'!$B$3:$B$500,$A34,'2025'!$D$3:$D$500,"*",'2025'!$G$3:$G$500,"*børn*"))</f>
        <v>0</v>
      </c>
      <c r="AG34" s="110">
        <f>SUM(COUNTIFS('2025'!$K$3:$K$500,Lister!$D$3,'2025'!$B$3:$B$500,$A34,'2025'!$D$3:$D$500,"*",'2025'!$G$3:$G$500,{"*alle*";"*Opsøgende*"},'2025'!$E$3:$E$500,"*ja*"),COUNTIFS('2025'!$K$3:$K$500,Lister!$D$3,'2025'!$B$3:$B$500,$A34,'2025'!$D$3:$D$500,"*",'2025'!$G$3:$G$500,{"*alle*";"*Opsøgende*"},'2025'!$E$3:$E$500,"*nej*",'2025'!$H$3:$H$500,"*ja*"),COUNTIFS('2025'!$K$3:$K$500,Lister!$D$3,'2025'!$B$3:$B$500,$A34,'2025'!$D$3:$D$500,"*",'2025'!$G$3:$G$500,"*børn*"))</f>
        <v>0</v>
      </c>
      <c r="AH34" s="110">
        <f t="shared" si="7"/>
        <v>0</v>
      </c>
      <c r="AI34" s="110"/>
      <c r="AJ34" s="110">
        <f>SUM(COUNTIFS('2026'!$K$3:$K$500,Lister!$D$2,'2026'!$B$3:$B$500,$A34,'2026'!$D$3:$D$500,"*",'2026'!$G$3:$G$500,{"*alle*";"*Opsøgende*"},'2026'!$E$3:$E$500,"*ja*"),COUNTIFS('2026'!$K$3:$K$500,Lister!$D$2,'2026'!$B$3:$B$500,$A34,'2026'!$D$3:$D$500,"*",'2026'!$G$3:$G$500,{"*alle*";"*Opsøgende*"},'2026'!$E$3:$E$500,"*nej*",'2026'!$H$3:$H$500,"*ja*"),COUNTIFS('2026'!$K$3:$K$500,Lister!$D$2,'2026'!$B$3:$B$500,$A34,'2026'!$D$3:$D$500,"*",'2026'!$G$3:$G$500,"*børn*"))</f>
        <v>0</v>
      </c>
      <c r="AK34" s="110">
        <f>SUM(COUNTIFS('2026'!$K$3:$K$500,Lister!$D$3,'2026'!$B$3:$B$500,$A34,'2026'!$D$3:$D$500,"*",'2026'!$G$3:$G$500,{"*alle*";"*Opsøgende*"},'2026'!$E$3:$E$500,"*ja*"),COUNTIFS('2026'!$K$3:$K$500,Lister!$D$3,'2026'!$B$3:$B$500,$A34,'2026'!$D$3:$D$500,"*",'2026'!$G$3:$G$500,{"*alle*";"*Opsøgende*"},'2026'!$E$3:$E$500,"*nej*",'2026'!$H$3:$H$500,"*ja*"),COUNTIFS('2026'!$K$3:$K$500,Lister!$D$3,'2026'!$B$3:$B$500,$A34,'2026'!$D$3:$D$500,"*",'2026'!$G$3:$G$500,"*børn*"))</f>
        <v>0</v>
      </c>
      <c r="AL34" s="110">
        <f t="shared" si="8"/>
        <v>0</v>
      </c>
      <c r="AM34" s="110"/>
      <c r="AN34" s="110">
        <f>SUM(COUNTIFS('2027'!$K$3:$K$500,Lister!$D$2,'2027'!$B$3:$B$500,$A34,'2027'!$D$3:$D$500,"*",'2027'!$G$3:$G$500,{"*alle*";"*Opsøgende*"},'2027'!$E$3:$E$500,"*ja*"),COUNTIFS('2027'!$K$3:$K$500,Lister!$D$2,'2027'!$B$3:$B$500,$A34,'2027'!$D$3:$D$500,"*",'2027'!$G$3:$G$500,{"*alle*";"*Opsøgende*"},'2027'!$E$3:$E$500,"*nej*",'2027'!$H$3:$H$500,"*ja*"),COUNTIFS('2027'!$K$3:$K$500,Lister!$D$2,'2027'!$B$3:$B$500,$A34,'2027'!$D$3:$D$500,"*",'2027'!$G$3:$G$500,"*børn*"))</f>
        <v>0</v>
      </c>
      <c r="AO34" s="110">
        <f>SUM(COUNTIFS('2027'!$K$3:$K$500,Lister!$D$3,'2027'!$B$3:$B$500,$A34,'2027'!$D$3:$D$500,"*",'2027'!$G$3:$G$500,{"*alle*";"*Opsøgende*"},'2027'!$E$3:$E$500,"*ja*"),COUNTIFS('2027'!$K$3:$K$500,Lister!$D$3,'2027'!$B$3:$B$500,$A34,'2027'!$D$3:$D$500,"*",'2027'!$G$3:$G$500,{"*alle*";"*Opsøgende*"},'2027'!$E$3:$E$500,"*nej*",'2027'!$H$3:$H$500,"*ja*"),COUNTIFS('2027'!$K$3:$K$500,Lister!$D$3,'2027'!$B$3:$B$500,$A34,'2027'!$D$3:$D$500,"*",'2027'!$G$3:$G$500,"*børn*"))</f>
        <v>0</v>
      </c>
      <c r="AP34" s="110">
        <f t="shared" si="9"/>
        <v>0</v>
      </c>
      <c r="AQ34" s="110"/>
      <c r="AR34" s="110">
        <f>SUM(COUNTIFS('2028'!$K$3:$K$500,Lister!$D$2,'2028'!$B$3:$B$500,$A34,'2028'!$D$3:$D$500,"*",'2028'!$G$3:$G$500,{"*alle*";"*Opsøgende*"},'2028'!$E$3:$E$500,"*ja*"),COUNTIFS('2028'!$K$3:$K$500,Lister!$D$2,'2028'!$B$3:$B$500,$A34,'2028'!$D$3:$D$500,"*",'2028'!$G$3:$G$500,{"*alle*";"*Opsøgende*"},'2028'!$E$3:$E$500,"*nej*",'2028'!$H$3:$H$500,"*ja*"),COUNTIFS('2028'!$K$3:$K$500,Lister!$D$2,'2028'!$B$3:$B$500,$A34,'2028'!$D$3:$D$500,"*",'2028'!$G$3:$G$500,"*børn*"))</f>
        <v>0</v>
      </c>
      <c r="AS34" s="110">
        <f>SUM(COUNTIFS('2028'!$K$3:$K$500,Lister!$D$3,'2028'!$B$3:$B$500,$A34,'2028'!$D$3:$D$500,"*",'2028'!$G$3:$G$500,{"*alle*";"*Opsøgende*"},'2028'!$E$3:$E$500,"*ja*"),COUNTIFS('2028'!$K$3:$K$500,Lister!$D$3,'2028'!$B$3:$B$500,$A34,'2028'!$D$3:$D$500,"*",'2028'!$G$3:$G$500,{"*alle*";"*Opsøgende*"},'2028'!$E$3:$E$500,"*nej*",'2028'!$H$3:$H$500,"*ja*"),COUNTIFS('2028'!$K$3:$K$500,Lister!$D$3,'2028'!$B$3:$B$500,$A34,'2028'!$D$3:$D$500,"*",'2028'!$G$3:$G$500,"*børn*"))</f>
        <v>0</v>
      </c>
      <c r="AT34" s="110">
        <f t="shared" si="10"/>
        <v>0</v>
      </c>
    </row>
    <row r="35" spans="1:46" x14ac:dyDescent="0.25">
      <c r="A35" s="2" t="s">
        <v>76</v>
      </c>
      <c r="D35" s="110">
        <f>SUM(COUNTIFS('2018'!$K$3:$K$500,Lister!$D$2,'2018'!$B$3:$B$500,$A35,'2018'!$D$3:$D$500,"*",'2018'!$G$3:$G$500,{"*alle*";"*Opsøgende*"},'2018'!$E$3:$E$500,"*ja*"),COUNTIFS('2018'!$K$3:$K$500,Lister!$D$2,'2018'!$B$3:$B$500,$A35,'2018'!$D$3:$D$500,"*",'2018'!$G$3:$G$500,{"*alle*";"*Opsøgende*"},'2018'!$E$3:$E$500,"*nej*",'2018'!$H$3:$H$500,"*ja*"),COUNTIFS('2018'!$K$3:$K$500,Lister!$D$2,'2018'!$B$3:$B$500,$A35,'2018'!$D$3:$D$500,"*",'2018'!$G$3:$G$500,"*børn*"))</f>
        <v>0</v>
      </c>
      <c r="E35" s="110">
        <f>SUM(COUNTIFS('2018'!$K$3:$K$500,Lister!$D$3,'2018'!$B$3:$B$500,$A35,'2018'!$D$3:$D$500,"*",'2018'!$G$3:$G$500,{"*alle*";"*Opsøgende*"},'2018'!$E$3:$E$500,"*ja*"),COUNTIFS('2018'!$K$3:$K$500,Lister!$D$3,'2018'!$B$3:$B$500,$A35,'2018'!$D$3:$D$500,"*",'2018'!$G$3:$G$500,{"*alle*";"*Opsøgende*"},'2018'!$E$3:$E$500,"*nej*",'2018'!$H$3:$H$500,"*ja*"),COUNTIFS('2018'!$K$3:$K$500,Lister!$D$3,'2018'!$B$3:$B$500,$A35,'2018'!$D$3:$D$500,"*",'2018'!$G$3:$G$500,"*børn*"))</f>
        <v>0</v>
      </c>
      <c r="F35" s="110">
        <f t="shared" ref="F35:F66" si="11">SUM(D35:E35)</f>
        <v>0</v>
      </c>
      <c r="G35" s="110"/>
      <c r="H35" s="110">
        <f>SUM(COUNTIFS('2019'!$K$3:$K$500,Lister!$D$2,'2019'!$B$3:$B$500,$A35,'2019'!$D$3:$D$500,"*",'2019'!$G$3:$G$500,{"*alle*";"*Opsøgende*"},'2019'!$E$3:$E$500,"*ja*"),COUNTIFS('2019'!$K$3:$K$500,Lister!$D$2,'2019'!$B$3:$B$500,$A35,'2019'!$D$3:$D$500,"*",'2019'!$G$3:$G$500,{"*alle*";"*Opsøgende*"},'2019'!$E$3:$E$500,"*nej*",'2019'!$H$3:$H$500,"*ja*"),COUNTIFS('2019'!$K$3:$K$500,Lister!$D$2,'2019'!$B$3:$B$500,$A35,'2019'!$D$3:$D$500,"*",'2019'!$G$3:$G$500,"*børn*"))</f>
        <v>0</v>
      </c>
      <c r="I35" s="110">
        <f>SUM(COUNTIFS('2019'!$K$3:$K$500,Lister!$D$3,'2019'!$B$3:$B$500,$A35,'2019'!$D$3:$D$500,"*",'2019'!$G$3:$G$500,{"*alle*";"*Opsøgende*"},'2019'!$E$3:$E$500,"*ja*"),COUNTIFS('2019'!$K$3:$K$500,Lister!$D$3,'2019'!$B$3:$B$500,$A35,'2019'!$D$3:$D$500,"*",'2019'!$G$3:$G$500,{"*alle*";"*Opsøgende*"},'2019'!$E$3:$E$500,"*nej*",'2019'!$H$3:$H$500,"*ja*"),COUNTIFS('2019'!$K$3:$K$500,Lister!$D$3,'2019'!$B$3:$B$500,$A35,'2019'!$D$3:$D$500,"*",'2019'!$G$3:$G$500,"*børn*"))</f>
        <v>0</v>
      </c>
      <c r="J35" s="110">
        <f t="shared" ref="J35:J66" si="12">SUM(H35:I35)</f>
        <v>0</v>
      </c>
      <c r="K35" s="110"/>
      <c r="L35" s="110">
        <f>SUM(COUNTIFS('2020'!$K$3:$K$500,Lister!$D$2,'2020'!$B$3:$B$500,$A35,'2020'!$D$3:$D$500,"*",'2020'!$G$3:$G$500,{"*alle*";"*Opsøgende*"},'2020'!$E$3:$E$500,"*ja*"),COUNTIFS('2020'!$K$3:$K$500,Lister!$D$2,'2020'!$B$3:$B$500,$A35,'2020'!$D$3:$D$500,"*",'2020'!$G$3:$G$500,{"*alle*";"*Opsøgende*"},'2020'!$E$3:$E$500,"*nej*",'2020'!$H$3:$H$500,"*ja*"),COUNTIFS('2020'!$K$3:$K$500,Lister!$D$2,'2020'!$B$3:$B$500,$A35,'2020'!$D$3:$D$500,"*",'2020'!$G$3:$G$500,"*børn*"))</f>
        <v>0</v>
      </c>
      <c r="M35" s="110">
        <f>SUM(COUNTIFS('2020'!$K$3:$K$500,Lister!$D$3,'2020'!$B$3:$B$500,$A35,'2020'!$D$3:$D$500,"*",'2020'!$G$3:$G$500,{"*alle*";"*Opsøgende*"},'2020'!$E$3:$E$500,"*ja*"),COUNTIFS('2020'!$K$3:$K$500,Lister!$D$3,'2020'!$B$3:$B$500,$A35,'2020'!$D$3:$D$500,"*",'2020'!$G$3:$G$500,{"*alle*";"*Opsøgende*"},'2020'!$E$3:$E$500,"*nej*",'2020'!$H$3:$H$500,"*ja*"),COUNTIFS('2020'!$K$3:$K$500,Lister!$D$3,'2020'!$B$3:$B$500,$A35,'2020'!$D$3:$D$500,"*",'2020'!$G$3:$G$500,"*børn*"))</f>
        <v>0</v>
      </c>
      <c r="N35" s="110">
        <f t="shared" ref="N35:N66" si="13">SUM(L35:M35)</f>
        <v>0</v>
      </c>
      <c r="O35" s="110"/>
      <c r="P35" s="110">
        <f>SUM(COUNTIFS('2021'!$K$3:$K$500,Lister!$D$2,'2021'!$B$3:$B$500,$A35,'2021'!$D$3:$D$500,"*",'2021'!$G$3:$G$500,{"*alle*";"*Opsøgende*"},'2021'!$E$3:$E$500,"*ja*"),COUNTIFS('2021'!$K$3:$K$500,Lister!$D$2,'2021'!$B$3:$B$500,$A35,'2021'!$D$3:$D$500,"*",'2021'!$G$3:$G$500,{"*alle*";"*Opsøgende*"},'2021'!$E$3:$E$500,"*nej*",'2021'!$H$3:$H$500,"*ja*"),COUNTIFS('2021'!$K$3:$K$500,Lister!$D$2,'2021'!$B$3:$B$500,$A35,'2021'!$D$3:$D$500,"*",'2021'!$G$3:$G$500,"*børn*"))</f>
        <v>0</v>
      </c>
      <c r="Q35" s="110">
        <f>SUM(COUNTIFS('2021'!$K$3:$K$500,Lister!$D$3,'2021'!$B$3:$B$500,$A35,'2021'!$D$3:$D$500,"*",'2021'!$G$3:$G$500,{"*alle*";"*Opsøgende*"},'2021'!$E$3:$E$500,"*ja*"),COUNTIFS('2021'!$K$3:$K$500,Lister!$D$3,'2021'!$B$3:$B$500,$A35,'2021'!$D$3:$D$500,"*",'2021'!$G$3:$G$500,{"*alle*";"*Opsøgende*"},'2021'!$E$3:$E$500,"*nej*",'2021'!$H$3:$H$500,"*ja*"),COUNTIFS('2021'!$K$3:$K$500,Lister!$D$3,'2021'!$B$3:$B$500,$A35,'2021'!$D$3:$D$500,"*",'2021'!$G$3:$G$500,"*børn*"))</f>
        <v>0</v>
      </c>
      <c r="R35" s="110">
        <f t="shared" ref="R35:R66" si="14">SUM(P35:Q35)</f>
        <v>0</v>
      </c>
      <c r="S35" s="110"/>
      <c r="T35" s="110">
        <f>SUM(COUNTIFS('2022'!$K$3:$K$500,Lister!$D$2,'2022'!$B$3:$B$500,$A35,'2022'!$D$3:$D$500,"*",'2022'!$G$3:$G$500,{"*alle*";"*Opsøgende*"},'2022'!$E$3:$E$500,"*ja*"),COUNTIFS('2022'!$K$3:$K$500,Lister!$D$2,'2022'!$B$3:$B$500,$A35,'2022'!$D$3:$D$500,"*",'2022'!$G$3:$G$500,{"*alle*";"*Opsøgende*"},'2022'!$E$3:$E$500,"*nej*",'2022'!$H$3:$H$500,"*ja*"),COUNTIFS('2022'!$K$3:$K$500,Lister!$D$2,'2022'!$B$3:$B$500,$A35,'2022'!$D$3:$D$500,"*",'2022'!$G$3:$G$500,"*børn*"))</f>
        <v>0</v>
      </c>
      <c r="U35" s="110">
        <f>SUM(COUNTIFS('2022'!$K$3:$K$500,Lister!$D$3,'2022'!$B$3:$B$500,$A35,'2022'!$D$3:$D$500,"*",'2022'!$G$3:$G$500,{"*alle*";"*Opsøgende*"},'2022'!$E$3:$E$500,"*ja*"),COUNTIFS('2022'!$K$3:$K$500,Lister!$D$3,'2022'!$B$3:$B$500,$A35,'2022'!$D$3:$D$500,"*",'2022'!$G$3:$G$500,{"*alle*";"*Opsøgende*"},'2022'!$E$3:$E$500,"*nej*",'2022'!$H$3:$H$500,"*ja*"),COUNTIFS('2022'!$K$3:$K$500,Lister!$D$3,'2022'!$B$3:$B$500,$A35,'2022'!$D$3:$D$500,"*",'2022'!$G$3:$G$500,"*børn*"))</f>
        <v>0</v>
      </c>
      <c r="V35" s="110">
        <f t="shared" ref="V35:V66" si="15">SUM(T35:U35)</f>
        <v>0</v>
      </c>
      <c r="W35" s="110"/>
      <c r="X35" s="110">
        <f>SUM(COUNTIFS('2023'!$K$3:$K$500,Lister!$D$2,'2023'!$B$3:$B$500,$A35,'2023'!$D$3:$D$500,"*",'2023'!$G$3:$G$500,{"*alle*";"*Opsøgende*"},'2023'!$E$3:$E$500,"*ja*"),COUNTIFS('2023'!$K$3:$K$500,Lister!$D$2,'2023'!$B$3:$B$500,$A35,'2023'!$D$3:$D$500,"*",'2023'!$G$3:$G$500,{"*alle*";"*Opsøgende*"},'2023'!$E$3:$E$500,"*nej*",'2023'!$H$3:$H$500,"*ja*"),COUNTIFS('2023'!$K$3:$K$500,Lister!$D$2,'2023'!$B$3:$B$500,$A35,'2023'!$D$3:$D$500,"*",'2023'!$G$3:$G$500,"*børn*"))</f>
        <v>0</v>
      </c>
      <c r="Y35" s="110">
        <f>SUM(COUNTIFS('2023'!$K$3:$K$500,Lister!$D$3,'2023'!$B$3:$B$500,$A35,'2023'!$D$3:$D$500,"*",'2023'!$G$3:$G$500,{"*alle*";"*Opsøgende*"},'2023'!$E$3:$E$500,"*ja*"),COUNTIFS('2023'!$K$3:$K$500,Lister!$D$3,'2023'!$B$3:$B$500,$A35,'2023'!$D$3:$D$500,"*",'2023'!$G$3:$G$500,{"*alle*";"*Opsøgende*"},'2023'!$E$3:$E$500,"*nej*",'2023'!$H$3:$H$500,"*ja*"),COUNTIFS('2023'!$K$3:$K$500,Lister!$D$3,'2023'!$B$3:$B$500,$A35,'2023'!$D$3:$D$500,"*",'2023'!$G$3:$G$500,"*børn*"))</f>
        <v>0</v>
      </c>
      <c r="Z35" s="110">
        <f t="shared" ref="Z35:Z66" si="16">SUM(X35:Y35)</f>
        <v>0</v>
      </c>
      <c r="AA35" s="110"/>
      <c r="AB35" s="110">
        <f>SUM(COUNTIFS('2024'!$K$3:$K$500,Lister!$D$2,'2024'!$B$3:$B$500,$A35,'2024'!$D$3:$D$500,"*",'2024'!$G$3:$G$500,{"*alle*";"*Opsøgende*"},'2024'!$E$3:$E$500,"*ja*"),COUNTIFS('2024'!$K$3:$K$500,Lister!$D$2,'2024'!$B$3:$B$500,$A35,'2024'!$D$3:$D$500,"*",'2024'!$G$3:$G$500,{"*alle*";"*Opsøgende*"},'2024'!$E$3:$E$500,"*nej*",'2024'!$H$3:$H$500,"*ja*"),COUNTIFS('2024'!$K$3:$K$500,Lister!$D$2,'2024'!$B$3:$B$500,$A35,'2024'!$D$3:$D$500,"*",'2024'!$G$3:$G$500,"*børn*"))</f>
        <v>0</v>
      </c>
      <c r="AC35" s="110">
        <f>SUM(COUNTIFS('2024'!$K$3:$K$500,Lister!$D$3,'2024'!$B$3:$B$500,$A35,'2024'!$D$3:$D$500,"*",'2024'!$G$3:$G$500,{"*alle*";"*Opsøgende*"},'2024'!$E$3:$E$500,"*ja*"),COUNTIFS('2024'!$K$3:$K$500,Lister!$D$3,'2024'!$B$3:$B$500,$A35,'2024'!$D$3:$D$500,"*",'2024'!$G$3:$G$500,{"*alle*";"*Opsøgende*"},'2024'!$E$3:$E$500,"*nej*",'2024'!$H$3:$H$500,"*ja*"),COUNTIFS('2024'!$K$3:$K$500,Lister!$D$3,'2024'!$B$3:$B$500,$A35,'2024'!$D$3:$D$500,"*",'2024'!$G$3:$G$500,"*børn*"))</f>
        <v>0</v>
      </c>
      <c r="AD35" s="110">
        <f t="shared" ref="AD35:AD66" si="17">SUM(AB35:AC35)</f>
        <v>0</v>
      </c>
      <c r="AE35" s="110"/>
      <c r="AF35" s="110">
        <f>SUM(COUNTIFS('2025'!$K$3:$K$500,Lister!$D$2,'2025'!$B$3:$B$500,$A35,'2025'!$D$3:$D$500,"*",'2025'!$G$3:$G$500,{"*alle*";"*Opsøgende*"},'2025'!$E$3:$E$500,"*ja*"),COUNTIFS('2025'!$K$3:$K$500,Lister!$D$2,'2025'!$B$3:$B$500,$A35,'2025'!$D$3:$D$500,"*",'2025'!$G$3:$G$500,{"*alle*";"*Opsøgende*"},'2025'!$E$3:$E$500,"*nej*",'2025'!$H$3:$H$500,"*ja*"),COUNTIFS('2025'!$K$3:$K$500,Lister!$D$2,'2025'!$B$3:$B$500,$A35,'2025'!$D$3:$D$500,"*",'2025'!$G$3:$G$500,"*børn*"))</f>
        <v>0</v>
      </c>
      <c r="AG35" s="110">
        <f>SUM(COUNTIFS('2025'!$K$3:$K$500,Lister!$D$3,'2025'!$B$3:$B$500,$A35,'2025'!$D$3:$D$500,"*",'2025'!$G$3:$G$500,{"*alle*";"*Opsøgende*"},'2025'!$E$3:$E$500,"*ja*"),COUNTIFS('2025'!$K$3:$K$500,Lister!$D$3,'2025'!$B$3:$B$500,$A35,'2025'!$D$3:$D$500,"*",'2025'!$G$3:$G$500,{"*alle*";"*Opsøgende*"},'2025'!$E$3:$E$500,"*nej*",'2025'!$H$3:$H$500,"*ja*"),COUNTIFS('2025'!$K$3:$K$500,Lister!$D$3,'2025'!$B$3:$B$500,$A35,'2025'!$D$3:$D$500,"*",'2025'!$G$3:$G$500,"*børn*"))</f>
        <v>0</v>
      </c>
      <c r="AH35" s="110">
        <f t="shared" ref="AH35:AH66" si="18">SUM(AF35:AG35)</f>
        <v>0</v>
      </c>
      <c r="AI35" s="110"/>
      <c r="AJ35" s="110">
        <f>SUM(COUNTIFS('2026'!$K$3:$K$500,Lister!$D$2,'2026'!$B$3:$B$500,$A35,'2026'!$D$3:$D$500,"*",'2026'!$G$3:$G$500,{"*alle*";"*Opsøgende*"},'2026'!$E$3:$E$500,"*ja*"),COUNTIFS('2026'!$K$3:$K$500,Lister!$D$2,'2026'!$B$3:$B$500,$A35,'2026'!$D$3:$D$500,"*",'2026'!$G$3:$G$500,{"*alle*";"*Opsøgende*"},'2026'!$E$3:$E$500,"*nej*",'2026'!$H$3:$H$500,"*ja*"),COUNTIFS('2026'!$K$3:$K$500,Lister!$D$2,'2026'!$B$3:$B$500,$A35,'2026'!$D$3:$D$500,"*",'2026'!$G$3:$G$500,"*børn*"))</f>
        <v>0</v>
      </c>
      <c r="AK35" s="110">
        <f>SUM(COUNTIFS('2026'!$K$3:$K$500,Lister!$D$3,'2026'!$B$3:$B$500,$A35,'2026'!$D$3:$D$500,"*",'2026'!$G$3:$G$500,{"*alle*";"*Opsøgende*"},'2026'!$E$3:$E$500,"*ja*"),COUNTIFS('2026'!$K$3:$K$500,Lister!$D$3,'2026'!$B$3:$B$500,$A35,'2026'!$D$3:$D$500,"*",'2026'!$G$3:$G$500,{"*alle*";"*Opsøgende*"},'2026'!$E$3:$E$500,"*nej*",'2026'!$H$3:$H$500,"*ja*"),COUNTIFS('2026'!$K$3:$K$500,Lister!$D$3,'2026'!$B$3:$B$500,$A35,'2026'!$D$3:$D$500,"*",'2026'!$G$3:$G$500,"*børn*"))</f>
        <v>0</v>
      </c>
      <c r="AL35" s="110">
        <f t="shared" ref="AL35:AL66" si="19">SUM(AJ35:AK35)</f>
        <v>0</v>
      </c>
      <c r="AM35" s="110"/>
      <c r="AN35" s="110">
        <f>SUM(COUNTIFS('2027'!$K$3:$K$500,Lister!$D$2,'2027'!$B$3:$B$500,$A35,'2027'!$D$3:$D$500,"*",'2027'!$G$3:$G$500,{"*alle*";"*Opsøgende*"},'2027'!$E$3:$E$500,"*ja*"),COUNTIFS('2027'!$K$3:$K$500,Lister!$D$2,'2027'!$B$3:$B$500,$A35,'2027'!$D$3:$D$500,"*",'2027'!$G$3:$G$500,{"*alle*";"*Opsøgende*"},'2027'!$E$3:$E$500,"*nej*",'2027'!$H$3:$H$500,"*ja*"),COUNTIFS('2027'!$K$3:$K$500,Lister!$D$2,'2027'!$B$3:$B$500,$A35,'2027'!$D$3:$D$500,"*",'2027'!$G$3:$G$500,"*børn*"))</f>
        <v>0</v>
      </c>
      <c r="AO35" s="110">
        <f>SUM(COUNTIFS('2027'!$K$3:$K$500,Lister!$D$3,'2027'!$B$3:$B$500,$A35,'2027'!$D$3:$D$500,"*",'2027'!$G$3:$G$500,{"*alle*";"*Opsøgende*"},'2027'!$E$3:$E$500,"*ja*"),COUNTIFS('2027'!$K$3:$K$500,Lister!$D$3,'2027'!$B$3:$B$500,$A35,'2027'!$D$3:$D$500,"*",'2027'!$G$3:$G$500,{"*alle*";"*Opsøgende*"},'2027'!$E$3:$E$500,"*nej*",'2027'!$H$3:$H$500,"*ja*"),COUNTIFS('2027'!$K$3:$K$500,Lister!$D$3,'2027'!$B$3:$B$500,$A35,'2027'!$D$3:$D$500,"*",'2027'!$G$3:$G$500,"*børn*"))</f>
        <v>0</v>
      </c>
      <c r="AP35" s="110">
        <f t="shared" ref="AP35:AP66" si="20">SUM(AN35:AO35)</f>
        <v>0</v>
      </c>
      <c r="AQ35" s="110"/>
      <c r="AR35" s="110">
        <f>SUM(COUNTIFS('2028'!$K$3:$K$500,Lister!$D$2,'2028'!$B$3:$B$500,$A35,'2028'!$D$3:$D$500,"*",'2028'!$G$3:$G$500,{"*alle*";"*Opsøgende*"},'2028'!$E$3:$E$500,"*ja*"),COUNTIFS('2028'!$K$3:$K$500,Lister!$D$2,'2028'!$B$3:$B$500,$A35,'2028'!$D$3:$D$500,"*",'2028'!$G$3:$G$500,{"*alle*";"*Opsøgende*"},'2028'!$E$3:$E$500,"*nej*",'2028'!$H$3:$H$500,"*ja*"),COUNTIFS('2028'!$K$3:$K$500,Lister!$D$2,'2028'!$B$3:$B$500,$A35,'2028'!$D$3:$D$500,"*",'2028'!$G$3:$G$500,"*børn*"))</f>
        <v>0</v>
      </c>
      <c r="AS35" s="110">
        <f>SUM(COUNTIFS('2028'!$K$3:$K$500,Lister!$D$3,'2028'!$B$3:$B$500,$A35,'2028'!$D$3:$D$500,"*",'2028'!$G$3:$G$500,{"*alle*";"*Opsøgende*"},'2028'!$E$3:$E$500,"*ja*"),COUNTIFS('2028'!$K$3:$K$500,Lister!$D$3,'2028'!$B$3:$B$500,$A35,'2028'!$D$3:$D$500,"*",'2028'!$G$3:$G$500,{"*alle*";"*Opsøgende*"},'2028'!$E$3:$E$500,"*nej*",'2028'!$H$3:$H$500,"*ja*"),COUNTIFS('2028'!$K$3:$K$500,Lister!$D$3,'2028'!$B$3:$B$500,$A35,'2028'!$D$3:$D$500,"*",'2028'!$G$3:$G$500,"*børn*"))</f>
        <v>0</v>
      </c>
      <c r="AT35" s="110">
        <f t="shared" ref="AT35:AT66" si="21">SUM(AR35:AS35)</f>
        <v>0</v>
      </c>
    </row>
    <row r="36" spans="1:46" x14ac:dyDescent="0.25">
      <c r="A36" s="2" t="s">
        <v>28</v>
      </c>
      <c r="D36" s="110">
        <f>SUM(COUNTIFS('2018'!$K$3:$K$500,Lister!$D$2,'2018'!$B$3:$B$500,$A36,'2018'!$D$3:$D$500,"*",'2018'!$G$3:$G$500,{"*alle*";"*Opsøgende*"},'2018'!$E$3:$E$500,"*ja*"),COUNTIFS('2018'!$K$3:$K$500,Lister!$D$2,'2018'!$B$3:$B$500,$A36,'2018'!$D$3:$D$500,"*",'2018'!$G$3:$G$500,{"*alle*";"*Opsøgende*"},'2018'!$E$3:$E$500,"*nej*",'2018'!$H$3:$H$500,"*ja*"),COUNTIFS('2018'!$K$3:$K$500,Lister!$D$2,'2018'!$B$3:$B$500,$A36,'2018'!$D$3:$D$500,"*",'2018'!$G$3:$G$500,"*børn*"))</f>
        <v>0</v>
      </c>
      <c r="E36" s="110">
        <f>SUM(COUNTIFS('2018'!$K$3:$K$500,Lister!$D$3,'2018'!$B$3:$B$500,$A36,'2018'!$D$3:$D$500,"*",'2018'!$G$3:$G$500,{"*alle*";"*Opsøgende*"},'2018'!$E$3:$E$500,"*ja*"),COUNTIFS('2018'!$K$3:$K$500,Lister!$D$3,'2018'!$B$3:$B$500,$A36,'2018'!$D$3:$D$500,"*",'2018'!$G$3:$G$500,{"*alle*";"*Opsøgende*"},'2018'!$E$3:$E$500,"*nej*",'2018'!$H$3:$H$500,"*ja*"),COUNTIFS('2018'!$K$3:$K$500,Lister!$D$3,'2018'!$B$3:$B$500,$A36,'2018'!$D$3:$D$500,"*",'2018'!$G$3:$G$500,"*børn*"))</f>
        <v>0</v>
      </c>
      <c r="F36" s="110">
        <f t="shared" si="11"/>
        <v>0</v>
      </c>
      <c r="G36" s="110"/>
      <c r="H36" s="110">
        <f>SUM(COUNTIFS('2019'!$K$3:$K$500,Lister!$D$2,'2019'!$B$3:$B$500,$A36,'2019'!$D$3:$D$500,"*",'2019'!$G$3:$G$500,{"*alle*";"*Opsøgende*"},'2019'!$E$3:$E$500,"*ja*"),COUNTIFS('2019'!$K$3:$K$500,Lister!$D$2,'2019'!$B$3:$B$500,$A36,'2019'!$D$3:$D$500,"*",'2019'!$G$3:$G$500,{"*alle*";"*Opsøgende*"},'2019'!$E$3:$E$500,"*nej*",'2019'!$H$3:$H$500,"*ja*"),COUNTIFS('2019'!$K$3:$K$500,Lister!$D$2,'2019'!$B$3:$B$500,$A36,'2019'!$D$3:$D$500,"*",'2019'!$G$3:$G$500,"*børn*"))</f>
        <v>0</v>
      </c>
      <c r="I36" s="110">
        <f>SUM(COUNTIFS('2019'!$K$3:$K$500,Lister!$D$3,'2019'!$B$3:$B$500,$A36,'2019'!$D$3:$D$500,"*",'2019'!$G$3:$G$500,{"*alle*";"*Opsøgende*"},'2019'!$E$3:$E$500,"*ja*"),COUNTIFS('2019'!$K$3:$K$500,Lister!$D$3,'2019'!$B$3:$B$500,$A36,'2019'!$D$3:$D$500,"*",'2019'!$G$3:$G$500,{"*alle*";"*Opsøgende*"},'2019'!$E$3:$E$500,"*nej*",'2019'!$H$3:$H$500,"*ja*"),COUNTIFS('2019'!$K$3:$K$500,Lister!$D$3,'2019'!$B$3:$B$500,$A36,'2019'!$D$3:$D$500,"*",'2019'!$G$3:$G$500,"*børn*"))</f>
        <v>0</v>
      </c>
      <c r="J36" s="110">
        <f t="shared" si="12"/>
        <v>0</v>
      </c>
      <c r="K36" s="110"/>
      <c r="L36" s="110">
        <f>SUM(COUNTIFS('2020'!$K$3:$K$500,Lister!$D$2,'2020'!$B$3:$B$500,$A36,'2020'!$D$3:$D$500,"*",'2020'!$G$3:$G$500,{"*alle*";"*Opsøgende*"},'2020'!$E$3:$E$500,"*ja*"),COUNTIFS('2020'!$K$3:$K$500,Lister!$D$2,'2020'!$B$3:$B$500,$A36,'2020'!$D$3:$D$500,"*",'2020'!$G$3:$G$500,{"*alle*";"*Opsøgende*"},'2020'!$E$3:$E$500,"*nej*",'2020'!$H$3:$H$500,"*ja*"),COUNTIFS('2020'!$K$3:$K$500,Lister!$D$2,'2020'!$B$3:$B$500,$A36,'2020'!$D$3:$D$500,"*",'2020'!$G$3:$G$500,"*børn*"))</f>
        <v>0</v>
      </c>
      <c r="M36" s="110">
        <f>SUM(COUNTIFS('2020'!$K$3:$K$500,Lister!$D$3,'2020'!$B$3:$B$500,$A36,'2020'!$D$3:$D$500,"*",'2020'!$G$3:$G$500,{"*alle*";"*Opsøgende*"},'2020'!$E$3:$E$500,"*ja*"),COUNTIFS('2020'!$K$3:$K$500,Lister!$D$3,'2020'!$B$3:$B$500,$A36,'2020'!$D$3:$D$500,"*",'2020'!$G$3:$G$500,{"*alle*";"*Opsøgende*"},'2020'!$E$3:$E$500,"*nej*",'2020'!$H$3:$H$500,"*ja*"),COUNTIFS('2020'!$K$3:$K$500,Lister!$D$3,'2020'!$B$3:$B$500,$A36,'2020'!$D$3:$D$500,"*",'2020'!$G$3:$G$500,"*børn*"))</f>
        <v>0</v>
      </c>
      <c r="N36" s="110">
        <f t="shared" si="13"/>
        <v>0</v>
      </c>
      <c r="O36" s="110"/>
      <c r="P36" s="110">
        <f>SUM(COUNTIFS('2021'!$K$3:$K$500,Lister!$D$2,'2021'!$B$3:$B$500,$A36,'2021'!$D$3:$D$500,"*",'2021'!$G$3:$G$500,{"*alle*";"*Opsøgende*"},'2021'!$E$3:$E$500,"*ja*"),COUNTIFS('2021'!$K$3:$K$500,Lister!$D$2,'2021'!$B$3:$B$500,$A36,'2021'!$D$3:$D$500,"*",'2021'!$G$3:$G$500,{"*alle*";"*Opsøgende*"},'2021'!$E$3:$E$500,"*nej*",'2021'!$H$3:$H$500,"*ja*"),COUNTIFS('2021'!$K$3:$K$500,Lister!$D$2,'2021'!$B$3:$B$500,$A36,'2021'!$D$3:$D$500,"*",'2021'!$G$3:$G$500,"*børn*"))</f>
        <v>0</v>
      </c>
      <c r="Q36" s="110">
        <f>SUM(COUNTIFS('2021'!$K$3:$K$500,Lister!$D$3,'2021'!$B$3:$B$500,$A36,'2021'!$D$3:$D$500,"*",'2021'!$G$3:$G$500,{"*alle*";"*Opsøgende*"},'2021'!$E$3:$E$500,"*ja*"),COUNTIFS('2021'!$K$3:$K$500,Lister!$D$3,'2021'!$B$3:$B$500,$A36,'2021'!$D$3:$D$500,"*",'2021'!$G$3:$G$500,{"*alle*";"*Opsøgende*"},'2021'!$E$3:$E$500,"*nej*",'2021'!$H$3:$H$500,"*ja*"),COUNTIFS('2021'!$K$3:$K$500,Lister!$D$3,'2021'!$B$3:$B$500,$A36,'2021'!$D$3:$D$500,"*",'2021'!$G$3:$G$500,"*børn*"))</f>
        <v>0</v>
      </c>
      <c r="R36" s="110">
        <f t="shared" si="14"/>
        <v>0</v>
      </c>
      <c r="S36" s="110"/>
      <c r="T36" s="110">
        <f>SUM(COUNTIFS('2022'!$K$3:$K$500,Lister!$D$2,'2022'!$B$3:$B$500,$A36,'2022'!$D$3:$D$500,"*",'2022'!$G$3:$G$500,{"*alle*";"*Opsøgende*"},'2022'!$E$3:$E$500,"*ja*"),COUNTIFS('2022'!$K$3:$K$500,Lister!$D$2,'2022'!$B$3:$B$500,$A36,'2022'!$D$3:$D$500,"*",'2022'!$G$3:$G$500,{"*alle*";"*Opsøgende*"},'2022'!$E$3:$E$500,"*nej*",'2022'!$H$3:$H$500,"*ja*"),COUNTIFS('2022'!$K$3:$K$500,Lister!$D$2,'2022'!$B$3:$B$500,$A36,'2022'!$D$3:$D$500,"*",'2022'!$G$3:$G$500,"*børn*"))</f>
        <v>0</v>
      </c>
      <c r="U36" s="110">
        <f>SUM(COUNTIFS('2022'!$K$3:$K$500,Lister!$D$3,'2022'!$B$3:$B$500,$A36,'2022'!$D$3:$D$500,"*",'2022'!$G$3:$G$500,{"*alle*";"*Opsøgende*"},'2022'!$E$3:$E$500,"*ja*"),COUNTIFS('2022'!$K$3:$K$500,Lister!$D$3,'2022'!$B$3:$B$500,$A36,'2022'!$D$3:$D$500,"*",'2022'!$G$3:$G$500,{"*alle*";"*Opsøgende*"},'2022'!$E$3:$E$500,"*nej*",'2022'!$H$3:$H$500,"*ja*"),COUNTIFS('2022'!$K$3:$K$500,Lister!$D$3,'2022'!$B$3:$B$500,$A36,'2022'!$D$3:$D$500,"*",'2022'!$G$3:$G$500,"*børn*"))</f>
        <v>0</v>
      </c>
      <c r="V36" s="110">
        <f t="shared" si="15"/>
        <v>0</v>
      </c>
      <c r="W36" s="110"/>
      <c r="X36" s="110">
        <f>SUM(COUNTIFS('2023'!$K$3:$K$500,Lister!$D$2,'2023'!$B$3:$B$500,$A36,'2023'!$D$3:$D$500,"*",'2023'!$G$3:$G$500,{"*alle*";"*Opsøgende*"},'2023'!$E$3:$E$500,"*ja*"),COUNTIFS('2023'!$K$3:$K$500,Lister!$D$2,'2023'!$B$3:$B$500,$A36,'2023'!$D$3:$D$500,"*",'2023'!$G$3:$G$500,{"*alle*";"*Opsøgende*"},'2023'!$E$3:$E$500,"*nej*",'2023'!$H$3:$H$500,"*ja*"),COUNTIFS('2023'!$K$3:$K$500,Lister!$D$2,'2023'!$B$3:$B$500,$A36,'2023'!$D$3:$D$500,"*",'2023'!$G$3:$G$500,"*børn*"))</f>
        <v>0</v>
      </c>
      <c r="Y36" s="110">
        <f>SUM(COUNTIFS('2023'!$K$3:$K$500,Lister!$D$3,'2023'!$B$3:$B$500,$A36,'2023'!$D$3:$D$500,"*",'2023'!$G$3:$G$500,{"*alle*";"*Opsøgende*"},'2023'!$E$3:$E$500,"*ja*"),COUNTIFS('2023'!$K$3:$K$500,Lister!$D$3,'2023'!$B$3:$B$500,$A36,'2023'!$D$3:$D$500,"*",'2023'!$G$3:$G$500,{"*alle*";"*Opsøgende*"},'2023'!$E$3:$E$500,"*nej*",'2023'!$H$3:$H$500,"*ja*"),COUNTIFS('2023'!$K$3:$K$500,Lister!$D$3,'2023'!$B$3:$B$500,$A36,'2023'!$D$3:$D$500,"*",'2023'!$G$3:$G$500,"*børn*"))</f>
        <v>0</v>
      </c>
      <c r="Z36" s="110">
        <f t="shared" si="16"/>
        <v>0</v>
      </c>
      <c r="AA36" s="110"/>
      <c r="AB36" s="110">
        <f>SUM(COUNTIFS('2024'!$K$3:$K$500,Lister!$D$2,'2024'!$B$3:$B$500,$A36,'2024'!$D$3:$D$500,"*",'2024'!$G$3:$G$500,{"*alle*";"*Opsøgende*"},'2024'!$E$3:$E$500,"*ja*"),COUNTIFS('2024'!$K$3:$K$500,Lister!$D$2,'2024'!$B$3:$B$500,$A36,'2024'!$D$3:$D$500,"*",'2024'!$G$3:$G$500,{"*alle*";"*Opsøgende*"},'2024'!$E$3:$E$500,"*nej*",'2024'!$H$3:$H$500,"*ja*"),COUNTIFS('2024'!$K$3:$K$500,Lister!$D$2,'2024'!$B$3:$B$500,$A36,'2024'!$D$3:$D$500,"*",'2024'!$G$3:$G$500,"*børn*"))</f>
        <v>0</v>
      </c>
      <c r="AC36" s="110">
        <f>SUM(COUNTIFS('2024'!$K$3:$K$500,Lister!$D$3,'2024'!$B$3:$B$500,$A36,'2024'!$D$3:$D$500,"*",'2024'!$G$3:$G$500,{"*alle*";"*Opsøgende*"},'2024'!$E$3:$E$500,"*ja*"),COUNTIFS('2024'!$K$3:$K$500,Lister!$D$3,'2024'!$B$3:$B$500,$A36,'2024'!$D$3:$D$500,"*",'2024'!$G$3:$G$500,{"*alle*";"*Opsøgende*"},'2024'!$E$3:$E$500,"*nej*",'2024'!$H$3:$H$500,"*ja*"),COUNTIFS('2024'!$K$3:$K$500,Lister!$D$3,'2024'!$B$3:$B$500,$A36,'2024'!$D$3:$D$500,"*",'2024'!$G$3:$G$500,"*børn*"))</f>
        <v>0</v>
      </c>
      <c r="AD36" s="110">
        <f t="shared" si="17"/>
        <v>0</v>
      </c>
      <c r="AE36" s="110"/>
      <c r="AF36" s="110">
        <f>SUM(COUNTIFS('2025'!$K$3:$K$500,Lister!$D$2,'2025'!$B$3:$B$500,$A36,'2025'!$D$3:$D$500,"*",'2025'!$G$3:$G$500,{"*alle*";"*Opsøgende*"},'2025'!$E$3:$E$500,"*ja*"),COUNTIFS('2025'!$K$3:$K$500,Lister!$D$2,'2025'!$B$3:$B$500,$A36,'2025'!$D$3:$D$500,"*",'2025'!$G$3:$G$500,{"*alle*";"*Opsøgende*"},'2025'!$E$3:$E$500,"*nej*",'2025'!$H$3:$H$500,"*ja*"),COUNTIFS('2025'!$K$3:$K$500,Lister!$D$2,'2025'!$B$3:$B$500,$A36,'2025'!$D$3:$D$500,"*",'2025'!$G$3:$G$500,"*børn*"))</f>
        <v>0</v>
      </c>
      <c r="AG36" s="110">
        <f>SUM(COUNTIFS('2025'!$K$3:$K$500,Lister!$D$3,'2025'!$B$3:$B$500,$A36,'2025'!$D$3:$D$500,"*",'2025'!$G$3:$G$500,{"*alle*";"*Opsøgende*"},'2025'!$E$3:$E$500,"*ja*"),COUNTIFS('2025'!$K$3:$K$500,Lister!$D$3,'2025'!$B$3:$B$500,$A36,'2025'!$D$3:$D$500,"*",'2025'!$G$3:$G$500,{"*alle*";"*Opsøgende*"},'2025'!$E$3:$E$500,"*nej*",'2025'!$H$3:$H$500,"*ja*"),COUNTIFS('2025'!$K$3:$K$500,Lister!$D$3,'2025'!$B$3:$B$500,$A36,'2025'!$D$3:$D$500,"*",'2025'!$G$3:$G$500,"*børn*"))</f>
        <v>0</v>
      </c>
      <c r="AH36" s="110">
        <f t="shared" si="18"/>
        <v>0</v>
      </c>
      <c r="AI36" s="110"/>
      <c r="AJ36" s="110">
        <f>SUM(COUNTIFS('2026'!$K$3:$K$500,Lister!$D$2,'2026'!$B$3:$B$500,$A36,'2026'!$D$3:$D$500,"*",'2026'!$G$3:$G$500,{"*alle*";"*Opsøgende*"},'2026'!$E$3:$E$500,"*ja*"),COUNTIFS('2026'!$K$3:$K$500,Lister!$D$2,'2026'!$B$3:$B$500,$A36,'2026'!$D$3:$D$500,"*",'2026'!$G$3:$G$500,{"*alle*";"*Opsøgende*"},'2026'!$E$3:$E$500,"*nej*",'2026'!$H$3:$H$500,"*ja*"),COUNTIFS('2026'!$K$3:$K$500,Lister!$D$2,'2026'!$B$3:$B$500,$A36,'2026'!$D$3:$D$500,"*",'2026'!$G$3:$G$500,"*børn*"))</f>
        <v>0</v>
      </c>
      <c r="AK36" s="110">
        <f>SUM(COUNTIFS('2026'!$K$3:$K$500,Lister!$D$3,'2026'!$B$3:$B$500,$A36,'2026'!$D$3:$D$500,"*",'2026'!$G$3:$G$500,{"*alle*";"*Opsøgende*"},'2026'!$E$3:$E$500,"*ja*"),COUNTIFS('2026'!$K$3:$K$500,Lister!$D$3,'2026'!$B$3:$B$500,$A36,'2026'!$D$3:$D$500,"*",'2026'!$G$3:$G$500,{"*alle*";"*Opsøgende*"},'2026'!$E$3:$E$500,"*nej*",'2026'!$H$3:$H$500,"*ja*"),COUNTIFS('2026'!$K$3:$K$500,Lister!$D$3,'2026'!$B$3:$B$500,$A36,'2026'!$D$3:$D$500,"*",'2026'!$G$3:$G$500,"*børn*"))</f>
        <v>0</v>
      </c>
      <c r="AL36" s="110">
        <f t="shared" si="19"/>
        <v>0</v>
      </c>
      <c r="AM36" s="110"/>
      <c r="AN36" s="110">
        <f>SUM(COUNTIFS('2027'!$K$3:$K$500,Lister!$D$2,'2027'!$B$3:$B$500,$A36,'2027'!$D$3:$D$500,"*",'2027'!$G$3:$G$500,{"*alle*";"*Opsøgende*"},'2027'!$E$3:$E$500,"*ja*"),COUNTIFS('2027'!$K$3:$K$500,Lister!$D$2,'2027'!$B$3:$B$500,$A36,'2027'!$D$3:$D$500,"*",'2027'!$G$3:$G$500,{"*alle*";"*Opsøgende*"},'2027'!$E$3:$E$500,"*nej*",'2027'!$H$3:$H$500,"*ja*"),COUNTIFS('2027'!$K$3:$K$500,Lister!$D$2,'2027'!$B$3:$B$500,$A36,'2027'!$D$3:$D$500,"*",'2027'!$G$3:$G$500,"*børn*"))</f>
        <v>0</v>
      </c>
      <c r="AO36" s="110">
        <f>SUM(COUNTIFS('2027'!$K$3:$K$500,Lister!$D$3,'2027'!$B$3:$B$500,$A36,'2027'!$D$3:$D$500,"*",'2027'!$G$3:$G$500,{"*alle*";"*Opsøgende*"},'2027'!$E$3:$E$500,"*ja*"),COUNTIFS('2027'!$K$3:$K$500,Lister!$D$3,'2027'!$B$3:$B$500,$A36,'2027'!$D$3:$D$500,"*",'2027'!$G$3:$G$500,{"*alle*";"*Opsøgende*"},'2027'!$E$3:$E$500,"*nej*",'2027'!$H$3:$H$500,"*ja*"),COUNTIFS('2027'!$K$3:$K$500,Lister!$D$3,'2027'!$B$3:$B$500,$A36,'2027'!$D$3:$D$500,"*",'2027'!$G$3:$G$500,"*børn*"))</f>
        <v>0</v>
      </c>
      <c r="AP36" s="110">
        <f t="shared" si="20"/>
        <v>0</v>
      </c>
      <c r="AQ36" s="110"/>
      <c r="AR36" s="110">
        <f>SUM(COUNTIFS('2028'!$K$3:$K$500,Lister!$D$2,'2028'!$B$3:$B$500,$A36,'2028'!$D$3:$D$500,"*",'2028'!$G$3:$G$500,{"*alle*";"*Opsøgende*"},'2028'!$E$3:$E$500,"*ja*"),COUNTIFS('2028'!$K$3:$K$500,Lister!$D$2,'2028'!$B$3:$B$500,$A36,'2028'!$D$3:$D$500,"*",'2028'!$G$3:$G$500,{"*alle*";"*Opsøgende*"},'2028'!$E$3:$E$500,"*nej*",'2028'!$H$3:$H$500,"*ja*"),COUNTIFS('2028'!$K$3:$K$500,Lister!$D$2,'2028'!$B$3:$B$500,$A36,'2028'!$D$3:$D$500,"*",'2028'!$G$3:$G$500,"*børn*"))</f>
        <v>0</v>
      </c>
      <c r="AS36" s="110">
        <f>SUM(COUNTIFS('2028'!$K$3:$K$500,Lister!$D$3,'2028'!$B$3:$B$500,$A36,'2028'!$D$3:$D$500,"*",'2028'!$G$3:$G$500,{"*alle*";"*Opsøgende*"},'2028'!$E$3:$E$500,"*ja*"),COUNTIFS('2028'!$K$3:$K$500,Lister!$D$3,'2028'!$B$3:$B$500,$A36,'2028'!$D$3:$D$500,"*",'2028'!$G$3:$G$500,{"*alle*";"*Opsøgende*"},'2028'!$E$3:$E$500,"*nej*",'2028'!$H$3:$H$500,"*ja*"),COUNTIFS('2028'!$K$3:$K$500,Lister!$D$3,'2028'!$B$3:$B$500,$A36,'2028'!$D$3:$D$500,"*",'2028'!$G$3:$G$500,"*børn*"))</f>
        <v>0</v>
      </c>
      <c r="AT36" s="110">
        <f t="shared" si="21"/>
        <v>0</v>
      </c>
    </row>
    <row r="37" spans="1:46" x14ac:dyDescent="0.25">
      <c r="A37" s="2" t="s">
        <v>103</v>
      </c>
      <c r="D37" s="110">
        <f>SUM(COUNTIFS('2018'!$K$3:$K$500,Lister!$D$2,'2018'!$B$3:$B$500,$A37,'2018'!$D$3:$D$500,"*",'2018'!$G$3:$G$500,{"*alle*";"*Opsøgende*"},'2018'!$E$3:$E$500,"*ja*"),COUNTIFS('2018'!$K$3:$K$500,Lister!$D$2,'2018'!$B$3:$B$500,$A37,'2018'!$D$3:$D$500,"*",'2018'!$G$3:$G$500,{"*alle*";"*Opsøgende*"},'2018'!$E$3:$E$500,"*nej*",'2018'!$H$3:$H$500,"*ja*"),COUNTIFS('2018'!$K$3:$K$500,Lister!$D$2,'2018'!$B$3:$B$500,$A37,'2018'!$D$3:$D$500,"*",'2018'!$G$3:$G$500,"*børn*"))</f>
        <v>0</v>
      </c>
      <c r="E37" s="110">
        <f>SUM(COUNTIFS('2018'!$K$3:$K$500,Lister!$D$3,'2018'!$B$3:$B$500,$A37,'2018'!$D$3:$D$500,"*",'2018'!$G$3:$G$500,{"*alle*";"*Opsøgende*"},'2018'!$E$3:$E$500,"*ja*"),COUNTIFS('2018'!$K$3:$K$500,Lister!$D$3,'2018'!$B$3:$B$500,$A37,'2018'!$D$3:$D$500,"*",'2018'!$G$3:$G$500,{"*alle*";"*Opsøgende*"},'2018'!$E$3:$E$500,"*nej*",'2018'!$H$3:$H$500,"*ja*"),COUNTIFS('2018'!$K$3:$K$500,Lister!$D$3,'2018'!$B$3:$B$500,$A37,'2018'!$D$3:$D$500,"*",'2018'!$G$3:$G$500,"*børn*"))</f>
        <v>0</v>
      </c>
      <c r="F37" s="110">
        <f t="shared" si="11"/>
        <v>0</v>
      </c>
      <c r="G37" s="110"/>
      <c r="H37" s="110">
        <f>SUM(COUNTIFS('2019'!$K$3:$K$500,Lister!$D$2,'2019'!$B$3:$B$500,$A37,'2019'!$D$3:$D$500,"*",'2019'!$G$3:$G$500,{"*alle*";"*Opsøgende*"},'2019'!$E$3:$E$500,"*ja*"),COUNTIFS('2019'!$K$3:$K$500,Lister!$D$2,'2019'!$B$3:$B$500,$A37,'2019'!$D$3:$D$500,"*",'2019'!$G$3:$G$500,{"*alle*";"*Opsøgende*"},'2019'!$E$3:$E$500,"*nej*",'2019'!$H$3:$H$500,"*ja*"),COUNTIFS('2019'!$K$3:$K$500,Lister!$D$2,'2019'!$B$3:$B$500,$A37,'2019'!$D$3:$D$500,"*",'2019'!$G$3:$G$500,"*børn*"))</f>
        <v>0</v>
      </c>
      <c r="I37" s="110">
        <f>SUM(COUNTIFS('2019'!$K$3:$K$500,Lister!$D$3,'2019'!$B$3:$B$500,$A37,'2019'!$D$3:$D$500,"*",'2019'!$G$3:$G$500,{"*alle*";"*Opsøgende*"},'2019'!$E$3:$E$500,"*ja*"),COUNTIFS('2019'!$K$3:$K$500,Lister!$D$3,'2019'!$B$3:$B$500,$A37,'2019'!$D$3:$D$500,"*",'2019'!$G$3:$G$500,{"*alle*";"*Opsøgende*"},'2019'!$E$3:$E$500,"*nej*",'2019'!$H$3:$H$500,"*ja*"),COUNTIFS('2019'!$K$3:$K$500,Lister!$D$3,'2019'!$B$3:$B$500,$A37,'2019'!$D$3:$D$500,"*",'2019'!$G$3:$G$500,"*børn*"))</f>
        <v>0</v>
      </c>
      <c r="J37" s="110">
        <f t="shared" si="12"/>
        <v>0</v>
      </c>
      <c r="K37" s="110"/>
      <c r="L37" s="110">
        <f>SUM(COUNTIFS('2020'!$K$3:$K$500,Lister!$D$2,'2020'!$B$3:$B$500,$A37,'2020'!$D$3:$D$500,"*",'2020'!$G$3:$G$500,{"*alle*";"*Opsøgende*"},'2020'!$E$3:$E$500,"*ja*"),COUNTIFS('2020'!$K$3:$K$500,Lister!$D$2,'2020'!$B$3:$B$500,$A37,'2020'!$D$3:$D$500,"*",'2020'!$G$3:$G$500,{"*alle*";"*Opsøgende*"},'2020'!$E$3:$E$500,"*nej*",'2020'!$H$3:$H$500,"*ja*"),COUNTIFS('2020'!$K$3:$K$500,Lister!$D$2,'2020'!$B$3:$B$500,$A37,'2020'!$D$3:$D$500,"*",'2020'!$G$3:$G$500,"*børn*"))</f>
        <v>0</v>
      </c>
      <c r="M37" s="110">
        <f>SUM(COUNTIFS('2020'!$K$3:$K$500,Lister!$D$3,'2020'!$B$3:$B$500,$A37,'2020'!$D$3:$D$500,"*",'2020'!$G$3:$G$500,{"*alle*";"*Opsøgende*"},'2020'!$E$3:$E$500,"*ja*"),COUNTIFS('2020'!$K$3:$K$500,Lister!$D$3,'2020'!$B$3:$B$500,$A37,'2020'!$D$3:$D$500,"*",'2020'!$G$3:$G$500,{"*alle*";"*Opsøgende*"},'2020'!$E$3:$E$500,"*nej*",'2020'!$H$3:$H$500,"*ja*"),COUNTIFS('2020'!$K$3:$K$500,Lister!$D$3,'2020'!$B$3:$B$500,$A37,'2020'!$D$3:$D$500,"*",'2020'!$G$3:$G$500,"*børn*"))</f>
        <v>0</v>
      </c>
      <c r="N37" s="110">
        <f t="shared" si="13"/>
        <v>0</v>
      </c>
      <c r="O37" s="110"/>
      <c r="P37" s="110">
        <f>SUM(COUNTIFS('2021'!$K$3:$K$500,Lister!$D$2,'2021'!$B$3:$B$500,$A37,'2021'!$D$3:$D$500,"*",'2021'!$G$3:$G$500,{"*alle*";"*Opsøgende*"},'2021'!$E$3:$E$500,"*ja*"),COUNTIFS('2021'!$K$3:$K$500,Lister!$D$2,'2021'!$B$3:$B$500,$A37,'2021'!$D$3:$D$500,"*",'2021'!$G$3:$G$500,{"*alle*";"*Opsøgende*"},'2021'!$E$3:$E$500,"*nej*",'2021'!$H$3:$H$500,"*ja*"),COUNTIFS('2021'!$K$3:$K$500,Lister!$D$2,'2021'!$B$3:$B$500,$A37,'2021'!$D$3:$D$500,"*",'2021'!$G$3:$G$500,"*børn*"))</f>
        <v>0</v>
      </c>
      <c r="Q37" s="110">
        <f>SUM(COUNTIFS('2021'!$K$3:$K$500,Lister!$D$3,'2021'!$B$3:$B$500,$A37,'2021'!$D$3:$D$500,"*",'2021'!$G$3:$G$500,{"*alle*";"*Opsøgende*"},'2021'!$E$3:$E$500,"*ja*"),COUNTIFS('2021'!$K$3:$K$500,Lister!$D$3,'2021'!$B$3:$B$500,$A37,'2021'!$D$3:$D$500,"*",'2021'!$G$3:$G$500,{"*alle*";"*Opsøgende*"},'2021'!$E$3:$E$500,"*nej*",'2021'!$H$3:$H$500,"*ja*"),COUNTIFS('2021'!$K$3:$K$500,Lister!$D$3,'2021'!$B$3:$B$500,$A37,'2021'!$D$3:$D$500,"*",'2021'!$G$3:$G$500,"*børn*"))</f>
        <v>0</v>
      </c>
      <c r="R37" s="110">
        <f t="shared" si="14"/>
        <v>0</v>
      </c>
      <c r="S37" s="110"/>
      <c r="T37" s="110">
        <f>SUM(COUNTIFS('2022'!$K$3:$K$500,Lister!$D$2,'2022'!$B$3:$B$500,$A37,'2022'!$D$3:$D$500,"*",'2022'!$G$3:$G$500,{"*alle*";"*Opsøgende*"},'2022'!$E$3:$E$500,"*ja*"),COUNTIFS('2022'!$K$3:$K$500,Lister!$D$2,'2022'!$B$3:$B$500,$A37,'2022'!$D$3:$D$500,"*",'2022'!$G$3:$G$500,{"*alle*";"*Opsøgende*"},'2022'!$E$3:$E$500,"*nej*",'2022'!$H$3:$H$500,"*ja*"),COUNTIFS('2022'!$K$3:$K$500,Lister!$D$2,'2022'!$B$3:$B$500,$A37,'2022'!$D$3:$D$500,"*",'2022'!$G$3:$G$500,"*børn*"))</f>
        <v>0</v>
      </c>
      <c r="U37" s="110">
        <f>SUM(COUNTIFS('2022'!$K$3:$K$500,Lister!$D$3,'2022'!$B$3:$B$500,$A37,'2022'!$D$3:$D$500,"*",'2022'!$G$3:$G$500,{"*alle*";"*Opsøgende*"},'2022'!$E$3:$E$500,"*ja*"),COUNTIFS('2022'!$K$3:$K$500,Lister!$D$3,'2022'!$B$3:$B$500,$A37,'2022'!$D$3:$D$500,"*",'2022'!$G$3:$G$500,{"*alle*";"*Opsøgende*"},'2022'!$E$3:$E$500,"*nej*",'2022'!$H$3:$H$500,"*ja*"),COUNTIFS('2022'!$K$3:$K$500,Lister!$D$3,'2022'!$B$3:$B$500,$A37,'2022'!$D$3:$D$500,"*",'2022'!$G$3:$G$500,"*børn*"))</f>
        <v>0</v>
      </c>
      <c r="V37" s="110">
        <f t="shared" si="15"/>
        <v>0</v>
      </c>
      <c r="W37" s="110"/>
      <c r="X37" s="110">
        <f>SUM(COUNTIFS('2023'!$K$3:$K$500,Lister!$D$2,'2023'!$B$3:$B$500,$A37,'2023'!$D$3:$D$500,"*",'2023'!$G$3:$G$500,{"*alle*";"*Opsøgende*"},'2023'!$E$3:$E$500,"*ja*"),COUNTIFS('2023'!$K$3:$K$500,Lister!$D$2,'2023'!$B$3:$B$500,$A37,'2023'!$D$3:$D$500,"*",'2023'!$G$3:$G$500,{"*alle*";"*Opsøgende*"},'2023'!$E$3:$E$500,"*nej*",'2023'!$H$3:$H$500,"*ja*"),COUNTIFS('2023'!$K$3:$K$500,Lister!$D$2,'2023'!$B$3:$B$500,$A37,'2023'!$D$3:$D$500,"*",'2023'!$G$3:$G$500,"*børn*"))</f>
        <v>0</v>
      </c>
      <c r="Y37" s="110">
        <f>SUM(COUNTIFS('2023'!$K$3:$K$500,Lister!$D$3,'2023'!$B$3:$B$500,$A37,'2023'!$D$3:$D$500,"*",'2023'!$G$3:$G$500,{"*alle*";"*Opsøgende*"},'2023'!$E$3:$E$500,"*ja*"),COUNTIFS('2023'!$K$3:$K$500,Lister!$D$3,'2023'!$B$3:$B$500,$A37,'2023'!$D$3:$D$500,"*",'2023'!$G$3:$G$500,{"*alle*";"*Opsøgende*"},'2023'!$E$3:$E$500,"*nej*",'2023'!$H$3:$H$500,"*ja*"),COUNTIFS('2023'!$K$3:$K$500,Lister!$D$3,'2023'!$B$3:$B$500,$A37,'2023'!$D$3:$D$500,"*",'2023'!$G$3:$G$500,"*børn*"))</f>
        <v>0</v>
      </c>
      <c r="Z37" s="110">
        <f t="shared" si="16"/>
        <v>0</v>
      </c>
      <c r="AA37" s="110"/>
      <c r="AB37" s="110">
        <f>SUM(COUNTIFS('2024'!$K$3:$K$500,Lister!$D$2,'2024'!$B$3:$B$500,$A37,'2024'!$D$3:$D$500,"*",'2024'!$G$3:$G$500,{"*alle*";"*Opsøgende*"},'2024'!$E$3:$E$500,"*ja*"),COUNTIFS('2024'!$K$3:$K$500,Lister!$D$2,'2024'!$B$3:$B$500,$A37,'2024'!$D$3:$D$500,"*",'2024'!$G$3:$G$500,{"*alle*";"*Opsøgende*"},'2024'!$E$3:$E$500,"*nej*",'2024'!$H$3:$H$500,"*ja*"),COUNTIFS('2024'!$K$3:$K$500,Lister!$D$2,'2024'!$B$3:$B$500,$A37,'2024'!$D$3:$D$500,"*",'2024'!$G$3:$G$500,"*børn*"))</f>
        <v>0</v>
      </c>
      <c r="AC37" s="110">
        <f>SUM(COUNTIFS('2024'!$K$3:$K$500,Lister!$D$3,'2024'!$B$3:$B$500,$A37,'2024'!$D$3:$D$500,"*",'2024'!$G$3:$G$500,{"*alle*";"*Opsøgende*"},'2024'!$E$3:$E$500,"*ja*"),COUNTIFS('2024'!$K$3:$K$500,Lister!$D$3,'2024'!$B$3:$B$500,$A37,'2024'!$D$3:$D$500,"*",'2024'!$G$3:$G$500,{"*alle*";"*Opsøgende*"},'2024'!$E$3:$E$500,"*nej*",'2024'!$H$3:$H$500,"*ja*"),COUNTIFS('2024'!$K$3:$K$500,Lister!$D$3,'2024'!$B$3:$B$500,$A37,'2024'!$D$3:$D$500,"*",'2024'!$G$3:$G$500,"*børn*"))</f>
        <v>0</v>
      </c>
      <c r="AD37" s="110">
        <f t="shared" si="17"/>
        <v>0</v>
      </c>
      <c r="AE37" s="110"/>
      <c r="AF37" s="110">
        <f>SUM(COUNTIFS('2025'!$K$3:$K$500,Lister!$D$2,'2025'!$B$3:$B$500,$A37,'2025'!$D$3:$D$500,"*",'2025'!$G$3:$G$500,{"*alle*";"*Opsøgende*"},'2025'!$E$3:$E$500,"*ja*"),COUNTIFS('2025'!$K$3:$K$500,Lister!$D$2,'2025'!$B$3:$B$500,$A37,'2025'!$D$3:$D$500,"*",'2025'!$G$3:$G$500,{"*alle*";"*Opsøgende*"},'2025'!$E$3:$E$500,"*nej*",'2025'!$H$3:$H$500,"*ja*"),COUNTIFS('2025'!$K$3:$K$500,Lister!$D$2,'2025'!$B$3:$B$500,$A37,'2025'!$D$3:$D$500,"*",'2025'!$G$3:$G$500,"*børn*"))</f>
        <v>0</v>
      </c>
      <c r="AG37" s="110">
        <f>SUM(COUNTIFS('2025'!$K$3:$K$500,Lister!$D$3,'2025'!$B$3:$B$500,$A37,'2025'!$D$3:$D$500,"*",'2025'!$G$3:$G$500,{"*alle*";"*Opsøgende*"},'2025'!$E$3:$E$500,"*ja*"),COUNTIFS('2025'!$K$3:$K$500,Lister!$D$3,'2025'!$B$3:$B$500,$A37,'2025'!$D$3:$D$500,"*",'2025'!$G$3:$G$500,{"*alle*";"*Opsøgende*"},'2025'!$E$3:$E$500,"*nej*",'2025'!$H$3:$H$500,"*ja*"),COUNTIFS('2025'!$K$3:$K$500,Lister!$D$3,'2025'!$B$3:$B$500,$A37,'2025'!$D$3:$D$500,"*",'2025'!$G$3:$G$500,"*børn*"))</f>
        <v>0</v>
      </c>
      <c r="AH37" s="110">
        <f t="shared" si="18"/>
        <v>0</v>
      </c>
      <c r="AI37" s="110"/>
      <c r="AJ37" s="110">
        <f>SUM(COUNTIFS('2026'!$K$3:$K$500,Lister!$D$2,'2026'!$B$3:$B$500,$A37,'2026'!$D$3:$D$500,"*",'2026'!$G$3:$G$500,{"*alle*";"*Opsøgende*"},'2026'!$E$3:$E$500,"*ja*"),COUNTIFS('2026'!$K$3:$K$500,Lister!$D$2,'2026'!$B$3:$B$500,$A37,'2026'!$D$3:$D$500,"*",'2026'!$G$3:$G$500,{"*alle*";"*Opsøgende*"},'2026'!$E$3:$E$500,"*nej*",'2026'!$H$3:$H$500,"*ja*"),COUNTIFS('2026'!$K$3:$K$500,Lister!$D$2,'2026'!$B$3:$B$500,$A37,'2026'!$D$3:$D$500,"*",'2026'!$G$3:$G$500,"*børn*"))</f>
        <v>0</v>
      </c>
      <c r="AK37" s="110">
        <f>SUM(COUNTIFS('2026'!$K$3:$K$500,Lister!$D$3,'2026'!$B$3:$B$500,$A37,'2026'!$D$3:$D$500,"*",'2026'!$G$3:$G$500,{"*alle*";"*Opsøgende*"},'2026'!$E$3:$E$500,"*ja*"),COUNTIFS('2026'!$K$3:$K$500,Lister!$D$3,'2026'!$B$3:$B$500,$A37,'2026'!$D$3:$D$500,"*",'2026'!$G$3:$G$500,{"*alle*";"*Opsøgende*"},'2026'!$E$3:$E$500,"*nej*",'2026'!$H$3:$H$500,"*ja*"),COUNTIFS('2026'!$K$3:$K$500,Lister!$D$3,'2026'!$B$3:$B$500,$A37,'2026'!$D$3:$D$500,"*",'2026'!$G$3:$G$500,"*børn*"))</f>
        <v>0</v>
      </c>
      <c r="AL37" s="110">
        <f t="shared" si="19"/>
        <v>0</v>
      </c>
      <c r="AM37" s="110"/>
      <c r="AN37" s="110">
        <f>SUM(COUNTIFS('2027'!$K$3:$K$500,Lister!$D$2,'2027'!$B$3:$B$500,$A37,'2027'!$D$3:$D$500,"*",'2027'!$G$3:$G$500,{"*alle*";"*Opsøgende*"},'2027'!$E$3:$E$500,"*ja*"),COUNTIFS('2027'!$K$3:$K$500,Lister!$D$2,'2027'!$B$3:$B$500,$A37,'2027'!$D$3:$D$500,"*",'2027'!$G$3:$G$500,{"*alle*";"*Opsøgende*"},'2027'!$E$3:$E$500,"*nej*",'2027'!$H$3:$H$500,"*ja*"),COUNTIFS('2027'!$K$3:$K$500,Lister!$D$2,'2027'!$B$3:$B$500,$A37,'2027'!$D$3:$D$500,"*",'2027'!$G$3:$G$500,"*børn*"))</f>
        <v>0</v>
      </c>
      <c r="AO37" s="110">
        <f>SUM(COUNTIFS('2027'!$K$3:$K$500,Lister!$D$3,'2027'!$B$3:$B$500,$A37,'2027'!$D$3:$D$500,"*",'2027'!$G$3:$G$500,{"*alle*";"*Opsøgende*"},'2027'!$E$3:$E$500,"*ja*"),COUNTIFS('2027'!$K$3:$K$500,Lister!$D$3,'2027'!$B$3:$B$500,$A37,'2027'!$D$3:$D$500,"*",'2027'!$G$3:$G$500,{"*alle*";"*Opsøgende*"},'2027'!$E$3:$E$500,"*nej*",'2027'!$H$3:$H$500,"*ja*"),COUNTIFS('2027'!$K$3:$K$500,Lister!$D$3,'2027'!$B$3:$B$500,$A37,'2027'!$D$3:$D$500,"*",'2027'!$G$3:$G$500,"*børn*"))</f>
        <v>0</v>
      </c>
      <c r="AP37" s="110">
        <f t="shared" si="20"/>
        <v>0</v>
      </c>
      <c r="AQ37" s="110"/>
      <c r="AR37" s="110">
        <f>SUM(COUNTIFS('2028'!$K$3:$K$500,Lister!$D$2,'2028'!$B$3:$B$500,$A37,'2028'!$D$3:$D$500,"*",'2028'!$G$3:$G$500,{"*alle*";"*Opsøgende*"},'2028'!$E$3:$E$500,"*ja*"),COUNTIFS('2028'!$K$3:$K$500,Lister!$D$2,'2028'!$B$3:$B$500,$A37,'2028'!$D$3:$D$500,"*",'2028'!$G$3:$G$500,{"*alle*";"*Opsøgende*"},'2028'!$E$3:$E$500,"*nej*",'2028'!$H$3:$H$500,"*ja*"),COUNTIFS('2028'!$K$3:$K$500,Lister!$D$2,'2028'!$B$3:$B$500,$A37,'2028'!$D$3:$D$500,"*",'2028'!$G$3:$G$500,"*børn*"))</f>
        <v>0</v>
      </c>
      <c r="AS37" s="110">
        <f>SUM(COUNTIFS('2028'!$K$3:$K$500,Lister!$D$3,'2028'!$B$3:$B$500,$A37,'2028'!$D$3:$D$500,"*",'2028'!$G$3:$G$500,{"*alle*";"*Opsøgende*"},'2028'!$E$3:$E$500,"*ja*"),COUNTIFS('2028'!$K$3:$K$500,Lister!$D$3,'2028'!$B$3:$B$500,$A37,'2028'!$D$3:$D$500,"*",'2028'!$G$3:$G$500,{"*alle*";"*Opsøgende*"},'2028'!$E$3:$E$500,"*nej*",'2028'!$H$3:$H$500,"*ja*"),COUNTIFS('2028'!$K$3:$K$500,Lister!$D$3,'2028'!$B$3:$B$500,$A37,'2028'!$D$3:$D$500,"*",'2028'!$G$3:$G$500,"*børn*"))</f>
        <v>0</v>
      </c>
      <c r="AT37" s="110">
        <f t="shared" si="21"/>
        <v>0</v>
      </c>
    </row>
    <row r="38" spans="1:46" x14ac:dyDescent="0.25">
      <c r="A38" s="2" t="s">
        <v>40</v>
      </c>
      <c r="D38" s="110">
        <f>SUM(COUNTIFS('2018'!$K$3:$K$500,Lister!$D$2,'2018'!$B$3:$B$500,$A38,'2018'!$D$3:$D$500,"*",'2018'!$G$3:$G$500,{"*alle*";"*Opsøgende*"},'2018'!$E$3:$E$500,"*ja*"),COUNTIFS('2018'!$K$3:$K$500,Lister!$D$2,'2018'!$B$3:$B$500,$A38,'2018'!$D$3:$D$500,"*",'2018'!$G$3:$G$500,{"*alle*";"*Opsøgende*"},'2018'!$E$3:$E$500,"*nej*",'2018'!$H$3:$H$500,"*ja*"),COUNTIFS('2018'!$K$3:$K$500,Lister!$D$2,'2018'!$B$3:$B$500,$A38,'2018'!$D$3:$D$500,"*",'2018'!$G$3:$G$500,"*børn*"))</f>
        <v>0</v>
      </c>
      <c r="E38" s="110">
        <f>SUM(COUNTIFS('2018'!$K$3:$K$500,Lister!$D$3,'2018'!$B$3:$B$500,$A38,'2018'!$D$3:$D$500,"*",'2018'!$G$3:$G$500,{"*alle*";"*Opsøgende*"},'2018'!$E$3:$E$500,"*ja*"),COUNTIFS('2018'!$K$3:$K$500,Lister!$D$3,'2018'!$B$3:$B$500,$A38,'2018'!$D$3:$D$500,"*",'2018'!$G$3:$G$500,{"*alle*";"*Opsøgende*"},'2018'!$E$3:$E$500,"*nej*",'2018'!$H$3:$H$500,"*ja*"),COUNTIFS('2018'!$K$3:$K$500,Lister!$D$3,'2018'!$B$3:$B$500,$A38,'2018'!$D$3:$D$500,"*",'2018'!$G$3:$G$500,"*børn*"))</f>
        <v>0</v>
      </c>
      <c r="F38" s="110">
        <f t="shared" si="11"/>
        <v>0</v>
      </c>
      <c r="G38" s="110"/>
      <c r="H38" s="110">
        <f>SUM(COUNTIFS('2019'!$K$3:$K$500,Lister!$D$2,'2019'!$B$3:$B$500,$A38,'2019'!$D$3:$D$500,"*",'2019'!$G$3:$G$500,{"*alle*";"*Opsøgende*"},'2019'!$E$3:$E$500,"*ja*"),COUNTIFS('2019'!$K$3:$K$500,Lister!$D$2,'2019'!$B$3:$B$500,$A38,'2019'!$D$3:$D$500,"*",'2019'!$G$3:$G$500,{"*alle*";"*Opsøgende*"},'2019'!$E$3:$E$500,"*nej*",'2019'!$H$3:$H$500,"*ja*"),COUNTIFS('2019'!$K$3:$K$500,Lister!$D$2,'2019'!$B$3:$B$500,$A38,'2019'!$D$3:$D$500,"*",'2019'!$G$3:$G$500,"*børn*"))</f>
        <v>0</v>
      </c>
      <c r="I38" s="110">
        <f>SUM(COUNTIFS('2019'!$K$3:$K$500,Lister!$D$3,'2019'!$B$3:$B$500,$A38,'2019'!$D$3:$D$500,"*",'2019'!$G$3:$G$500,{"*alle*";"*Opsøgende*"},'2019'!$E$3:$E$500,"*ja*"),COUNTIFS('2019'!$K$3:$K$500,Lister!$D$3,'2019'!$B$3:$B$500,$A38,'2019'!$D$3:$D$500,"*",'2019'!$G$3:$G$500,{"*alle*";"*Opsøgende*"},'2019'!$E$3:$E$500,"*nej*",'2019'!$H$3:$H$500,"*ja*"),COUNTIFS('2019'!$K$3:$K$500,Lister!$D$3,'2019'!$B$3:$B$500,$A38,'2019'!$D$3:$D$500,"*",'2019'!$G$3:$G$500,"*børn*"))</f>
        <v>0</v>
      </c>
      <c r="J38" s="110">
        <f t="shared" si="12"/>
        <v>0</v>
      </c>
      <c r="K38" s="110"/>
      <c r="L38" s="110">
        <f>SUM(COUNTIFS('2020'!$K$3:$K$500,Lister!$D$2,'2020'!$B$3:$B$500,$A38,'2020'!$D$3:$D$500,"*",'2020'!$G$3:$G$500,{"*alle*";"*Opsøgende*"},'2020'!$E$3:$E$500,"*ja*"),COUNTIFS('2020'!$K$3:$K$500,Lister!$D$2,'2020'!$B$3:$B$500,$A38,'2020'!$D$3:$D$500,"*",'2020'!$G$3:$G$500,{"*alle*";"*Opsøgende*"},'2020'!$E$3:$E$500,"*nej*",'2020'!$H$3:$H$500,"*ja*"),COUNTIFS('2020'!$K$3:$K$500,Lister!$D$2,'2020'!$B$3:$B$500,$A38,'2020'!$D$3:$D$500,"*",'2020'!$G$3:$G$500,"*børn*"))</f>
        <v>0</v>
      </c>
      <c r="M38" s="110">
        <f>SUM(COUNTIFS('2020'!$K$3:$K$500,Lister!$D$3,'2020'!$B$3:$B$500,$A38,'2020'!$D$3:$D$500,"*",'2020'!$G$3:$G$500,{"*alle*";"*Opsøgende*"},'2020'!$E$3:$E$500,"*ja*"),COUNTIFS('2020'!$K$3:$K$500,Lister!$D$3,'2020'!$B$3:$B$500,$A38,'2020'!$D$3:$D$500,"*",'2020'!$G$3:$G$500,{"*alle*";"*Opsøgende*"},'2020'!$E$3:$E$500,"*nej*",'2020'!$H$3:$H$500,"*ja*"),COUNTIFS('2020'!$K$3:$K$500,Lister!$D$3,'2020'!$B$3:$B$500,$A38,'2020'!$D$3:$D$500,"*",'2020'!$G$3:$G$500,"*børn*"))</f>
        <v>0</v>
      </c>
      <c r="N38" s="110">
        <f t="shared" si="13"/>
        <v>0</v>
      </c>
      <c r="O38" s="110"/>
      <c r="P38" s="110">
        <f>SUM(COUNTIFS('2021'!$K$3:$K$500,Lister!$D$2,'2021'!$B$3:$B$500,$A38,'2021'!$D$3:$D$500,"*",'2021'!$G$3:$G$500,{"*alle*";"*Opsøgende*"},'2021'!$E$3:$E$500,"*ja*"),COUNTIFS('2021'!$K$3:$K$500,Lister!$D$2,'2021'!$B$3:$B$500,$A38,'2021'!$D$3:$D$500,"*",'2021'!$G$3:$G$500,{"*alle*";"*Opsøgende*"},'2021'!$E$3:$E$500,"*nej*",'2021'!$H$3:$H$500,"*ja*"),COUNTIFS('2021'!$K$3:$K$500,Lister!$D$2,'2021'!$B$3:$B$500,$A38,'2021'!$D$3:$D$500,"*",'2021'!$G$3:$G$500,"*børn*"))</f>
        <v>0</v>
      </c>
      <c r="Q38" s="110">
        <f>SUM(COUNTIFS('2021'!$K$3:$K$500,Lister!$D$3,'2021'!$B$3:$B$500,$A38,'2021'!$D$3:$D$500,"*",'2021'!$G$3:$G$500,{"*alle*";"*Opsøgende*"},'2021'!$E$3:$E$500,"*ja*"),COUNTIFS('2021'!$K$3:$K$500,Lister!$D$3,'2021'!$B$3:$B$500,$A38,'2021'!$D$3:$D$500,"*",'2021'!$G$3:$G$500,{"*alle*";"*Opsøgende*"},'2021'!$E$3:$E$500,"*nej*",'2021'!$H$3:$H$500,"*ja*"),COUNTIFS('2021'!$K$3:$K$500,Lister!$D$3,'2021'!$B$3:$B$500,$A38,'2021'!$D$3:$D$500,"*",'2021'!$G$3:$G$500,"*børn*"))</f>
        <v>0</v>
      </c>
      <c r="R38" s="110">
        <f t="shared" si="14"/>
        <v>0</v>
      </c>
      <c r="S38" s="110"/>
      <c r="T38" s="110">
        <f>SUM(COUNTIFS('2022'!$K$3:$K$500,Lister!$D$2,'2022'!$B$3:$B$500,$A38,'2022'!$D$3:$D$500,"*",'2022'!$G$3:$G$500,{"*alle*";"*Opsøgende*"},'2022'!$E$3:$E$500,"*ja*"),COUNTIFS('2022'!$K$3:$K$500,Lister!$D$2,'2022'!$B$3:$B$500,$A38,'2022'!$D$3:$D$500,"*",'2022'!$G$3:$G$500,{"*alle*";"*Opsøgende*"},'2022'!$E$3:$E$500,"*nej*",'2022'!$H$3:$H$500,"*ja*"),COUNTIFS('2022'!$K$3:$K$500,Lister!$D$2,'2022'!$B$3:$B$500,$A38,'2022'!$D$3:$D$500,"*",'2022'!$G$3:$G$500,"*børn*"))</f>
        <v>0</v>
      </c>
      <c r="U38" s="110">
        <f>SUM(COUNTIFS('2022'!$K$3:$K$500,Lister!$D$3,'2022'!$B$3:$B$500,$A38,'2022'!$D$3:$D$500,"*",'2022'!$G$3:$G$500,{"*alle*";"*Opsøgende*"},'2022'!$E$3:$E$500,"*ja*"),COUNTIFS('2022'!$K$3:$K$500,Lister!$D$3,'2022'!$B$3:$B$500,$A38,'2022'!$D$3:$D$500,"*",'2022'!$G$3:$G$500,{"*alle*";"*Opsøgende*"},'2022'!$E$3:$E$500,"*nej*",'2022'!$H$3:$H$500,"*ja*"),COUNTIFS('2022'!$K$3:$K$500,Lister!$D$3,'2022'!$B$3:$B$500,$A38,'2022'!$D$3:$D$500,"*",'2022'!$G$3:$G$500,"*børn*"))</f>
        <v>0</v>
      </c>
      <c r="V38" s="110">
        <f t="shared" si="15"/>
        <v>0</v>
      </c>
      <c r="W38" s="110"/>
      <c r="X38" s="110">
        <f>SUM(COUNTIFS('2023'!$K$3:$K$500,Lister!$D$2,'2023'!$B$3:$B$500,$A38,'2023'!$D$3:$D$500,"*",'2023'!$G$3:$G$500,{"*alle*";"*Opsøgende*"},'2023'!$E$3:$E$500,"*ja*"),COUNTIFS('2023'!$K$3:$K$500,Lister!$D$2,'2023'!$B$3:$B$500,$A38,'2023'!$D$3:$D$500,"*",'2023'!$G$3:$G$500,{"*alle*";"*Opsøgende*"},'2023'!$E$3:$E$500,"*nej*",'2023'!$H$3:$H$500,"*ja*"),COUNTIFS('2023'!$K$3:$K$500,Lister!$D$2,'2023'!$B$3:$B$500,$A38,'2023'!$D$3:$D$500,"*",'2023'!$G$3:$G$500,"*børn*"))</f>
        <v>0</v>
      </c>
      <c r="Y38" s="110">
        <f>SUM(COUNTIFS('2023'!$K$3:$K$500,Lister!$D$3,'2023'!$B$3:$B$500,$A38,'2023'!$D$3:$D$500,"*",'2023'!$G$3:$G$500,{"*alle*";"*Opsøgende*"},'2023'!$E$3:$E$500,"*ja*"),COUNTIFS('2023'!$K$3:$K$500,Lister!$D$3,'2023'!$B$3:$B$500,$A38,'2023'!$D$3:$D$500,"*",'2023'!$G$3:$G$500,{"*alle*";"*Opsøgende*"},'2023'!$E$3:$E$500,"*nej*",'2023'!$H$3:$H$500,"*ja*"),COUNTIFS('2023'!$K$3:$K$500,Lister!$D$3,'2023'!$B$3:$B$500,$A38,'2023'!$D$3:$D$500,"*",'2023'!$G$3:$G$500,"*børn*"))</f>
        <v>0</v>
      </c>
      <c r="Z38" s="110">
        <f t="shared" si="16"/>
        <v>0</v>
      </c>
      <c r="AA38" s="110"/>
      <c r="AB38" s="110">
        <f>SUM(COUNTIFS('2024'!$K$3:$K$500,Lister!$D$2,'2024'!$B$3:$B$500,$A38,'2024'!$D$3:$D$500,"*",'2024'!$G$3:$G$500,{"*alle*";"*Opsøgende*"},'2024'!$E$3:$E$500,"*ja*"),COUNTIFS('2024'!$K$3:$K$500,Lister!$D$2,'2024'!$B$3:$B$500,$A38,'2024'!$D$3:$D$500,"*",'2024'!$G$3:$G$500,{"*alle*";"*Opsøgende*"},'2024'!$E$3:$E$500,"*nej*",'2024'!$H$3:$H$500,"*ja*"),COUNTIFS('2024'!$K$3:$K$500,Lister!$D$2,'2024'!$B$3:$B$500,$A38,'2024'!$D$3:$D$500,"*",'2024'!$G$3:$G$500,"*børn*"))</f>
        <v>0</v>
      </c>
      <c r="AC38" s="110">
        <f>SUM(COUNTIFS('2024'!$K$3:$K$500,Lister!$D$3,'2024'!$B$3:$B$500,$A38,'2024'!$D$3:$D$500,"*",'2024'!$G$3:$G$500,{"*alle*";"*Opsøgende*"},'2024'!$E$3:$E$500,"*ja*"),COUNTIFS('2024'!$K$3:$K$500,Lister!$D$3,'2024'!$B$3:$B$500,$A38,'2024'!$D$3:$D$500,"*",'2024'!$G$3:$G$500,{"*alle*";"*Opsøgende*"},'2024'!$E$3:$E$500,"*nej*",'2024'!$H$3:$H$500,"*ja*"),COUNTIFS('2024'!$K$3:$K$500,Lister!$D$3,'2024'!$B$3:$B$500,$A38,'2024'!$D$3:$D$500,"*",'2024'!$G$3:$G$500,"*børn*"))</f>
        <v>0</v>
      </c>
      <c r="AD38" s="110">
        <f t="shared" si="17"/>
        <v>0</v>
      </c>
      <c r="AE38" s="110"/>
      <c r="AF38" s="110">
        <f>SUM(COUNTIFS('2025'!$K$3:$K$500,Lister!$D$2,'2025'!$B$3:$B$500,$A38,'2025'!$D$3:$D$500,"*",'2025'!$G$3:$G$500,{"*alle*";"*Opsøgende*"},'2025'!$E$3:$E$500,"*ja*"),COUNTIFS('2025'!$K$3:$K$500,Lister!$D$2,'2025'!$B$3:$B$500,$A38,'2025'!$D$3:$D$500,"*",'2025'!$G$3:$G$500,{"*alle*";"*Opsøgende*"},'2025'!$E$3:$E$500,"*nej*",'2025'!$H$3:$H$500,"*ja*"),COUNTIFS('2025'!$K$3:$K$500,Lister!$D$2,'2025'!$B$3:$B$500,$A38,'2025'!$D$3:$D$500,"*",'2025'!$G$3:$G$500,"*børn*"))</f>
        <v>0</v>
      </c>
      <c r="AG38" s="110">
        <f>SUM(COUNTIFS('2025'!$K$3:$K$500,Lister!$D$3,'2025'!$B$3:$B$500,$A38,'2025'!$D$3:$D$500,"*",'2025'!$G$3:$G$500,{"*alle*";"*Opsøgende*"},'2025'!$E$3:$E$500,"*ja*"),COUNTIFS('2025'!$K$3:$K$500,Lister!$D$3,'2025'!$B$3:$B$500,$A38,'2025'!$D$3:$D$500,"*",'2025'!$G$3:$G$500,{"*alle*";"*Opsøgende*"},'2025'!$E$3:$E$500,"*nej*",'2025'!$H$3:$H$500,"*ja*"),COUNTIFS('2025'!$K$3:$K$500,Lister!$D$3,'2025'!$B$3:$B$500,$A38,'2025'!$D$3:$D$500,"*",'2025'!$G$3:$G$500,"*børn*"))</f>
        <v>0</v>
      </c>
      <c r="AH38" s="110">
        <f t="shared" si="18"/>
        <v>0</v>
      </c>
      <c r="AI38" s="110"/>
      <c r="AJ38" s="110">
        <f>SUM(COUNTIFS('2026'!$K$3:$K$500,Lister!$D$2,'2026'!$B$3:$B$500,$A38,'2026'!$D$3:$D$500,"*",'2026'!$G$3:$G$500,{"*alle*";"*Opsøgende*"},'2026'!$E$3:$E$500,"*ja*"),COUNTIFS('2026'!$K$3:$K$500,Lister!$D$2,'2026'!$B$3:$B$500,$A38,'2026'!$D$3:$D$500,"*",'2026'!$G$3:$G$500,{"*alle*";"*Opsøgende*"},'2026'!$E$3:$E$500,"*nej*",'2026'!$H$3:$H$500,"*ja*"),COUNTIFS('2026'!$K$3:$K$500,Lister!$D$2,'2026'!$B$3:$B$500,$A38,'2026'!$D$3:$D$500,"*",'2026'!$G$3:$G$500,"*børn*"))</f>
        <v>0</v>
      </c>
      <c r="AK38" s="110">
        <f>SUM(COUNTIFS('2026'!$K$3:$K$500,Lister!$D$3,'2026'!$B$3:$B$500,$A38,'2026'!$D$3:$D$500,"*",'2026'!$G$3:$G$500,{"*alle*";"*Opsøgende*"},'2026'!$E$3:$E$500,"*ja*"),COUNTIFS('2026'!$K$3:$K$500,Lister!$D$3,'2026'!$B$3:$B$500,$A38,'2026'!$D$3:$D$500,"*",'2026'!$G$3:$G$500,{"*alle*";"*Opsøgende*"},'2026'!$E$3:$E$500,"*nej*",'2026'!$H$3:$H$500,"*ja*"),COUNTIFS('2026'!$K$3:$K$500,Lister!$D$3,'2026'!$B$3:$B$500,$A38,'2026'!$D$3:$D$500,"*",'2026'!$G$3:$G$500,"*børn*"))</f>
        <v>0</v>
      </c>
      <c r="AL38" s="110">
        <f t="shared" si="19"/>
        <v>0</v>
      </c>
      <c r="AM38" s="110"/>
      <c r="AN38" s="110">
        <f>SUM(COUNTIFS('2027'!$K$3:$K$500,Lister!$D$2,'2027'!$B$3:$B$500,$A38,'2027'!$D$3:$D$500,"*",'2027'!$G$3:$G$500,{"*alle*";"*Opsøgende*"},'2027'!$E$3:$E$500,"*ja*"),COUNTIFS('2027'!$K$3:$K$500,Lister!$D$2,'2027'!$B$3:$B$500,$A38,'2027'!$D$3:$D$500,"*",'2027'!$G$3:$G$500,{"*alle*";"*Opsøgende*"},'2027'!$E$3:$E$500,"*nej*",'2027'!$H$3:$H$500,"*ja*"),COUNTIFS('2027'!$K$3:$K$500,Lister!$D$2,'2027'!$B$3:$B$500,$A38,'2027'!$D$3:$D$500,"*",'2027'!$G$3:$G$500,"*børn*"))</f>
        <v>0</v>
      </c>
      <c r="AO38" s="110">
        <f>SUM(COUNTIFS('2027'!$K$3:$K$500,Lister!$D$3,'2027'!$B$3:$B$500,$A38,'2027'!$D$3:$D$500,"*",'2027'!$G$3:$G$500,{"*alle*";"*Opsøgende*"},'2027'!$E$3:$E$500,"*ja*"),COUNTIFS('2027'!$K$3:$K$500,Lister!$D$3,'2027'!$B$3:$B$500,$A38,'2027'!$D$3:$D$500,"*",'2027'!$G$3:$G$500,{"*alle*";"*Opsøgende*"},'2027'!$E$3:$E$500,"*nej*",'2027'!$H$3:$H$500,"*ja*"),COUNTIFS('2027'!$K$3:$K$500,Lister!$D$3,'2027'!$B$3:$B$500,$A38,'2027'!$D$3:$D$500,"*",'2027'!$G$3:$G$500,"*børn*"))</f>
        <v>0</v>
      </c>
      <c r="AP38" s="110">
        <f t="shared" si="20"/>
        <v>0</v>
      </c>
      <c r="AQ38" s="110"/>
      <c r="AR38" s="110">
        <f>SUM(COUNTIFS('2028'!$K$3:$K$500,Lister!$D$2,'2028'!$B$3:$B$500,$A38,'2028'!$D$3:$D$500,"*",'2028'!$G$3:$G$500,{"*alle*";"*Opsøgende*"},'2028'!$E$3:$E$500,"*ja*"),COUNTIFS('2028'!$K$3:$K$500,Lister!$D$2,'2028'!$B$3:$B$500,$A38,'2028'!$D$3:$D$500,"*",'2028'!$G$3:$G$500,{"*alle*";"*Opsøgende*"},'2028'!$E$3:$E$500,"*nej*",'2028'!$H$3:$H$500,"*ja*"),COUNTIFS('2028'!$K$3:$K$500,Lister!$D$2,'2028'!$B$3:$B$500,$A38,'2028'!$D$3:$D$500,"*",'2028'!$G$3:$G$500,"*børn*"))</f>
        <v>0</v>
      </c>
      <c r="AS38" s="110">
        <f>SUM(COUNTIFS('2028'!$K$3:$K$500,Lister!$D$3,'2028'!$B$3:$B$500,$A38,'2028'!$D$3:$D$500,"*",'2028'!$G$3:$G$500,{"*alle*";"*Opsøgende*"},'2028'!$E$3:$E$500,"*ja*"),COUNTIFS('2028'!$K$3:$K$500,Lister!$D$3,'2028'!$B$3:$B$500,$A38,'2028'!$D$3:$D$500,"*",'2028'!$G$3:$G$500,{"*alle*";"*Opsøgende*"},'2028'!$E$3:$E$500,"*nej*",'2028'!$H$3:$H$500,"*ja*"),COUNTIFS('2028'!$K$3:$K$500,Lister!$D$3,'2028'!$B$3:$B$500,$A38,'2028'!$D$3:$D$500,"*",'2028'!$G$3:$G$500,"*børn*"))</f>
        <v>0</v>
      </c>
      <c r="AT38" s="110">
        <f t="shared" si="21"/>
        <v>0</v>
      </c>
    </row>
    <row r="39" spans="1:46" x14ac:dyDescent="0.25">
      <c r="A39" s="2" t="s">
        <v>77</v>
      </c>
      <c r="D39" s="110">
        <f>SUM(COUNTIFS('2018'!$K$3:$K$500,Lister!$D$2,'2018'!$B$3:$B$500,$A39,'2018'!$D$3:$D$500,"*",'2018'!$G$3:$G$500,{"*alle*";"*Opsøgende*"},'2018'!$E$3:$E$500,"*ja*"),COUNTIFS('2018'!$K$3:$K$500,Lister!$D$2,'2018'!$B$3:$B$500,$A39,'2018'!$D$3:$D$500,"*",'2018'!$G$3:$G$500,{"*alle*";"*Opsøgende*"},'2018'!$E$3:$E$500,"*nej*",'2018'!$H$3:$H$500,"*ja*"),COUNTIFS('2018'!$K$3:$K$500,Lister!$D$2,'2018'!$B$3:$B$500,$A39,'2018'!$D$3:$D$500,"*",'2018'!$G$3:$G$500,"*børn*"))</f>
        <v>0</v>
      </c>
      <c r="E39" s="110">
        <f>SUM(COUNTIFS('2018'!$K$3:$K$500,Lister!$D$3,'2018'!$B$3:$B$500,$A39,'2018'!$D$3:$D$500,"*",'2018'!$G$3:$G$500,{"*alle*";"*Opsøgende*"},'2018'!$E$3:$E$500,"*ja*"),COUNTIFS('2018'!$K$3:$K$500,Lister!$D$3,'2018'!$B$3:$B$500,$A39,'2018'!$D$3:$D$500,"*",'2018'!$G$3:$G$500,{"*alle*";"*Opsøgende*"},'2018'!$E$3:$E$500,"*nej*",'2018'!$H$3:$H$500,"*ja*"),COUNTIFS('2018'!$K$3:$K$500,Lister!$D$3,'2018'!$B$3:$B$500,$A39,'2018'!$D$3:$D$500,"*",'2018'!$G$3:$G$500,"*børn*"))</f>
        <v>0</v>
      </c>
      <c r="F39" s="110">
        <f t="shared" si="11"/>
        <v>0</v>
      </c>
      <c r="G39" s="110"/>
      <c r="H39" s="110">
        <f>SUM(COUNTIFS('2019'!$K$3:$K$500,Lister!$D$2,'2019'!$B$3:$B$500,$A39,'2019'!$D$3:$D$500,"*",'2019'!$G$3:$G$500,{"*alle*";"*Opsøgende*"},'2019'!$E$3:$E$500,"*ja*"),COUNTIFS('2019'!$K$3:$K$500,Lister!$D$2,'2019'!$B$3:$B$500,$A39,'2019'!$D$3:$D$500,"*",'2019'!$G$3:$G$500,{"*alle*";"*Opsøgende*"},'2019'!$E$3:$E$500,"*nej*",'2019'!$H$3:$H$500,"*ja*"),COUNTIFS('2019'!$K$3:$K$500,Lister!$D$2,'2019'!$B$3:$B$500,$A39,'2019'!$D$3:$D$500,"*",'2019'!$G$3:$G$500,"*børn*"))</f>
        <v>0</v>
      </c>
      <c r="I39" s="110">
        <f>SUM(COUNTIFS('2019'!$K$3:$K$500,Lister!$D$3,'2019'!$B$3:$B$500,$A39,'2019'!$D$3:$D$500,"*",'2019'!$G$3:$G$500,{"*alle*";"*Opsøgende*"},'2019'!$E$3:$E$500,"*ja*"),COUNTIFS('2019'!$K$3:$K$500,Lister!$D$3,'2019'!$B$3:$B$500,$A39,'2019'!$D$3:$D$500,"*",'2019'!$G$3:$G$500,{"*alle*";"*Opsøgende*"},'2019'!$E$3:$E$500,"*nej*",'2019'!$H$3:$H$500,"*ja*"),COUNTIFS('2019'!$K$3:$K$500,Lister!$D$3,'2019'!$B$3:$B$500,$A39,'2019'!$D$3:$D$500,"*",'2019'!$G$3:$G$500,"*børn*"))</f>
        <v>0</v>
      </c>
      <c r="J39" s="110">
        <f t="shared" si="12"/>
        <v>0</v>
      </c>
      <c r="K39" s="110"/>
      <c r="L39" s="110">
        <f>SUM(COUNTIFS('2020'!$K$3:$K$500,Lister!$D$2,'2020'!$B$3:$B$500,$A39,'2020'!$D$3:$D$500,"*",'2020'!$G$3:$G$500,{"*alle*";"*Opsøgende*"},'2020'!$E$3:$E$500,"*ja*"),COUNTIFS('2020'!$K$3:$K$500,Lister!$D$2,'2020'!$B$3:$B$500,$A39,'2020'!$D$3:$D$500,"*",'2020'!$G$3:$G$500,{"*alle*";"*Opsøgende*"},'2020'!$E$3:$E$500,"*nej*",'2020'!$H$3:$H$500,"*ja*"),COUNTIFS('2020'!$K$3:$K$500,Lister!$D$2,'2020'!$B$3:$B$500,$A39,'2020'!$D$3:$D$500,"*",'2020'!$G$3:$G$500,"*børn*"))</f>
        <v>0</v>
      </c>
      <c r="M39" s="110">
        <f>SUM(COUNTIFS('2020'!$K$3:$K$500,Lister!$D$3,'2020'!$B$3:$B$500,$A39,'2020'!$D$3:$D$500,"*",'2020'!$G$3:$G$500,{"*alle*";"*Opsøgende*"},'2020'!$E$3:$E$500,"*ja*"),COUNTIFS('2020'!$K$3:$K$500,Lister!$D$3,'2020'!$B$3:$B$500,$A39,'2020'!$D$3:$D$500,"*",'2020'!$G$3:$G$500,{"*alle*";"*Opsøgende*"},'2020'!$E$3:$E$500,"*nej*",'2020'!$H$3:$H$500,"*ja*"),COUNTIFS('2020'!$K$3:$K$500,Lister!$D$3,'2020'!$B$3:$B$500,$A39,'2020'!$D$3:$D$500,"*",'2020'!$G$3:$G$500,"*børn*"))</f>
        <v>0</v>
      </c>
      <c r="N39" s="110">
        <f t="shared" si="13"/>
        <v>0</v>
      </c>
      <c r="O39" s="110"/>
      <c r="P39" s="110">
        <f>SUM(COUNTIFS('2021'!$K$3:$K$500,Lister!$D$2,'2021'!$B$3:$B$500,$A39,'2021'!$D$3:$D$500,"*",'2021'!$G$3:$G$500,{"*alle*";"*Opsøgende*"},'2021'!$E$3:$E$500,"*ja*"),COUNTIFS('2021'!$K$3:$K$500,Lister!$D$2,'2021'!$B$3:$B$500,$A39,'2021'!$D$3:$D$500,"*",'2021'!$G$3:$G$500,{"*alle*";"*Opsøgende*"},'2021'!$E$3:$E$500,"*nej*",'2021'!$H$3:$H$500,"*ja*"),COUNTIFS('2021'!$K$3:$K$500,Lister!$D$2,'2021'!$B$3:$B$500,$A39,'2021'!$D$3:$D$500,"*",'2021'!$G$3:$G$500,"*børn*"))</f>
        <v>0</v>
      </c>
      <c r="Q39" s="110">
        <f>SUM(COUNTIFS('2021'!$K$3:$K$500,Lister!$D$3,'2021'!$B$3:$B$500,$A39,'2021'!$D$3:$D$500,"*",'2021'!$G$3:$G$500,{"*alle*";"*Opsøgende*"},'2021'!$E$3:$E$500,"*ja*"),COUNTIFS('2021'!$K$3:$K$500,Lister!$D$3,'2021'!$B$3:$B$500,$A39,'2021'!$D$3:$D$500,"*",'2021'!$G$3:$G$500,{"*alle*";"*Opsøgende*"},'2021'!$E$3:$E$500,"*nej*",'2021'!$H$3:$H$500,"*ja*"),COUNTIFS('2021'!$K$3:$K$500,Lister!$D$3,'2021'!$B$3:$B$500,$A39,'2021'!$D$3:$D$500,"*",'2021'!$G$3:$G$500,"*børn*"))</f>
        <v>0</v>
      </c>
      <c r="R39" s="110">
        <f t="shared" si="14"/>
        <v>0</v>
      </c>
      <c r="S39" s="110"/>
      <c r="T39" s="110">
        <f>SUM(COUNTIFS('2022'!$K$3:$K$500,Lister!$D$2,'2022'!$B$3:$B$500,$A39,'2022'!$D$3:$D$500,"*",'2022'!$G$3:$G$500,{"*alle*";"*Opsøgende*"},'2022'!$E$3:$E$500,"*ja*"),COUNTIFS('2022'!$K$3:$K$500,Lister!$D$2,'2022'!$B$3:$B$500,$A39,'2022'!$D$3:$D$500,"*",'2022'!$G$3:$G$500,{"*alle*";"*Opsøgende*"},'2022'!$E$3:$E$500,"*nej*",'2022'!$H$3:$H$500,"*ja*"),COUNTIFS('2022'!$K$3:$K$500,Lister!$D$2,'2022'!$B$3:$B$500,$A39,'2022'!$D$3:$D$500,"*",'2022'!$G$3:$G$500,"*børn*"))</f>
        <v>0</v>
      </c>
      <c r="U39" s="110">
        <f>SUM(COUNTIFS('2022'!$K$3:$K$500,Lister!$D$3,'2022'!$B$3:$B$500,$A39,'2022'!$D$3:$D$500,"*",'2022'!$G$3:$G$500,{"*alle*";"*Opsøgende*"},'2022'!$E$3:$E$500,"*ja*"),COUNTIFS('2022'!$K$3:$K$500,Lister!$D$3,'2022'!$B$3:$B$500,$A39,'2022'!$D$3:$D$500,"*",'2022'!$G$3:$G$500,{"*alle*";"*Opsøgende*"},'2022'!$E$3:$E$500,"*nej*",'2022'!$H$3:$H$500,"*ja*"),COUNTIFS('2022'!$K$3:$K$500,Lister!$D$3,'2022'!$B$3:$B$500,$A39,'2022'!$D$3:$D$500,"*",'2022'!$G$3:$G$500,"*børn*"))</f>
        <v>0</v>
      </c>
      <c r="V39" s="110">
        <f t="shared" si="15"/>
        <v>0</v>
      </c>
      <c r="W39" s="110"/>
      <c r="X39" s="110">
        <f>SUM(COUNTIFS('2023'!$K$3:$K$500,Lister!$D$2,'2023'!$B$3:$B$500,$A39,'2023'!$D$3:$D$500,"*",'2023'!$G$3:$G$500,{"*alle*";"*Opsøgende*"},'2023'!$E$3:$E$500,"*ja*"),COUNTIFS('2023'!$K$3:$K$500,Lister!$D$2,'2023'!$B$3:$B$500,$A39,'2023'!$D$3:$D$500,"*",'2023'!$G$3:$G$500,{"*alle*";"*Opsøgende*"},'2023'!$E$3:$E$500,"*nej*",'2023'!$H$3:$H$500,"*ja*"),COUNTIFS('2023'!$K$3:$K$500,Lister!$D$2,'2023'!$B$3:$B$500,$A39,'2023'!$D$3:$D$500,"*",'2023'!$G$3:$G$500,"*børn*"))</f>
        <v>0</v>
      </c>
      <c r="Y39" s="110">
        <f>SUM(COUNTIFS('2023'!$K$3:$K$500,Lister!$D$3,'2023'!$B$3:$B$500,$A39,'2023'!$D$3:$D$500,"*",'2023'!$G$3:$G$500,{"*alle*";"*Opsøgende*"},'2023'!$E$3:$E$500,"*ja*"),COUNTIFS('2023'!$K$3:$K$500,Lister!$D$3,'2023'!$B$3:$B$500,$A39,'2023'!$D$3:$D$500,"*",'2023'!$G$3:$G$500,{"*alle*";"*Opsøgende*"},'2023'!$E$3:$E$500,"*nej*",'2023'!$H$3:$H$500,"*ja*"),COUNTIFS('2023'!$K$3:$K$500,Lister!$D$3,'2023'!$B$3:$B$500,$A39,'2023'!$D$3:$D$500,"*",'2023'!$G$3:$G$500,"*børn*"))</f>
        <v>0</v>
      </c>
      <c r="Z39" s="110">
        <f t="shared" si="16"/>
        <v>0</v>
      </c>
      <c r="AA39" s="110"/>
      <c r="AB39" s="110">
        <f>SUM(COUNTIFS('2024'!$K$3:$K$500,Lister!$D$2,'2024'!$B$3:$B$500,$A39,'2024'!$D$3:$D$500,"*",'2024'!$G$3:$G$500,{"*alle*";"*Opsøgende*"},'2024'!$E$3:$E$500,"*ja*"),COUNTIFS('2024'!$K$3:$K$500,Lister!$D$2,'2024'!$B$3:$B$500,$A39,'2024'!$D$3:$D$500,"*",'2024'!$G$3:$G$500,{"*alle*";"*Opsøgende*"},'2024'!$E$3:$E$500,"*nej*",'2024'!$H$3:$H$500,"*ja*"),COUNTIFS('2024'!$K$3:$K$500,Lister!$D$2,'2024'!$B$3:$B$500,$A39,'2024'!$D$3:$D$500,"*",'2024'!$G$3:$G$500,"*børn*"))</f>
        <v>0</v>
      </c>
      <c r="AC39" s="110">
        <f>SUM(COUNTIFS('2024'!$K$3:$K$500,Lister!$D$3,'2024'!$B$3:$B$500,$A39,'2024'!$D$3:$D$500,"*",'2024'!$G$3:$G$500,{"*alle*";"*Opsøgende*"},'2024'!$E$3:$E$500,"*ja*"),COUNTIFS('2024'!$K$3:$K$500,Lister!$D$3,'2024'!$B$3:$B$500,$A39,'2024'!$D$3:$D$500,"*",'2024'!$G$3:$G$500,{"*alle*";"*Opsøgende*"},'2024'!$E$3:$E$500,"*nej*",'2024'!$H$3:$H$500,"*ja*"),COUNTIFS('2024'!$K$3:$K$500,Lister!$D$3,'2024'!$B$3:$B$500,$A39,'2024'!$D$3:$D$500,"*",'2024'!$G$3:$G$500,"*børn*"))</f>
        <v>0</v>
      </c>
      <c r="AD39" s="110">
        <f t="shared" si="17"/>
        <v>0</v>
      </c>
      <c r="AE39" s="110"/>
      <c r="AF39" s="110">
        <f>SUM(COUNTIFS('2025'!$K$3:$K$500,Lister!$D$2,'2025'!$B$3:$B$500,$A39,'2025'!$D$3:$D$500,"*",'2025'!$G$3:$G$500,{"*alle*";"*Opsøgende*"},'2025'!$E$3:$E$500,"*ja*"),COUNTIFS('2025'!$K$3:$K$500,Lister!$D$2,'2025'!$B$3:$B$500,$A39,'2025'!$D$3:$D$500,"*",'2025'!$G$3:$G$500,{"*alle*";"*Opsøgende*"},'2025'!$E$3:$E$500,"*nej*",'2025'!$H$3:$H$500,"*ja*"),COUNTIFS('2025'!$K$3:$K$500,Lister!$D$2,'2025'!$B$3:$B$500,$A39,'2025'!$D$3:$D$500,"*",'2025'!$G$3:$G$500,"*børn*"))</f>
        <v>0</v>
      </c>
      <c r="AG39" s="110">
        <f>SUM(COUNTIFS('2025'!$K$3:$K$500,Lister!$D$3,'2025'!$B$3:$B$500,$A39,'2025'!$D$3:$D$500,"*",'2025'!$G$3:$G$500,{"*alle*";"*Opsøgende*"},'2025'!$E$3:$E$500,"*ja*"),COUNTIFS('2025'!$K$3:$K$500,Lister!$D$3,'2025'!$B$3:$B$500,$A39,'2025'!$D$3:$D$500,"*",'2025'!$G$3:$G$500,{"*alle*";"*Opsøgende*"},'2025'!$E$3:$E$500,"*nej*",'2025'!$H$3:$H$500,"*ja*"),COUNTIFS('2025'!$K$3:$K$500,Lister!$D$3,'2025'!$B$3:$B$500,$A39,'2025'!$D$3:$D$500,"*",'2025'!$G$3:$G$500,"*børn*"))</f>
        <v>0</v>
      </c>
      <c r="AH39" s="110">
        <f t="shared" si="18"/>
        <v>0</v>
      </c>
      <c r="AI39" s="110"/>
      <c r="AJ39" s="110">
        <f>SUM(COUNTIFS('2026'!$K$3:$K$500,Lister!$D$2,'2026'!$B$3:$B$500,$A39,'2026'!$D$3:$D$500,"*",'2026'!$G$3:$G$500,{"*alle*";"*Opsøgende*"},'2026'!$E$3:$E$500,"*ja*"),COUNTIFS('2026'!$K$3:$K$500,Lister!$D$2,'2026'!$B$3:$B$500,$A39,'2026'!$D$3:$D$500,"*",'2026'!$G$3:$G$500,{"*alle*";"*Opsøgende*"},'2026'!$E$3:$E$500,"*nej*",'2026'!$H$3:$H$500,"*ja*"),COUNTIFS('2026'!$K$3:$K$500,Lister!$D$2,'2026'!$B$3:$B$500,$A39,'2026'!$D$3:$D$500,"*",'2026'!$G$3:$G$500,"*børn*"))</f>
        <v>0</v>
      </c>
      <c r="AK39" s="110">
        <f>SUM(COUNTIFS('2026'!$K$3:$K$500,Lister!$D$3,'2026'!$B$3:$B$500,$A39,'2026'!$D$3:$D$500,"*",'2026'!$G$3:$G$500,{"*alle*";"*Opsøgende*"},'2026'!$E$3:$E$500,"*ja*"),COUNTIFS('2026'!$K$3:$K$500,Lister!$D$3,'2026'!$B$3:$B$500,$A39,'2026'!$D$3:$D$500,"*",'2026'!$G$3:$G$500,{"*alle*";"*Opsøgende*"},'2026'!$E$3:$E$500,"*nej*",'2026'!$H$3:$H$500,"*ja*"),COUNTIFS('2026'!$K$3:$K$500,Lister!$D$3,'2026'!$B$3:$B$500,$A39,'2026'!$D$3:$D$500,"*",'2026'!$G$3:$G$500,"*børn*"))</f>
        <v>0</v>
      </c>
      <c r="AL39" s="110">
        <f t="shared" si="19"/>
        <v>0</v>
      </c>
      <c r="AM39" s="110"/>
      <c r="AN39" s="110">
        <f>SUM(COUNTIFS('2027'!$K$3:$K$500,Lister!$D$2,'2027'!$B$3:$B$500,$A39,'2027'!$D$3:$D$500,"*",'2027'!$G$3:$G$500,{"*alle*";"*Opsøgende*"},'2027'!$E$3:$E$500,"*ja*"),COUNTIFS('2027'!$K$3:$K$500,Lister!$D$2,'2027'!$B$3:$B$500,$A39,'2027'!$D$3:$D$500,"*",'2027'!$G$3:$G$500,{"*alle*";"*Opsøgende*"},'2027'!$E$3:$E$500,"*nej*",'2027'!$H$3:$H$500,"*ja*"),COUNTIFS('2027'!$K$3:$K$500,Lister!$D$2,'2027'!$B$3:$B$500,$A39,'2027'!$D$3:$D$500,"*",'2027'!$G$3:$G$500,"*børn*"))</f>
        <v>0</v>
      </c>
      <c r="AO39" s="110">
        <f>SUM(COUNTIFS('2027'!$K$3:$K$500,Lister!$D$3,'2027'!$B$3:$B$500,$A39,'2027'!$D$3:$D$500,"*",'2027'!$G$3:$G$500,{"*alle*";"*Opsøgende*"},'2027'!$E$3:$E$500,"*ja*"),COUNTIFS('2027'!$K$3:$K$500,Lister!$D$3,'2027'!$B$3:$B$500,$A39,'2027'!$D$3:$D$500,"*",'2027'!$G$3:$G$500,{"*alle*";"*Opsøgende*"},'2027'!$E$3:$E$500,"*nej*",'2027'!$H$3:$H$500,"*ja*"),COUNTIFS('2027'!$K$3:$K$500,Lister!$D$3,'2027'!$B$3:$B$500,$A39,'2027'!$D$3:$D$500,"*",'2027'!$G$3:$G$500,"*børn*"))</f>
        <v>0</v>
      </c>
      <c r="AP39" s="110">
        <f t="shared" si="20"/>
        <v>0</v>
      </c>
      <c r="AQ39" s="110"/>
      <c r="AR39" s="110">
        <f>SUM(COUNTIFS('2028'!$K$3:$K$500,Lister!$D$2,'2028'!$B$3:$B$500,$A39,'2028'!$D$3:$D$500,"*",'2028'!$G$3:$G$500,{"*alle*";"*Opsøgende*"},'2028'!$E$3:$E$500,"*ja*"),COUNTIFS('2028'!$K$3:$K$500,Lister!$D$2,'2028'!$B$3:$B$500,$A39,'2028'!$D$3:$D$500,"*",'2028'!$G$3:$G$500,{"*alle*";"*Opsøgende*"},'2028'!$E$3:$E$500,"*nej*",'2028'!$H$3:$H$500,"*ja*"),COUNTIFS('2028'!$K$3:$K$500,Lister!$D$2,'2028'!$B$3:$B$500,$A39,'2028'!$D$3:$D$500,"*",'2028'!$G$3:$G$500,"*børn*"))</f>
        <v>0</v>
      </c>
      <c r="AS39" s="110">
        <f>SUM(COUNTIFS('2028'!$K$3:$K$500,Lister!$D$3,'2028'!$B$3:$B$500,$A39,'2028'!$D$3:$D$500,"*",'2028'!$G$3:$G$500,{"*alle*";"*Opsøgende*"},'2028'!$E$3:$E$500,"*ja*"),COUNTIFS('2028'!$K$3:$K$500,Lister!$D$3,'2028'!$B$3:$B$500,$A39,'2028'!$D$3:$D$500,"*",'2028'!$G$3:$G$500,{"*alle*";"*Opsøgende*"},'2028'!$E$3:$E$500,"*nej*",'2028'!$H$3:$H$500,"*ja*"),COUNTIFS('2028'!$K$3:$K$500,Lister!$D$3,'2028'!$B$3:$B$500,$A39,'2028'!$D$3:$D$500,"*",'2028'!$G$3:$G$500,"*børn*"))</f>
        <v>0</v>
      </c>
      <c r="AT39" s="110">
        <f t="shared" si="21"/>
        <v>0</v>
      </c>
    </row>
    <row r="40" spans="1:46" x14ac:dyDescent="0.25">
      <c r="A40" s="2" t="s">
        <v>73</v>
      </c>
      <c r="D40" s="110">
        <f>SUM(COUNTIFS('2018'!$K$3:$K$500,Lister!$D$2,'2018'!$B$3:$B$500,$A40,'2018'!$D$3:$D$500,"*",'2018'!$G$3:$G$500,{"*alle*";"*Opsøgende*"},'2018'!$E$3:$E$500,"*ja*"),COUNTIFS('2018'!$K$3:$K$500,Lister!$D$2,'2018'!$B$3:$B$500,$A40,'2018'!$D$3:$D$500,"*",'2018'!$G$3:$G$500,{"*alle*";"*Opsøgende*"},'2018'!$E$3:$E$500,"*nej*",'2018'!$H$3:$H$500,"*ja*"),COUNTIFS('2018'!$K$3:$K$500,Lister!$D$2,'2018'!$B$3:$B$500,$A40,'2018'!$D$3:$D$500,"*",'2018'!$G$3:$G$500,"*børn*"))</f>
        <v>0</v>
      </c>
      <c r="E40" s="110">
        <f>SUM(COUNTIFS('2018'!$K$3:$K$500,Lister!$D$3,'2018'!$B$3:$B$500,$A40,'2018'!$D$3:$D$500,"*",'2018'!$G$3:$G$500,{"*alle*";"*Opsøgende*"},'2018'!$E$3:$E$500,"*ja*"),COUNTIFS('2018'!$K$3:$K$500,Lister!$D$3,'2018'!$B$3:$B$500,$A40,'2018'!$D$3:$D$500,"*",'2018'!$G$3:$G$500,{"*alle*";"*Opsøgende*"},'2018'!$E$3:$E$500,"*nej*",'2018'!$H$3:$H$500,"*ja*"),COUNTIFS('2018'!$K$3:$K$500,Lister!$D$3,'2018'!$B$3:$B$500,$A40,'2018'!$D$3:$D$500,"*",'2018'!$G$3:$G$500,"*børn*"))</f>
        <v>0</v>
      </c>
      <c r="F40" s="110">
        <f t="shared" si="11"/>
        <v>0</v>
      </c>
      <c r="G40" s="110"/>
      <c r="H40" s="110">
        <f>SUM(COUNTIFS('2019'!$K$3:$K$500,Lister!$D$2,'2019'!$B$3:$B$500,$A40,'2019'!$D$3:$D$500,"*",'2019'!$G$3:$G$500,{"*alle*";"*Opsøgende*"},'2019'!$E$3:$E$500,"*ja*"),COUNTIFS('2019'!$K$3:$K$500,Lister!$D$2,'2019'!$B$3:$B$500,$A40,'2019'!$D$3:$D$500,"*",'2019'!$G$3:$G$500,{"*alle*";"*Opsøgende*"},'2019'!$E$3:$E$500,"*nej*",'2019'!$H$3:$H$500,"*ja*"),COUNTIFS('2019'!$K$3:$K$500,Lister!$D$2,'2019'!$B$3:$B$500,$A40,'2019'!$D$3:$D$500,"*",'2019'!$G$3:$G$500,"*børn*"))</f>
        <v>0</v>
      </c>
      <c r="I40" s="110">
        <f>SUM(COUNTIFS('2019'!$K$3:$K$500,Lister!$D$3,'2019'!$B$3:$B$500,$A40,'2019'!$D$3:$D$500,"*",'2019'!$G$3:$G$500,{"*alle*";"*Opsøgende*"},'2019'!$E$3:$E$500,"*ja*"),COUNTIFS('2019'!$K$3:$K$500,Lister!$D$3,'2019'!$B$3:$B$500,$A40,'2019'!$D$3:$D$500,"*",'2019'!$G$3:$G$500,{"*alle*";"*Opsøgende*"},'2019'!$E$3:$E$500,"*nej*",'2019'!$H$3:$H$500,"*ja*"),COUNTIFS('2019'!$K$3:$K$500,Lister!$D$3,'2019'!$B$3:$B$500,$A40,'2019'!$D$3:$D$500,"*",'2019'!$G$3:$G$500,"*børn*"))</f>
        <v>0</v>
      </c>
      <c r="J40" s="110">
        <f t="shared" si="12"/>
        <v>0</v>
      </c>
      <c r="K40" s="110"/>
      <c r="L40" s="110">
        <f>SUM(COUNTIFS('2020'!$K$3:$K$500,Lister!$D$2,'2020'!$B$3:$B$500,$A40,'2020'!$D$3:$D$500,"*",'2020'!$G$3:$G$500,{"*alle*";"*Opsøgende*"},'2020'!$E$3:$E$500,"*ja*"),COUNTIFS('2020'!$K$3:$K$500,Lister!$D$2,'2020'!$B$3:$B$500,$A40,'2020'!$D$3:$D$500,"*",'2020'!$G$3:$G$500,{"*alle*";"*Opsøgende*"},'2020'!$E$3:$E$500,"*nej*",'2020'!$H$3:$H$500,"*ja*"),COUNTIFS('2020'!$K$3:$K$500,Lister!$D$2,'2020'!$B$3:$B$500,$A40,'2020'!$D$3:$D$500,"*",'2020'!$G$3:$G$500,"*børn*"))</f>
        <v>0</v>
      </c>
      <c r="M40" s="110">
        <f>SUM(COUNTIFS('2020'!$K$3:$K$500,Lister!$D$3,'2020'!$B$3:$B$500,$A40,'2020'!$D$3:$D$500,"*",'2020'!$G$3:$G$500,{"*alle*";"*Opsøgende*"},'2020'!$E$3:$E$500,"*ja*"),COUNTIFS('2020'!$K$3:$K$500,Lister!$D$3,'2020'!$B$3:$B$500,$A40,'2020'!$D$3:$D$500,"*",'2020'!$G$3:$G$500,{"*alle*";"*Opsøgende*"},'2020'!$E$3:$E$500,"*nej*",'2020'!$H$3:$H$500,"*ja*"),COUNTIFS('2020'!$K$3:$K$500,Lister!$D$3,'2020'!$B$3:$B$500,$A40,'2020'!$D$3:$D$500,"*",'2020'!$G$3:$G$500,"*børn*"))</f>
        <v>0</v>
      </c>
      <c r="N40" s="110">
        <f t="shared" si="13"/>
        <v>0</v>
      </c>
      <c r="O40" s="110"/>
      <c r="P40" s="110">
        <f>SUM(COUNTIFS('2021'!$K$3:$K$500,Lister!$D$2,'2021'!$B$3:$B$500,$A40,'2021'!$D$3:$D$500,"*",'2021'!$G$3:$G$500,{"*alle*";"*Opsøgende*"},'2021'!$E$3:$E$500,"*ja*"),COUNTIFS('2021'!$K$3:$K$500,Lister!$D$2,'2021'!$B$3:$B$500,$A40,'2021'!$D$3:$D$500,"*",'2021'!$G$3:$G$500,{"*alle*";"*Opsøgende*"},'2021'!$E$3:$E$500,"*nej*",'2021'!$H$3:$H$500,"*ja*"),COUNTIFS('2021'!$K$3:$K$500,Lister!$D$2,'2021'!$B$3:$B$500,$A40,'2021'!$D$3:$D$500,"*",'2021'!$G$3:$G$500,"*børn*"))</f>
        <v>0</v>
      </c>
      <c r="Q40" s="110">
        <f>SUM(COUNTIFS('2021'!$K$3:$K$500,Lister!$D$3,'2021'!$B$3:$B$500,$A40,'2021'!$D$3:$D$500,"*",'2021'!$G$3:$G$500,{"*alle*";"*Opsøgende*"},'2021'!$E$3:$E$500,"*ja*"),COUNTIFS('2021'!$K$3:$K$500,Lister!$D$3,'2021'!$B$3:$B$500,$A40,'2021'!$D$3:$D$500,"*",'2021'!$G$3:$G$500,{"*alle*";"*Opsøgende*"},'2021'!$E$3:$E$500,"*nej*",'2021'!$H$3:$H$500,"*ja*"),COUNTIFS('2021'!$K$3:$K$500,Lister!$D$3,'2021'!$B$3:$B$500,$A40,'2021'!$D$3:$D$500,"*",'2021'!$G$3:$G$500,"*børn*"))</f>
        <v>0</v>
      </c>
      <c r="R40" s="110">
        <f t="shared" si="14"/>
        <v>0</v>
      </c>
      <c r="S40" s="110"/>
      <c r="T40" s="110">
        <f>SUM(COUNTIFS('2022'!$K$3:$K$500,Lister!$D$2,'2022'!$B$3:$B$500,$A40,'2022'!$D$3:$D$500,"*",'2022'!$G$3:$G$500,{"*alle*";"*Opsøgende*"},'2022'!$E$3:$E$500,"*ja*"),COUNTIFS('2022'!$K$3:$K$500,Lister!$D$2,'2022'!$B$3:$B$500,$A40,'2022'!$D$3:$D$500,"*",'2022'!$G$3:$G$500,{"*alle*";"*Opsøgende*"},'2022'!$E$3:$E$500,"*nej*",'2022'!$H$3:$H$500,"*ja*"),COUNTIFS('2022'!$K$3:$K$500,Lister!$D$2,'2022'!$B$3:$B$500,$A40,'2022'!$D$3:$D$500,"*",'2022'!$G$3:$G$500,"*børn*"))</f>
        <v>0</v>
      </c>
      <c r="U40" s="110">
        <f>SUM(COUNTIFS('2022'!$K$3:$K$500,Lister!$D$3,'2022'!$B$3:$B$500,$A40,'2022'!$D$3:$D$500,"*",'2022'!$G$3:$G$500,{"*alle*";"*Opsøgende*"},'2022'!$E$3:$E$500,"*ja*"),COUNTIFS('2022'!$K$3:$K$500,Lister!$D$3,'2022'!$B$3:$B$500,$A40,'2022'!$D$3:$D$500,"*",'2022'!$G$3:$G$500,{"*alle*";"*Opsøgende*"},'2022'!$E$3:$E$500,"*nej*",'2022'!$H$3:$H$500,"*ja*"),COUNTIFS('2022'!$K$3:$K$500,Lister!$D$3,'2022'!$B$3:$B$500,$A40,'2022'!$D$3:$D$500,"*",'2022'!$G$3:$G$500,"*børn*"))</f>
        <v>0</v>
      </c>
      <c r="V40" s="110">
        <f t="shared" si="15"/>
        <v>0</v>
      </c>
      <c r="W40" s="110"/>
      <c r="X40" s="110">
        <f>SUM(COUNTIFS('2023'!$K$3:$K$500,Lister!$D$2,'2023'!$B$3:$B$500,$A40,'2023'!$D$3:$D$500,"*",'2023'!$G$3:$G$500,{"*alle*";"*Opsøgende*"},'2023'!$E$3:$E$500,"*ja*"),COUNTIFS('2023'!$K$3:$K$500,Lister!$D$2,'2023'!$B$3:$B$500,$A40,'2023'!$D$3:$D$500,"*",'2023'!$G$3:$G$500,{"*alle*";"*Opsøgende*"},'2023'!$E$3:$E$500,"*nej*",'2023'!$H$3:$H$500,"*ja*"),COUNTIFS('2023'!$K$3:$K$500,Lister!$D$2,'2023'!$B$3:$B$500,$A40,'2023'!$D$3:$D$500,"*",'2023'!$G$3:$G$500,"*børn*"))</f>
        <v>0</v>
      </c>
      <c r="Y40" s="110">
        <f>SUM(COUNTIFS('2023'!$K$3:$K$500,Lister!$D$3,'2023'!$B$3:$B$500,$A40,'2023'!$D$3:$D$500,"*",'2023'!$G$3:$G$500,{"*alle*";"*Opsøgende*"},'2023'!$E$3:$E$500,"*ja*"),COUNTIFS('2023'!$K$3:$K$500,Lister!$D$3,'2023'!$B$3:$B$500,$A40,'2023'!$D$3:$D$500,"*",'2023'!$G$3:$G$500,{"*alle*";"*Opsøgende*"},'2023'!$E$3:$E$500,"*nej*",'2023'!$H$3:$H$500,"*ja*"),COUNTIFS('2023'!$K$3:$K$500,Lister!$D$3,'2023'!$B$3:$B$500,$A40,'2023'!$D$3:$D$500,"*",'2023'!$G$3:$G$500,"*børn*"))</f>
        <v>0</v>
      </c>
      <c r="Z40" s="110">
        <f t="shared" si="16"/>
        <v>0</v>
      </c>
      <c r="AA40" s="110"/>
      <c r="AB40" s="110">
        <f>SUM(COUNTIFS('2024'!$K$3:$K$500,Lister!$D$2,'2024'!$B$3:$B$500,$A40,'2024'!$D$3:$D$500,"*",'2024'!$G$3:$G$500,{"*alle*";"*Opsøgende*"},'2024'!$E$3:$E$500,"*ja*"),COUNTIFS('2024'!$K$3:$K$500,Lister!$D$2,'2024'!$B$3:$B$500,$A40,'2024'!$D$3:$D$500,"*",'2024'!$G$3:$G$500,{"*alle*";"*Opsøgende*"},'2024'!$E$3:$E$500,"*nej*",'2024'!$H$3:$H$500,"*ja*"),COUNTIFS('2024'!$K$3:$K$500,Lister!$D$2,'2024'!$B$3:$B$500,$A40,'2024'!$D$3:$D$500,"*",'2024'!$G$3:$G$500,"*børn*"))</f>
        <v>0</v>
      </c>
      <c r="AC40" s="110">
        <f>SUM(COUNTIFS('2024'!$K$3:$K$500,Lister!$D$3,'2024'!$B$3:$B$500,$A40,'2024'!$D$3:$D$500,"*",'2024'!$G$3:$G$500,{"*alle*";"*Opsøgende*"},'2024'!$E$3:$E$500,"*ja*"),COUNTIFS('2024'!$K$3:$K$500,Lister!$D$3,'2024'!$B$3:$B$500,$A40,'2024'!$D$3:$D$500,"*",'2024'!$G$3:$G$500,{"*alle*";"*Opsøgende*"},'2024'!$E$3:$E$500,"*nej*",'2024'!$H$3:$H$500,"*ja*"),COUNTIFS('2024'!$K$3:$K$500,Lister!$D$3,'2024'!$B$3:$B$500,$A40,'2024'!$D$3:$D$500,"*",'2024'!$G$3:$G$500,"*børn*"))</f>
        <v>0</v>
      </c>
      <c r="AD40" s="110">
        <f t="shared" si="17"/>
        <v>0</v>
      </c>
      <c r="AE40" s="110"/>
      <c r="AF40" s="110">
        <f>SUM(COUNTIFS('2025'!$K$3:$K$500,Lister!$D$2,'2025'!$B$3:$B$500,$A40,'2025'!$D$3:$D$500,"*",'2025'!$G$3:$G$500,{"*alle*";"*Opsøgende*"},'2025'!$E$3:$E$500,"*ja*"),COUNTIFS('2025'!$K$3:$K$500,Lister!$D$2,'2025'!$B$3:$B$500,$A40,'2025'!$D$3:$D$500,"*",'2025'!$G$3:$G$500,{"*alle*";"*Opsøgende*"},'2025'!$E$3:$E$500,"*nej*",'2025'!$H$3:$H$500,"*ja*"),COUNTIFS('2025'!$K$3:$K$500,Lister!$D$2,'2025'!$B$3:$B$500,$A40,'2025'!$D$3:$D$500,"*",'2025'!$G$3:$G$500,"*børn*"))</f>
        <v>0</v>
      </c>
      <c r="AG40" s="110">
        <f>SUM(COUNTIFS('2025'!$K$3:$K$500,Lister!$D$3,'2025'!$B$3:$B$500,$A40,'2025'!$D$3:$D$500,"*",'2025'!$G$3:$G$500,{"*alle*";"*Opsøgende*"},'2025'!$E$3:$E$500,"*ja*"),COUNTIFS('2025'!$K$3:$K$500,Lister!$D$3,'2025'!$B$3:$B$500,$A40,'2025'!$D$3:$D$500,"*",'2025'!$G$3:$G$500,{"*alle*";"*Opsøgende*"},'2025'!$E$3:$E$500,"*nej*",'2025'!$H$3:$H$500,"*ja*"),COUNTIFS('2025'!$K$3:$K$500,Lister!$D$3,'2025'!$B$3:$B$500,$A40,'2025'!$D$3:$D$500,"*",'2025'!$G$3:$G$500,"*børn*"))</f>
        <v>0</v>
      </c>
      <c r="AH40" s="110">
        <f t="shared" si="18"/>
        <v>0</v>
      </c>
      <c r="AI40" s="110"/>
      <c r="AJ40" s="110">
        <f>SUM(COUNTIFS('2026'!$K$3:$K$500,Lister!$D$2,'2026'!$B$3:$B$500,$A40,'2026'!$D$3:$D$500,"*",'2026'!$G$3:$G$500,{"*alle*";"*Opsøgende*"},'2026'!$E$3:$E$500,"*ja*"),COUNTIFS('2026'!$K$3:$K$500,Lister!$D$2,'2026'!$B$3:$B$500,$A40,'2026'!$D$3:$D$500,"*",'2026'!$G$3:$G$500,{"*alle*";"*Opsøgende*"},'2026'!$E$3:$E$500,"*nej*",'2026'!$H$3:$H$500,"*ja*"),COUNTIFS('2026'!$K$3:$K$500,Lister!$D$2,'2026'!$B$3:$B$500,$A40,'2026'!$D$3:$D$500,"*",'2026'!$G$3:$G$500,"*børn*"))</f>
        <v>0</v>
      </c>
      <c r="AK40" s="110">
        <f>SUM(COUNTIFS('2026'!$K$3:$K$500,Lister!$D$3,'2026'!$B$3:$B$500,$A40,'2026'!$D$3:$D$500,"*",'2026'!$G$3:$G$500,{"*alle*";"*Opsøgende*"},'2026'!$E$3:$E$500,"*ja*"),COUNTIFS('2026'!$K$3:$K$500,Lister!$D$3,'2026'!$B$3:$B$500,$A40,'2026'!$D$3:$D$500,"*",'2026'!$G$3:$G$500,{"*alle*";"*Opsøgende*"},'2026'!$E$3:$E$500,"*nej*",'2026'!$H$3:$H$500,"*ja*"),COUNTIFS('2026'!$K$3:$K$500,Lister!$D$3,'2026'!$B$3:$B$500,$A40,'2026'!$D$3:$D$500,"*",'2026'!$G$3:$G$500,"*børn*"))</f>
        <v>0</v>
      </c>
      <c r="AL40" s="110">
        <f t="shared" si="19"/>
        <v>0</v>
      </c>
      <c r="AM40" s="110"/>
      <c r="AN40" s="110">
        <f>SUM(COUNTIFS('2027'!$K$3:$K$500,Lister!$D$2,'2027'!$B$3:$B$500,$A40,'2027'!$D$3:$D$500,"*",'2027'!$G$3:$G$500,{"*alle*";"*Opsøgende*"},'2027'!$E$3:$E$500,"*ja*"),COUNTIFS('2027'!$K$3:$K$500,Lister!$D$2,'2027'!$B$3:$B$500,$A40,'2027'!$D$3:$D$500,"*",'2027'!$G$3:$G$500,{"*alle*";"*Opsøgende*"},'2027'!$E$3:$E$500,"*nej*",'2027'!$H$3:$H$500,"*ja*"),COUNTIFS('2027'!$K$3:$K$500,Lister!$D$2,'2027'!$B$3:$B$500,$A40,'2027'!$D$3:$D$500,"*",'2027'!$G$3:$G$500,"*børn*"))</f>
        <v>0</v>
      </c>
      <c r="AO40" s="110">
        <f>SUM(COUNTIFS('2027'!$K$3:$K$500,Lister!$D$3,'2027'!$B$3:$B$500,$A40,'2027'!$D$3:$D$500,"*",'2027'!$G$3:$G$500,{"*alle*";"*Opsøgende*"},'2027'!$E$3:$E$500,"*ja*"),COUNTIFS('2027'!$K$3:$K$500,Lister!$D$3,'2027'!$B$3:$B$500,$A40,'2027'!$D$3:$D$500,"*",'2027'!$G$3:$G$500,{"*alle*";"*Opsøgende*"},'2027'!$E$3:$E$500,"*nej*",'2027'!$H$3:$H$500,"*ja*"),COUNTIFS('2027'!$K$3:$K$500,Lister!$D$3,'2027'!$B$3:$B$500,$A40,'2027'!$D$3:$D$500,"*",'2027'!$G$3:$G$500,"*børn*"))</f>
        <v>0</v>
      </c>
      <c r="AP40" s="110">
        <f t="shared" si="20"/>
        <v>0</v>
      </c>
      <c r="AQ40" s="110"/>
      <c r="AR40" s="110">
        <f>SUM(COUNTIFS('2028'!$K$3:$K$500,Lister!$D$2,'2028'!$B$3:$B$500,$A40,'2028'!$D$3:$D$500,"*",'2028'!$G$3:$G$500,{"*alle*";"*Opsøgende*"},'2028'!$E$3:$E$500,"*ja*"),COUNTIFS('2028'!$K$3:$K$500,Lister!$D$2,'2028'!$B$3:$B$500,$A40,'2028'!$D$3:$D$500,"*",'2028'!$G$3:$G$500,{"*alle*";"*Opsøgende*"},'2028'!$E$3:$E$500,"*nej*",'2028'!$H$3:$H$500,"*ja*"),COUNTIFS('2028'!$K$3:$K$500,Lister!$D$2,'2028'!$B$3:$B$500,$A40,'2028'!$D$3:$D$500,"*",'2028'!$G$3:$G$500,"*børn*"))</f>
        <v>0</v>
      </c>
      <c r="AS40" s="110">
        <f>SUM(COUNTIFS('2028'!$K$3:$K$500,Lister!$D$3,'2028'!$B$3:$B$500,$A40,'2028'!$D$3:$D$500,"*",'2028'!$G$3:$G$500,{"*alle*";"*Opsøgende*"},'2028'!$E$3:$E$500,"*ja*"),COUNTIFS('2028'!$K$3:$K$500,Lister!$D$3,'2028'!$B$3:$B$500,$A40,'2028'!$D$3:$D$500,"*",'2028'!$G$3:$G$500,{"*alle*";"*Opsøgende*"},'2028'!$E$3:$E$500,"*nej*",'2028'!$H$3:$H$500,"*ja*"),COUNTIFS('2028'!$K$3:$K$500,Lister!$D$3,'2028'!$B$3:$B$500,$A40,'2028'!$D$3:$D$500,"*",'2028'!$G$3:$G$500,"*børn*"))</f>
        <v>0</v>
      </c>
      <c r="AT40" s="110">
        <f t="shared" si="21"/>
        <v>0</v>
      </c>
    </row>
    <row r="41" spans="1:46" x14ac:dyDescent="0.25">
      <c r="A41" s="2" t="s">
        <v>17</v>
      </c>
      <c r="D41" s="110">
        <f>SUM(COUNTIFS('2018'!$K$3:$K$500,Lister!$D$2,'2018'!$B$3:$B$500,$A41,'2018'!$D$3:$D$500,"*",'2018'!$G$3:$G$500,{"*alle*";"*Opsøgende*"},'2018'!$E$3:$E$500,"*ja*"),COUNTIFS('2018'!$K$3:$K$500,Lister!$D$2,'2018'!$B$3:$B$500,$A41,'2018'!$D$3:$D$500,"*",'2018'!$G$3:$G$500,{"*alle*";"*Opsøgende*"},'2018'!$E$3:$E$500,"*nej*",'2018'!$H$3:$H$500,"*ja*"),COUNTIFS('2018'!$K$3:$K$500,Lister!$D$2,'2018'!$B$3:$B$500,$A41,'2018'!$D$3:$D$500,"*",'2018'!$G$3:$G$500,"*børn*"))</f>
        <v>0</v>
      </c>
      <c r="E41" s="110">
        <f>SUM(COUNTIFS('2018'!$K$3:$K$500,Lister!$D$3,'2018'!$B$3:$B$500,$A41,'2018'!$D$3:$D$500,"*",'2018'!$G$3:$G$500,{"*alle*";"*Opsøgende*"},'2018'!$E$3:$E$500,"*ja*"),COUNTIFS('2018'!$K$3:$K$500,Lister!$D$3,'2018'!$B$3:$B$500,$A41,'2018'!$D$3:$D$500,"*",'2018'!$G$3:$G$500,{"*alle*";"*Opsøgende*"},'2018'!$E$3:$E$500,"*nej*",'2018'!$H$3:$H$500,"*ja*"),COUNTIFS('2018'!$K$3:$K$500,Lister!$D$3,'2018'!$B$3:$B$500,$A41,'2018'!$D$3:$D$500,"*",'2018'!$G$3:$G$500,"*børn*"))</f>
        <v>0</v>
      </c>
      <c r="F41" s="110">
        <f t="shared" si="11"/>
        <v>0</v>
      </c>
      <c r="G41" s="110"/>
      <c r="H41" s="110">
        <f>SUM(COUNTIFS('2019'!$K$3:$K$500,Lister!$D$2,'2019'!$B$3:$B$500,$A41,'2019'!$D$3:$D$500,"*",'2019'!$G$3:$G$500,{"*alle*";"*Opsøgende*"},'2019'!$E$3:$E$500,"*ja*"),COUNTIFS('2019'!$K$3:$K$500,Lister!$D$2,'2019'!$B$3:$B$500,$A41,'2019'!$D$3:$D$500,"*",'2019'!$G$3:$G$500,{"*alle*";"*Opsøgende*"},'2019'!$E$3:$E$500,"*nej*",'2019'!$H$3:$H$500,"*ja*"),COUNTIFS('2019'!$K$3:$K$500,Lister!$D$2,'2019'!$B$3:$B$500,$A41,'2019'!$D$3:$D$500,"*",'2019'!$G$3:$G$500,"*børn*"))</f>
        <v>0</v>
      </c>
      <c r="I41" s="110">
        <f>SUM(COUNTIFS('2019'!$K$3:$K$500,Lister!$D$3,'2019'!$B$3:$B$500,$A41,'2019'!$D$3:$D$500,"*",'2019'!$G$3:$G$500,{"*alle*";"*Opsøgende*"},'2019'!$E$3:$E$500,"*ja*"),COUNTIFS('2019'!$K$3:$K$500,Lister!$D$3,'2019'!$B$3:$B$500,$A41,'2019'!$D$3:$D$500,"*",'2019'!$G$3:$G$500,{"*alle*";"*Opsøgende*"},'2019'!$E$3:$E$500,"*nej*",'2019'!$H$3:$H$500,"*ja*"),COUNTIFS('2019'!$K$3:$K$500,Lister!$D$3,'2019'!$B$3:$B$500,$A41,'2019'!$D$3:$D$500,"*",'2019'!$G$3:$G$500,"*børn*"))</f>
        <v>0</v>
      </c>
      <c r="J41" s="110">
        <f t="shared" si="12"/>
        <v>0</v>
      </c>
      <c r="K41" s="110"/>
      <c r="L41" s="110">
        <f>SUM(COUNTIFS('2020'!$K$3:$K$500,Lister!$D$2,'2020'!$B$3:$B$500,$A41,'2020'!$D$3:$D$500,"*",'2020'!$G$3:$G$500,{"*alle*";"*Opsøgende*"},'2020'!$E$3:$E$500,"*ja*"),COUNTIFS('2020'!$K$3:$K$500,Lister!$D$2,'2020'!$B$3:$B$500,$A41,'2020'!$D$3:$D$500,"*",'2020'!$G$3:$G$500,{"*alle*";"*Opsøgende*"},'2020'!$E$3:$E$500,"*nej*",'2020'!$H$3:$H$500,"*ja*"),COUNTIFS('2020'!$K$3:$K$500,Lister!$D$2,'2020'!$B$3:$B$500,$A41,'2020'!$D$3:$D$500,"*",'2020'!$G$3:$G$500,"*børn*"))</f>
        <v>0</v>
      </c>
      <c r="M41" s="110">
        <f>SUM(COUNTIFS('2020'!$K$3:$K$500,Lister!$D$3,'2020'!$B$3:$B$500,$A41,'2020'!$D$3:$D$500,"*",'2020'!$G$3:$G$500,{"*alle*";"*Opsøgende*"},'2020'!$E$3:$E$500,"*ja*"),COUNTIFS('2020'!$K$3:$K$500,Lister!$D$3,'2020'!$B$3:$B$500,$A41,'2020'!$D$3:$D$500,"*",'2020'!$G$3:$G$500,{"*alle*";"*Opsøgende*"},'2020'!$E$3:$E$500,"*nej*",'2020'!$H$3:$H$500,"*ja*"),COUNTIFS('2020'!$K$3:$K$500,Lister!$D$3,'2020'!$B$3:$B$500,$A41,'2020'!$D$3:$D$500,"*",'2020'!$G$3:$G$500,"*børn*"))</f>
        <v>0</v>
      </c>
      <c r="N41" s="110">
        <f t="shared" si="13"/>
        <v>0</v>
      </c>
      <c r="O41" s="110"/>
      <c r="P41" s="110">
        <f>SUM(COUNTIFS('2021'!$K$3:$K$500,Lister!$D$2,'2021'!$B$3:$B$500,$A41,'2021'!$D$3:$D$500,"*",'2021'!$G$3:$G$500,{"*alle*";"*Opsøgende*"},'2021'!$E$3:$E$500,"*ja*"),COUNTIFS('2021'!$K$3:$K$500,Lister!$D$2,'2021'!$B$3:$B$500,$A41,'2021'!$D$3:$D$500,"*",'2021'!$G$3:$G$500,{"*alle*";"*Opsøgende*"},'2021'!$E$3:$E$500,"*nej*",'2021'!$H$3:$H$500,"*ja*"),COUNTIFS('2021'!$K$3:$K$500,Lister!$D$2,'2021'!$B$3:$B$500,$A41,'2021'!$D$3:$D$500,"*",'2021'!$G$3:$G$500,"*børn*"))</f>
        <v>0</v>
      </c>
      <c r="Q41" s="110">
        <f>SUM(COUNTIFS('2021'!$K$3:$K$500,Lister!$D$3,'2021'!$B$3:$B$500,$A41,'2021'!$D$3:$D$500,"*",'2021'!$G$3:$G$500,{"*alle*";"*Opsøgende*"},'2021'!$E$3:$E$500,"*ja*"),COUNTIFS('2021'!$K$3:$K$500,Lister!$D$3,'2021'!$B$3:$B$500,$A41,'2021'!$D$3:$D$500,"*",'2021'!$G$3:$G$500,{"*alle*";"*Opsøgende*"},'2021'!$E$3:$E$500,"*nej*",'2021'!$H$3:$H$500,"*ja*"),COUNTIFS('2021'!$K$3:$K$500,Lister!$D$3,'2021'!$B$3:$B$500,$A41,'2021'!$D$3:$D$500,"*",'2021'!$G$3:$G$500,"*børn*"))</f>
        <v>0</v>
      </c>
      <c r="R41" s="110">
        <f t="shared" si="14"/>
        <v>0</v>
      </c>
      <c r="S41" s="110"/>
      <c r="T41" s="110">
        <f>SUM(COUNTIFS('2022'!$K$3:$K$500,Lister!$D$2,'2022'!$B$3:$B$500,$A41,'2022'!$D$3:$D$500,"*",'2022'!$G$3:$G$500,{"*alle*";"*Opsøgende*"},'2022'!$E$3:$E$500,"*ja*"),COUNTIFS('2022'!$K$3:$K$500,Lister!$D$2,'2022'!$B$3:$B$500,$A41,'2022'!$D$3:$D$500,"*",'2022'!$G$3:$G$500,{"*alle*";"*Opsøgende*"},'2022'!$E$3:$E$500,"*nej*",'2022'!$H$3:$H$500,"*ja*"),COUNTIFS('2022'!$K$3:$K$500,Lister!$D$2,'2022'!$B$3:$B$500,$A41,'2022'!$D$3:$D$500,"*",'2022'!$G$3:$G$500,"*børn*"))</f>
        <v>0</v>
      </c>
      <c r="U41" s="110">
        <f>SUM(COUNTIFS('2022'!$K$3:$K$500,Lister!$D$3,'2022'!$B$3:$B$500,$A41,'2022'!$D$3:$D$500,"*",'2022'!$G$3:$G$500,{"*alle*";"*Opsøgende*"},'2022'!$E$3:$E$500,"*ja*"),COUNTIFS('2022'!$K$3:$K$500,Lister!$D$3,'2022'!$B$3:$B$500,$A41,'2022'!$D$3:$D$500,"*",'2022'!$G$3:$G$500,{"*alle*";"*Opsøgende*"},'2022'!$E$3:$E$500,"*nej*",'2022'!$H$3:$H$500,"*ja*"),COUNTIFS('2022'!$K$3:$K$500,Lister!$D$3,'2022'!$B$3:$B$500,$A41,'2022'!$D$3:$D$500,"*",'2022'!$G$3:$G$500,"*børn*"))</f>
        <v>0</v>
      </c>
      <c r="V41" s="110">
        <f t="shared" si="15"/>
        <v>0</v>
      </c>
      <c r="W41" s="110"/>
      <c r="X41" s="110">
        <f>SUM(COUNTIFS('2023'!$K$3:$K$500,Lister!$D$2,'2023'!$B$3:$B$500,$A41,'2023'!$D$3:$D$500,"*",'2023'!$G$3:$G$500,{"*alle*";"*Opsøgende*"},'2023'!$E$3:$E$500,"*ja*"),COUNTIFS('2023'!$K$3:$K$500,Lister!$D$2,'2023'!$B$3:$B$500,$A41,'2023'!$D$3:$D$500,"*",'2023'!$G$3:$G$500,{"*alle*";"*Opsøgende*"},'2023'!$E$3:$E$500,"*nej*",'2023'!$H$3:$H$500,"*ja*"),COUNTIFS('2023'!$K$3:$K$500,Lister!$D$2,'2023'!$B$3:$B$500,$A41,'2023'!$D$3:$D$500,"*",'2023'!$G$3:$G$500,"*børn*"))</f>
        <v>0</v>
      </c>
      <c r="Y41" s="110">
        <f>SUM(COUNTIFS('2023'!$K$3:$K$500,Lister!$D$3,'2023'!$B$3:$B$500,$A41,'2023'!$D$3:$D$500,"*",'2023'!$G$3:$G$500,{"*alle*";"*Opsøgende*"},'2023'!$E$3:$E$500,"*ja*"),COUNTIFS('2023'!$K$3:$K$500,Lister!$D$3,'2023'!$B$3:$B$500,$A41,'2023'!$D$3:$D$500,"*",'2023'!$G$3:$G$500,{"*alle*";"*Opsøgende*"},'2023'!$E$3:$E$500,"*nej*",'2023'!$H$3:$H$500,"*ja*"),COUNTIFS('2023'!$K$3:$K$500,Lister!$D$3,'2023'!$B$3:$B$500,$A41,'2023'!$D$3:$D$500,"*",'2023'!$G$3:$G$500,"*børn*"))</f>
        <v>0</v>
      </c>
      <c r="Z41" s="110">
        <f t="shared" si="16"/>
        <v>0</v>
      </c>
      <c r="AA41" s="110"/>
      <c r="AB41" s="110">
        <f>SUM(COUNTIFS('2024'!$K$3:$K$500,Lister!$D$2,'2024'!$B$3:$B$500,$A41,'2024'!$D$3:$D$500,"*",'2024'!$G$3:$G$500,{"*alle*";"*Opsøgende*"},'2024'!$E$3:$E$500,"*ja*"),COUNTIFS('2024'!$K$3:$K$500,Lister!$D$2,'2024'!$B$3:$B$500,$A41,'2024'!$D$3:$D$500,"*",'2024'!$G$3:$G$500,{"*alle*";"*Opsøgende*"},'2024'!$E$3:$E$500,"*nej*",'2024'!$H$3:$H$500,"*ja*"),COUNTIFS('2024'!$K$3:$K$500,Lister!$D$2,'2024'!$B$3:$B$500,$A41,'2024'!$D$3:$D$500,"*",'2024'!$G$3:$G$500,"*børn*"))</f>
        <v>0</v>
      </c>
      <c r="AC41" s="110">
        <f>SUM(COUNTIFS('2024'!$K$3:$K$500,Lister!$D$3,'2024'!$B$3:$B$500,$A41,'2024'!$D$3:$D$500,"*",'2024'!$G$3:$G$500,{"*alle*";"*Opsøgende*"},'2024'!$E$3:$E$500,"*ja*"),COUNTIFS('2024'!$K$3:$K$500,Lister!$D$3,'2024'!$B$3:$B$500,$A41,'2024'!$D$3:$D$500,"*",'2024'!$G$3:$G$500,{"*alle*";"*Opsøgende*"},'2024'!$E$3:$E$500,"*nej*",'2024'!$H$3:$H$500,"*ja*"),COUNTIFS('2024'!$K$3:$K$500,Lister!$D$3,'2024'!$B$3:$B$500,$A41,'2024'!$D$3:$D$500,"*",'2024'!$G$3:$G$500,"*børn*"))</f>
        <v>0</v>
      </c>
      <c r="AD41" s="110">
        <f t="shared" si="17"/>
        <v>0</v>
      </c>
      <c r="AE41" s="110"/>
      <c r="AF41" s="110">
        <f>SUM(COUNTIFS('2025'!$K$3:$K$500,Lister!$D$2,'2025'!$B$3:$B$500,$A41,'2025'!$D$3:$D$500,"*",'2025'!$G$3:$G$500,{"*alle*";"*Opsøgende*"},'2025'!$E$3:$E$500,"*ja*"),COUNTIFS('2025'!$K$3:$K$500,Lister!$D$2,'2025'!$B$3:$B$500,$A41,'2025'!$D$3:$D$500,"*",'2025'!$G$3:$G$500,{"*alle*";"*Opsøgende*"},'2025'!$E$3:$E$500,"*nej*",'2025'!$H$3:$H$500,"*ja*"),COUNTIFS('2025'!$K$3:$K$500,Lister!$D$2,'2025'!$B$3:$B$500,$A41,'2025'!$D$3:$D$500,"*",'2025'!$G$3:$G$500,"*børn*"))</f>
        <v>0</v>
      </c>
      <c r="AG41" s="110">
        <f>SUM(COUNTIFS('2025'!$K$3:$K$500,Lister!$D$3,'2025'!$B$3:$B$500,$A41,'2025'!$D$3:$D$500,"*",'2025'!$G$3:$G$500,{"*alle*";"*Opsøgende*"},'2025'!$E$3:$E$500,"*ja*"),COUNTIFS('2025'!$K$3:$K$500,Lister!$D$3,'2025'!$B$3:$B$500,$A41,'2025'!$D$3:$D$500,"*",'2025'!$G$3:$G$500,{"*alle*";"*Opsøgende*"},'2025'!$E$3:$E$500,"*nej*",'2025'!$H$3:$H$500,"*ja*"),COUNTIFS('2025'!$K$3:$K$500,Lister!$D$3,'2025'!$B$3:$B$500,$A41,'2025'!$D$3:$D$500,"*",'2025'!$G$3:$G$500,"*børn*"))</f>
        <v>0</v>
      </c>
      <c r="AH41" s="110">
        <f t="shared" si="18"/>
        <v>0</v>
      </c>
      <c r="AI41" s="110"/>
      <c r="AJ41" s="110">
        <f>SUM(COUNTIFS('2026'!$K$3:$K$500,Lister!$D$2,'2026'!$B$3:$B$500,$A41,'2026'!$D$3:$D$500,"*",'2026'!$G$3:$G$500,{"*alle*";"*Opsøgende*"},'2026'!$E$3:$E$500,"*ja*"),COUNTIFS('2026'!$K$3:$K$500,Lister!$D$2,'2026'!$B$3:$B$500,$A41,'2026'!$D$3:$D$500,"*",'2026'!$G$3:$G$500,{"*alle*";"*Opsøgende*"},'2026'!$E$3:$E$500,"*nej*",'2026'!$H$3:$H$500,"*ja*"),COUNTIFS('2026'!$K$3:$K$500,Lister!$D$2,'2026'!$B$3:$B$500,$A41,'2026'!$D$3:$D$500,"*",'2026'!$G$3:$G$500,"*børn*"))</f>
        <v>0</v>
      </c>
      <c r="AK41" s="110">
        <f>SUM(COUNTIFS('2026'!$K$3:$K$500,Lister!$D$3,'2026'!$B$3:$B$500,$A41,'2026'!$D$3:$D$500,"*",'2026'!$G$3:$G$500,{"*alle*";"*Opsøgende*"},'2026'!$E$3:$E$500,"*ja*"),COUNTIFS('2026'!$K$3:$K$500,Lister!$D$3,'2026'!$B$3:$B$500,$A41,'2026'!$D$3:$D$500,"*",'2026'!$G$3:$G$500,{"*alle*";"*Opsøgende*"},'2026'!$E$3:$E$500,"*nej*",'2026'!$H$3:$H$500,"*ja*"),COUNTIFS('2026'!$K$3:$K$500,Lister!$D$3,'2026'!$B$3:$B$500,$A41,'2026'!$D$3:$D$500,"*",'2026'!$G$3:$G$500,"*børn*"))</f>
        <v>0</v>
      </c>
      <c r="AL41" s="110">
        <f t="shared" si="19"/>
        <v>0</v>
      </c>
      <c r="AM41" s="110"/>
      <c r="AN41" s="110">
        <f>SUM(COUNTIFS('2027'!$K$3:$K$500,Lister!$D$2,'2027'!$B$3:$B$500,$A41,'2027'!$D$3:$D$500,"*",'2027'!$G$3:$G$500,{"*alle*";"*Opsøgende*"},'2027'!$E$3:$E$500,"*ja*"),COUNTIFS('2027'!$K$3:$K$500,Lister!$D$2,'2027'!$B$3:$B$500,$A41,'2027'!$D$3:$D$500,"*",'2027'!$G$3:$G$500,{"*alle*";"*Opsøgende*"},'2027'!$E$3:$E$500,"*nej*",'2027'!$H$3:$H$500,"*ja*"),COUNTIFS('2027'!$K$3:$K$500,Lister!$D$2,'2027'!$B$3:$B$500,$A41,'2027'!$D$3:$D$500,"*",'2027'!$G$3:$G$500,"*børn*"))</f>
        <v>0</v>
      </c>
      <c r="AO41" s="110">
        <f>SUM(COUNTIFS('2027'!$K$3:$K$500,Lister!$D$3,'2027'!$B$3:$B$500,$A41,'2027'!$D$3:$D$500,"*",'2027'!$G$3:$G$500,{"*alle*";"*Opsøgende*"},'2027'!$E$3:$E$500,"*ja*"),COUNTIFS('2027'!$K$3:$K$500,Lister!$D$3,'2027'!$B$3:$B$500,$A41,'2027'!$D$3:$D$500,"*",'2027'!$G$3:$G$500,{"*alle*";"*Opsøgende*"},'2027'!$E$3:$E$500,"*nej*",'2027'!$H$3:$H$500,"*ja*"),COUNTIFS('2027'!$K$3:$K$500,Lister!$D$3,'2027'!$B$3:$B$500,$A41,'2027'!$D$3:$D$500,"*",'2027'!$G$3:$G$500,"*børn*"))</f>
        <v>0</v>
      </c>
      <c r="AP41" s="110">
        <f t="shared" si="20"/>
        <v>0</v>
      </c>
      <c r="AQ41" s="110"/>
      <c r="AR41" s="110">
        <f>SUM(COUNTIFS('2028'!$K$3:$K$500,Lister!$D$2,'2028'!$B$3:$B$500,$A41,'2028'!$D$3:$D$500,"*",'2028'!$G$3:$G$500,{"*alle*";"*Opsøgende*"},'2028'!$E$3:$E$500,"*ja*"),COUNTIFS('2028'!$K$3:$K$500,Lister!$D$2,'2028'!$B$3:$B$500,$A41,'2028'!$D$3:$D$500,"*",'2028'!$G$3:$G$500,{"*alle*";"*Opsøgende*"},'2028'!$E$3:$E$500,"*nej*",'2028'!$H$3:$H$500,"*ja*"),COUNTIFS('2028'!$K$3:$K$500,Lister!$D$2,'2028'!$B$3:$B$500,$A41,'2028'!$D$3:$D$500,"*",'2028'!$G$3:$G$500,"*børn*"))</f>
        <v>0</v>
      </c>
      <c r="AS41" s="110">
        <f>SUM(COUNTIFS('2028'!$K$3:$K$500,Lister!$D$3,'2028'!$B$3:$B$500,$A41,'2028'!$D$3:$D$500,"*",'2028'!$G$3:$G$500,{"*alle*";"*Opsøgende*"},'2028'!$E$3:$E$500,"*ja*"),COUNTIFS('2028'!$K$3:$K$500,Lister!$D$3,'2028'!$B$3:$B$500,$A41,'2028'!$D$3:$D$500,"*",'2028'!$G$3:$G$500,{"*alle*";"*Opsøgende*"},'2028'!$E$3:$E$500,"*nej*",'2028'!$H$3:$H$500,"*ja*"),COUNTIFS('2028'!$K$3:$K$500,Lister!$D$3,'2028'!$B$3:$B$500,$A41,'2028'!$D$3:$D$500,"*",'2028'!$G$3:$G$500,"*børn*"))</f>
        <v>0</v>
      </c>
      <c r="AT41" s="110">
        <f t="shared" si="21"/>
        <v>0</v>
      </c>
    </row>
    <row r="42" spans="1:46" x14ac:dyDescent="0.25">
      <c r="A42" s="2" t="s">
        <v>18</v>
      </c>
      <c r="D42" s="110">
        <f>SUM(COUNTIFS('2018'!$K$3:$K$500,Lister!$D$2,'2018'!$B$3:$B$500,$A42,'2018'!$D$3:$D$500,"*",'2018'!$G$3:$G$500,{"*alle*";"*Opsøgende*"},'2018'!$E$3:$E$500,"*ja*"),COUNTIFS('2018'!$K$3:$K$500,Lister!$D$2,'2018'!$B$3:$B$500,$A42,'2018'!$D$3:$D$500,"*",'2018'!$G$3:$G$500,{"*alle*";"*Opsøgende*"},'2018'!$E$3:$E$500,"*nej*",'2018'!$H$3:$H$500,"*ja*"),COUNTIFS('2018'!$K$3:$K$500,Lister!$D$2,'2018'!$B$3:$B$500,$A42,'2018'!$D$3:$D$500,"*",'2018'!$G$3:$G$500,"*børn*"))</f>
        <v>0</v>
      </c>
      <c r="E42" s="110">
        <f>SUM(COUNTIFS('2018'!$K$3:$K$500,Lister!$D$3,'2018'!$B$3:$B$500,$A42,'2018'!$D$3:$D$500,"*",'2018'!$G$3:$G$500,{"*alle*";"*Opsøgende*"},'2018'!$E$3:$E$500,"*ja*"),COUNTIFS('2018'!$K$3:$K$500,Lister!$D$3,'2018'!$B$3:$B$500,$A42,'2018'!$D$3:$D$500,"*",'2018'!$G$3:$G$500,{"*alle*";"*Opsøgende*"},'2018'!$E$3:$E$500,"*nej*",'2018'!$H$3:$H$500,"*ja*"),COUNTIFS('2018'!$K$3:$K$500,Lister!$D$3,'2018'!$B$3:$B$500,$A42,'2018'!$D$3:$D$500,"*",'2018'!$G$3:$G$500,"*børn*"))</f>
        <v>0</v>
      </c>
      <c r="F42" s="110">
        <f t="shared" si="11"/>
        <v>0</v>
      </c>
      <c r="G42" s="110"/>
      <c r="H42" s="110">
        <f>SUM(COUNTIFS('2019'!$K$3:$K$500,Lister!$D$2,'2019'!$B$3:$B$500,$A42,'2019'!$D$3:$D$500,"*",'2019'!$G$3:$G$500,{"*alle*";"*Opsøgende*"},'2019'!$E$3:$E$500,"*ja*"),COUNTIFS('2019'!$K$3:$K$500,Lister!$D$2,'2019'!$B$3:$B$500,$A42,'2019'!$D$3:$D$500,"*",'2019'!$G$3:$G$500,{"*alle*";"*Opsøgende*"},'2019'!$E$3:$E$500,"*nej*",'2019'!$H$3:$H$500,"*ja*"),COUNTIFS('2019'!$K$3:$K$500,Lister!$D$2,'2019'!$B$3:$B$500,$A42,'2019'!$D$3:$D$500,"*",'2019'!$G$3:$G$500,"*børn*"))</f>
        <v>0</v>
      </c>
      <c r="I42" s="110">
        <f>SUM(COUNTIFS('2019'!$K$3:$K$500,Lister!$D$3,'2019'!$B$3:$B$500,$A42,'2019'!$D$3:$D$500,"*",'2019'!$G$3:$G$500,{"*alle*";"*Opsøgende*"},'2019'!$E$3:$E$500,"*ja*"),COUNTIFS('2019'!$K$3:$K$500,Lister!$D$3,'2019'!$B$3:$B$500,$A42,'2019'!$D$3:$D$500,"*",'2019'!$G$3:$G$500,{"*alle*";"*Opsøgende*"},'2019'!$E$3:$E$500,"*nej*",'2019'!$H$3:$H$500,"*ja*"),COUNTIFS('2019'!$K$3:$K$500,Lister!$D$3,'2019'!$B$3:$B$500,$A42,'2019'!$D$3:$D$500,"*",'2019'!$G$3:$G$500,"*børn*"))</f>
        <v>0</v>
      </c>
      <c r="J42" s="110">
        <f t="shared" si="12"/>
        <v>0</v>
      </c>
      <c r="K42" s="110"/>
      <c r="L42" s="110">
        <f>SUM(COUNTIFS('2020'!$K$3:$K$500,Lister!$D$2,'2020'!$B$3:$B$500,$A42,'2020'!$D$3:$D$500,"*",'2020'!$G$3:$G$500,{"*alle*";"*Opsøgende*"},'2020'!$E$3:$E$500,"*ja*"),COUNTIFS('2020'!$K$3:$K$500,Lister!$D$2,'2020'!$B$3:$B$500,$A42,'2020'!$D$3:$D$500,"*",'2020'!$G$3:$G$500,{"*alle*";"*Opsøgende*"},'2020'!$E$3:$E$500,"*nej*",'2020'!$H$3:$H$500,"*ja*"),COUNTIFS('2020'!$K$3:$K$500,Lister!$D$2,'2020'!$B$3:$B$500,$A42,'2020'!$D$3:$D$500,"*",'2020'!$G$3:$G$500,"*børn*"))</f>
        <v>0</v>
      </c>
      <c r="M42" s="110">
        <f>SUM(COUNTIFS('2020'!$K$3:$K$500,Lister!$D$3,'2020'!$B$3:$B$500,$A42,'2020'!$D$3:$D$500,"*",'2020'!$G$3:$G$500,{"*alle*";"*Opsøgende*"},'2020'!$E$3:$E$500,"*ja*"),COUNTIFS('2020'!$K$3:$K$500,Lister!$D$3,'2020'!$B$3:$B$500,$A42,'2020'!$D$3:$D$500,"*",'2020'!$G$3:$G$500,{"*alle*";"*Opsøgende*"},'2020'!$E$3:$E$500,"*nej*",'2020'!$H$3:$H$500,"*ja*"),COUNTIFS('2020'!$K$3:$K$500,Lister!$D$3,'2020'!$B$3:$B$500,$A42,'2020'!$D$3:$D$500,"*",'2020'!$G$3:$G$500,"*børn*"))</f>
        <v>0</v>
      </c>
      <c r="N42" s="110">
        <f t="shared" si="13"/>
        <v>0</v>
      </c>
      <c r="O42" s="110"/>
      <c r="P42" s="110">
        <f>SUM(COUNTIFS('2021'!$K$3:$K$500,Lister!$D$2,'2021'!$B$3:$B$500,$A42,'2021'!$D$3:$D$500,"*",'2021'!$G$3:$G$500,{"*alle*";"*Opsøgende*"},'2021'!$E$3:$E$500,"*ja*"),COUNTIFS('2021'!$K$3:$K$500,Lister!$D$2,'2021'!$B$3:$B$500,$A42,'2021'!$D$3:$D$500,"*",'2021'!$G$3:$G$500,{"*alle*";"*Opsøgende*"},'2021'!$E$3:$E$500,"*nej*",'2021'!$H$3:$H$500,"*ja*"),COUNTIFS('2021'!$K$3:$K$500,Lister!$D$2,'2021'!$B$3:$B$500,$A42,'2021'!$D$3:$D$500,"*",'2021'!$G$3:$G$500,"*børn*"))</f>
        <v>0</v>
      </c>
      <c r="Q42" s="110">
        <f>SUM(COUNTIFS('2021'!$K$3:$K$500,Lister!$D$3,'2021'!$B$3:$B$500,$A42,'2021'!$D$3:$D$500,"*",'2021'!$G$3:$G$500,{"*alle*";"*Opsøgende*"},'2021'!$E$3:$E$500,"*ja*"),COUNTIFS('2021'!$K$3:$K$500,Lister!$D$3,'2021'!$B$3:$B$500,$A42,'2021'!$D$3:$D$500,"*",'2021'!$G$3:$G$500,{"*alle*";"*Opsøgende*"},'2021'!$E$3:$E$500,"*nej*",'2021'!$H$3:$H$500,"*ja*"),COUNTIFS('2021'!$K$3:$K$500,Lister!$D$3,'2021'!$B$3:$B$500,$A42,'2021'!$D$3:$D$500,"*",'2021'!$G$3:$G$500,"*børn*"))</f>
        <v>0</v>
      </c>
      <c r="R42" s="110">
        <f t="shared" si="14"/>
        <v>0</v>
      </c>
      <c r="S42" s="110"/>
      <c r="T42" s="110">
        <f>SUM(COUNTIFS('2022'!$K$3:$K$500,Lister!$D$2,'2022'!$B$3:$B$500,$A42,'2022'!$D$3:$D$500,"*",'2022'!$G$3:$G$500,{"*alle*";"*Opsøgende*"},'2022'!$E$3:$E$500,"*ja*"),COUNTIFS('2022'!$K$3:$K$500,Lister!$D$2,'2022'!$B$3:$B$500,$A42,'2022'!$D$3:$D$500,"*",'2022'!$G$3:$G$500,{"*alle*";"*Opsøgende*"},'2022'!$E$3:$E$500,"*nej*",'2022'!$H$3:$H$500,"*ja*"),COUNTIFS('2022'!$K$3:$K$500,Lister!$D$2,'2022'!$B$3:$B$500,$A42,'2022'!$D$3:$D$500,"*",'2022'!$G$3:$G$500,"*børn*"))</f>
        <v>0</v>
      </c>
      <c r="U42" s="110">
        <f>SUM(COUNTIFS('2022'!$K$3:$K$500,Lister!$D$3,'2022'!$B$3:$B$500,$A42,'2022'!$D$3:$D$500,"*",'2022'!$G$3:$G$500,{"*alle*";"*Opsøgende*"},'2022'!$E$3:$E$500,"*ja*"),COUNTIFS('2022'!$K$3:$K$500,Lister!$D$3,'2022'!$B$3:$B$500,$A42,'2022'!$D$3:$D$500,"*",'2022'!$G$3:$G$500,{"*alle*";"*Opsøgende*"},'2022'!$E$3:$E$500,"*nej*",'2022'!$H$3:$H$500,"*ja*"),COUNTIFS('2022'!$K$3:$K$500,Lister!$D$3,'2022'!$B$3:$B$500,$A42,'2022'!$D$3:$D$500,"*",'2022'!$G$3:$G$500,"*børn*"))</f>
        <v>0</v>
      </c>
      <c r="V42" s="110">
        <f t="shared" si="15"/>
        <v>0</v>
      </c>
      <c r="W42" s="110"/>
      <c r="X42" s="110">
        <f>SUM(COUNTIFS('2023'!$K$3:$K$500,Lister!$D$2,'2023'!$B$3:$B$500,$A42,'2023'!$D$3:$D$500,"*",'2023'!$G$3:$G$500,{"*alle*";"*Opsøgende*"},'2023'!$E$3:$E$500,"*ja*"),COUNTIFS('2023'!$K$3:$K$500,Lister!$D$2,'2023'!$B$3:$B$500,$A42,'2023'!$D$3:$D$500,"*",'2023'!$G$3:$G$500,{"*alle*";"*Opsøgende*"},'2023'!$E$3:$E$500,"*nej*",'2023'!$H$3:$H$500,"*ja*"),COUNTIFS('2023'!$K$3:$K$500,Lister!$D$2,'2023'!$B$3:$B$500,$A42,'2023'!$D$3:$D$500,"*",'2023'!$G$3:$G$500,"*børn*"))</f>
        <v>0</v>
      </c>
      <c r="Y42" s="110">
        <f>SUM(COUNTIFS('2023'!$K$3:$K$500,Lister!$D$3,'2023'!$B$3:$B$500,$A42,'2023'!$D$3:$D$500,"*",'2023'!$G$3:$G$500,{"*alle*";"*Opsøgende*"},'2023'!$E$3:$E$500,"*ja*"),COUNTIFS('2023'!$K$3:$K$500,Lister!$D$3,'2023'!$B$3:$B$500,$A42,'2023'!$D$3:$D$500,"*",'2023'!$G$3:$G$500,{"*alle*";"*Opsøgende*"},'2023'!$E$3:$E$500,"*nej*",'2023'!$H$3:$H$500,"*ja*"),COUNTIFS('2023'!$K$3:$K$500,Lister!$D$3,'2023'!$B$3:$B$500,$A42,'2023'!$D$3:$D$500,"*",'2023'!$G$3:$G$500,"*børn*"))</f>
        <v>0</v>
      </c>
      <c r="Z42" s="110">
        <f t="shared" si="16"/>
        <v>0</v>
      </c>
      <c r="AA42" s="110"/>
      <c r="AB42" s="110">
        <f>SUM(COUNTIFS('2024'!$K$3:$K$500,Lister!$D$2,'2024'!$B$3:$B$500,$A42,'2024'!$D$3:$D$500,"*",'2024'!$G$3:$G$500,{"*alle*";"*Opsøgende*"},'2024'!$E$3:$E$500,"*ja*"),COUNTIFS('2024'!$K$3:$K$500,Lister!$D$2,'2024'!$B$3:$B$500,$A42,'2024'!$D$3:$D$500,"*",'2024'!$G$3:$G$500,{"*alle*";"*Opsøgende*"},'2024'!$E$3:$E$500,"*nej*",'2024'!$H$3:$H$500,"*ja*"),COUNTIFS('2024'!$K$3:$K$500,Lister!$D$2,'2024'!$B$3:$B$500,$A42,'2024'!$D$3:$D$500,"*",'2024'!$G$3:$G$500,"*børn*"))</f>
        <v>0</v>
      </c>
      <c r="AC42" s="110">
        <f>SUM(COUNTIFS('2024'!$K$3:$K$500,Lister!$D$3,'2024'!$B$3:$B$500,$A42,'2024'!$D$3:$D$500,"*",'2024'!$G$3:$G$500,{"*alle*";"*Opsøgende*"},'2024'!$E$3:$E$500,"*ja*"),COUNTIFS('2024'!$K$3:$K$500,Lister!$D$3,'2024'!$B$3:$B$500,$A42,'2024'!$D$3:$D$500,"*",'2024'!$G$3:$G$500,{"*alle*";"*Opsøgende*"},'2024'!$E$3:$E$500,"*nej*",'2024'!$H$3:$H$500,"*ja*"),COUNTIFS('2024'!$K$3:$K$500,Lister!$D$3,'2024'!$B$3:$B$500,$A42,'2024'!$D$3:$D$500,"*",'2024'!$G$3:$G$500,"*børn*"))</f>
        <v>0</v>
      </c>
      <c r="AD42" s="110">
        <f t="shared" si="17"/>
        <v>0</v>
      </c>
      <c r="AE42" s="110"/>
      <c r="AF42" s="110">
        <f>SUM(COUNTIFS('2025'!$K$3:$K$500,Lister!$D$2,'2025'!$B$3:$B$500,$A42,'2025'!$D$3:$D$500,"*",'2025'!$G$3:$G$500,{"*alle*";"*Opsøgende*"},'2025'!$E$3:$E$500,"*ja*"),COUNTIFS('2025'!$K$3:$K$500,Lister!$D$2,'2025'!$B$3:$B$500,$A42,'2025'!$D$3:$D$500,"*",'2025'!$G$3:$G$500,{"*alle*";"*Opsøgende*"},'2025'!$E$3:$E$500,"*nej*",'2025'!$H$3:$H$500,"*ja*"),COUNTIFS('2025'!$K$3:$K$500,Lister!$D$2,'2025'!$B$3:$B$500,$A42,'2025'!$D$3:$D$500,"*",'2025'!$G$3:$G$500,"*børn*"))</f>
        <v>0</v>
      </c>
      <c r="AG42" s="110">
        <f>SUM(COUNTIFS('2025'!$K$3:$K$500,Lister!$D$3,'2025'!$B$3:$B$500,$A42,'2025'!$D$3:$D$500,"*",'2025'!$G$3:$G$500,{"*alle*";"*Opsøgende*"},'2025'!$E$3:$E$500,"*ja*"),COUNTIFS('2025'!$K$3:$K$500,Lister!$D$3,'2025'!$B$3:$B$500,$A42,'2025'!$D$3:$D$500,"*",'2025'!$G$3:$G$500,{"*alle*";"*Opsøgende*"},'2025'!$E$3:$E$500,"*nej*",'2025'!$H$3:$H$500,"*ja*"),COUNTIFS('2025'!$K$3:$K$500,Lister!$D$3,'2025'!$B$3:$B$500,$A42,'2025'!$D$3:$D$500,"*",'2025'!$G$3:$G$500,"*børn*"))</f>
        <v>0</v>
      </c>
      <c r="AH42" s="110">
        <f t="shared" si="18"/>
        <v>0</v>
      </c>
      <c r="AI42" s="110"/>
      <c r="AJ42" s="110">
        <f>SUM(COUNTIFS('2026'!$K$3:$K$500,Lister!$D$2,'2026'!$B$3:$B$500,$A42,'2026'!$D$3:$D$500,"*",'2026'!$G$3:$G$500,{"*alle*";"*Opsøgende*"},'2026'!$E$3:$E$500,"*ja*"),COUNTIFS('2026'!$K$3:$K$500,Lister!$D$2,'2026'!$B$3:$B$500,$A42,'2026'!$D$3:$D$500,"*",'2026'!$G$3:$G$500,{"*alle*";"*Opsøgende*"},'2026'!$E$3:$E$500,"*nej*",'2026'!$H$3:$H$500,"*ja*"),COUNTIFS('2026'!$K$3:$K$500,Lister!$D$2,'2026'!$B$3:$B$500,$A42,'2026'!$D$3:$D$500,"*",'2026'!$G$3:$G$500,"*børn*"))</f>
        <v>0</v>
      </c>
      <c r="AK42" s="110">
        <f>SUM(COUNTIFS('2026'!$K$3:$K$500,Lister!$D$3,'2026'!$B$3:$B$500,$A42,'2026'!$D$3:$D$500,"*",'2026'!$G$3:$G$500,{"*alle*";"*Opsøgende*"},'2026'!$E$3:$E$500,"*ja*"),COUNTIFS('2026'!$K$3:$K$500,Lister!$D$3,'2026'!$B$3:$B$500,$A42,'2026'!$D$3:$D$500,"*",'2026'!$G$3:$G$500,{"*alle*";"*Opsøgende*"},'2026'!$E$3:$E$500,"*nej*",'2026'!$H$3:$H$500,"*ja*"),COUNTIFS('2026'!$K$3:$K$500,Lister!$D$3,'2026'!$B$3:$B$500,$A42,'2026'!$D$3:$D$500,"*",'2026'!$G$3:$G$500,"*børn*"))</f>
        <v>0</v>
      </c>
      <c r="AL42" s="110">
        <f t="shared" si="19"/>
        <v>0</v>
      </c>
      <c r="AM42" s="110"/>
      <c r="AN42" s="110">
        <f>SUM(COUNTIFS('2027'!$K$3:$K$500,Lister!$D$2,'2027'!$B$3:$B$500,$A42,'2027'!$D$3:$D$500,"*",'2027'!$G$3:$G$500,{"*alle*";"*Opsøgende*"},'2027'!$E$3:$E$500,"*ja*"),COUNTIFS('2027'!$K$3:$K$500,Lister!$D$2,'2027'!$B$3:$B$500,$A42,'2027'!$D$3:$D$500,"*",'2027'!$G$3:$G$500,{"*alle*";"*Opsøgende*"},'2027'!$E$3:$E$500,"*nej*",'2027'!$H$3:$H$500,"*ja*"),COUNTIFS('2027'!$K$3:$K$500,Lister!$D$2,'2027'!$B$3:$B$500,$A42,'2027'!$D$3:$D$500,"*",'2027'!$G$3:$G$500,"*børn*"))</f>
        <v>0</v>
      </c>
      <c r="AO42" s="110">
        <f>SUM(COUNTIFS('2027'!$K$3:$K$500,Lister!$D$3,'2027'!$B$3:$B$500,$A42,'2027'!$D$3:$D$500,"*",'2027'!$G$3:$G$500,{"*alle*";"*Opsøgende*"},'2027'!$E$3:$E$500,"*ja*"),COUNTIFS('2027'!$K$3:$K$500,Lister!$D$3,'2027'!$B$3:$B$500,$A42,'2027'!$D$3:$D$500,"*",'2027'!$G$3:$G$500,{"*alle*";"*Opsøgende*"},'2027'!$E$3:$E$500,"*nej*",'2027'!$H$3:$H$500,"*ja*"),COUNTIFS('2027'!$K$3:$K$500,Lister!$D$3,'2027'!$B$3:$B$500,$A42,'2027'!$D$3:$D$500,"*",'2027'!$G$3:$G$500,"*børn*"))</f>
        <v>0</v>
      </c>
      <c r="AP42" s="110">
        <f t="shared" si="20"/>
        <v>0</v>
      </c>
      <c r="AQ42" s="110"/>
      <c r="AR42" s="110">
        <f>SUM(COUNTIFS('2028'!$K$3:$K$500,Lister!$D$2,'2028'!$B$3:$B$500,$A42,'2028'!$D$3:$D$500,"*",'2028'!$G$3:$G$500,{"*alle*";"*Opsøgende*"},'2028'!$E$3:$E$500,"*ja*"),COUNTIFS('2028'!$K$3:$K$500,Lister!$D$2,'2028'!$B$3:$B$500,$A42,'2028'!$D$3:$D$500,"*",'2028'!$G$3:$G$500,{"*alle*";"*Opsøgende*"},'2028'!$E$3:$E$500,"*nej*",'2028'!$H$3:$H$500,"*ja*"),COUNTIFS('2028'!$K$3:$K$500,Lister!$D$2,'2028'!$B$3:$B$500,$A42,'2028'!$D$3:$D$500,"*",'2028'!$G$3:$G$500,"*børn*"))</f>
        <v>0</v>
      </c>
      <c r="AS42" s="110">
        <f>SUM(COUNTIFS('2028'!$K$3:$K$500,Lister!$D$3,'2028'!$B$3:$B$500,$A42,'2028'!$D$3:$D$500,"*",'2028'!$G$3:$G$500,{"*alle*";"*Opsøgende*"},'2028'!$E$3:$E$500,"*ja*"),COUNTIFS('2028'!$K$3:$K$500,Lister!$D$3,'2028'!$B$3:$B$500,$A42,'2028'!$D$3:$D$500,"*",'2028'!$G$3:$G$500,{"*alle*";"*Opsøgende*"},'2028'!$E$3:$E$500,"*nej*",'2028'!$H$3:$H$500,"*ja*"),COUNTIFS('2028'!$K$3:$K$500,Lister!$D$3,'2028'!$B$3:$B$500,$A42,'2028'!$D$3:$D$500,"*",'2028'!$G$3:$G$500,"*børn*"))</f>
        <v>0</v>
      </c>
      <c r="AT42" s="110">
        <f t="shared" si="21"/>
        <v>0</v>
      </c>
    </row>
    <row r="43" spans="1:46" x14ac:dyDescent="0.25">
      <c r="A43" s="2" t="s">
        <v>29</v>
      </c>
      <c r="D43" s="110">
        <f>SUM(COUNTIFS('2018'!$K$3:$K$500,Lister!$D$2,'2018'!$B$3:$B$500,$A43,'2018'!$D$3:$D$500,"*",'2018'!$G$3:$G$500,{"*alle*";"*Opsøgende*"},'2018'!$E$3:$E$500,"*ja*"),COUNTIFS('2018'!$K$3:$K$500,Lister!$D$2,'2018'!$B$3:$B$500,$A43,'2018'!$D$3:$D$500,"*",'2018'!$G$3:$G$500,{"*alle*";"*Opsøgende*"},'2018'!$E$3:$E$500,"*nej*",'2018'!$H$3:$H$500,"*ja*"),COUNTIFS('2018'!$K$3:$K$500,Lister!$D$2,'2018'!$B$3:$B$500,$A43,'2018'!$D$3:$D$500,"*",'2018'!$G$3:$G$500,"*børn*"))</f>
        <v>0</v>
      </c>
      <c r="E43" s="110">
        <f>SUM(COUNTIFS('2018'!$K$3:$K$500,Lister!$D$3,'2018'!$B$3:$B$500,$A43,'2018'!$D$3:$D$500,"*",'2018'!$G$3:$G$500,{"*alle*";"*Opsøgende*"},'2018'!$E$3:$E$500,"*ja*"),COUNTIFS('2018'!$K$3:$K$500,Lister!$D$3,'2018'!$B$3:$B$500,$A43,'2018'!$D$3:$D$500,"*",'2018'!$G$3:$G$500,{"*alle*";"*Opsøgende*"},'2018'!$E$3:$E$500,"*nej*",'2018'!$H$3:$H$500,"*ja*"),COUNTIFS('2018'!$K$3:$K$500,Lister!$D$3,'2018'!$B$3:$B$500,$A43,'2018'!$D$3:$D$500,"*",'2018'!$G$3:$G$500,"*børn*"))</f>
        <v>0</v>
      </c>
      <c r="F43" s="110">
        <f t="shared" si="11"/>
        <v>0</v>
      </c>
      <c r="G43" s="110"/>
      <c r="H43" s="110">
        <f>SUM(COUNTIFS('2019'!$K$3:$K$500,Lister!$D$2,'2019'!$B$3:$B$500,$A43,'2019'!$D$3:$D$500,"*",'2019'!$G$3:$G$500,{"*alle*";"*Opsøgende*"},'2019'!$E$3:$E$500,"*ja*"),COUNTIFS('2019'!$K$3:$K$500,Lister!$D$2,'2019'!$B$3:$B$500,$A43,'2019'!$D$3:$D$500,"*",'2019'!$G$3:$G$500,{"*alle*";"*Opsøgende*"},'2019'!$E$3:$E$500,"*nej*",'2019'!$H$3:$H$500,"*ja*"),COUNTIFS('2019'!$K$3:$K$500,Lister!$D$2,'2019'!$B$3:$B$500,$A43,'2019'!$D$3:$D$500,"*",'2019'!$G$3:$G$500,"*børn*"))</f>
        <v>0</v>
      </c>
      <c r="I43" s="110">
        <f>SUM(COUNTIFS('2019'!$K$3:$K$500,Lister!$D$3,'2019'!$B$3:$B$500,$A43,'2019'!$D$3:$D$500,"*",'2019'!$G$3:$G$500,{"*alle*";"*Opsøgende*"},'2019'!$E$3:$E$500,"*ja*"),COUNTIFS('2019'!$K$3:$K$500,Lister!$D$3,'2019'!$B$3:$B$500,$A43,'2019'!$D$3:$D$500,"*",'2019'!$G$3:$G$500,{"*alle*";"*Opsøgende*"},'2019'!$E$3:$E$500,"*nej*",'2019'!$H$3:$H$500,"*ja*"),COUNTIFS('2019'!$K$3:$K$500,Lister!$D$3,'2019'!$B$3:$B$500,$A43,'2019'!$D$3:$D$500,"*",'2019'!$G$3:$G$500,"*børn*"))</f>
        <v>0</v>
      </c>
      <c r="J43" s="110">
        <f t="shared" si="12"/>
        <v>0</v>
      </c>
      <c r="K43" s="110"/>
      <c r="L43" s="110">
        <f>SUM(COUNTIFS('2020'!$K$3:$K$500,Lister!$D$2,'2020'!$B$3:$B$500,$A43,'2020'!$D$3:$D$500,"*",'2020'!$G$3:$G$500,{"*alle*";"*Opsøgende*"},'2020'!$E$3:$E$500,"*ja*"),COUNTIFS('2020'!$K$3:$K$500,Lister!$D$2,'2020'!$B$3:$B$500,$A43,'2020'!$D$3:$D$500,"*",'2020'!$G$3:$G$500,{"*alle*";"*Opsøgende*"},'2020'!$E$3:$E$500,"*nej*",'2020'!$H$3:$H$500,"*ja*"),COUNTIFS('2020'!$K$3:$K$500,Lister!$D$2,'2020'!$B$3:$B$500,$A43,'2020'!$D$3:$D$500,"*",'2020'!$G$3:$G$500,"*børn*"))</f>
        <v>0</v>
      </c>
      <c r="M43" s="110">
        <f>SUM(COUNTIFS('2020'!$K$3:$K$500,Lister!$D$3,'2020'!$B$3:$B$500,$A43,'2020'!$D$3:$D$500,"*",'2020'!$G$3:$G$500,{"*alle*";"*Opsøgende*"},'2020'!$E$3:$E$500,"*ja*"),COUNTIFS('2020'!$K$3:$K$500,Lister!$D$3,'2020'!$B$3:$B$500,$A43,'2020'!$D$3:$D$500,"*",'2020'!$G$3:$G$500,{"*alle*";"*Opsøgende*"},'2020'!$E$3:$E$500,"*nej*",'2020'!$H$3:$H$500,"*ja*"),COUNTIFS('2020'!$K$3:$K$500,Lister!$D$3,'2020'!$B$3:$B$500,$A43,'2020'!$D$3:$D$500,"*",'2020'!$G$3:$G$500,"*børn*"))</f>
        <v>0</v>
      </c>
      <c r="N43" s="110">
        <f t="shared" si="13"/>
        <v>0</v>
      </c>
      <c r="O43" s="110"/>
      <c r="P43" s="110">
        <f>SUM(COUNTIFS('2021'!$K$3:$K$500,Lister!$D$2,'2021'!$B$3:$B$500,$A43,'2021'!$D$3:$D$500,"*",'2021'!$G$3:$G$500,{"*alle*";"*Opsøgende*"},'2021'!$E$3:$E$500,"*ja*"),COUNTIFS('2021'!$K$3:$K$500,Lister!$D$2,'2021'!$B$3:$B$500,$A43,'2021'!$D$3:$D$500,"*",'2021'!$G$3:$G$500,{"*alle*";"*Opsøgende*"},'2021'!$E$3:$E$500,"*nej*",'2021'!$H$3:$H$500,"*ja*"),COUNTIFS('2021'!$K$3:$K$500,Lister!$D$2,'2021'!$B$3:$B$500,$A43,'2021'!$D$3:$D$500,"*",'2021'!$G$3:$G$500,"*børn*"))</f>
        <v>0</v>
      </c>
      <c r="Q43" s="110">
        <f>SUM(COUNTIFS('2021'!$K$3:$K$500,Lister!$D$3,'2021'!$B$3:$B$500,$A43,'2021'!$D$3:$D$500,"*",'2021'!$G$3:$G$500,{"*alle*";"*Opsøgende*"},'2021'!$E$3:$E$500,"*ja*"),COUNTIFS('2021'!$K$3:$K$500,Lister!$D$3,'2021'!$B$3:$B$500,$A43,'2021'!$D$3:$D$500,"*",'2021'!$G$3:$G$500,{"*alle*";"*Opsøgende*"},'2021'!$E$3:$E$500,"*nej*",'2021'!$H$3:$H$500,"*ja*"),COUNTIFS('2021'!$K$3:$K$500,Lister!$D$3,'2021'!$B$3:$B$500,$A43,'2021'!$D$3:$D$500,"*",'2021'!$G$3:$G$500,"*børn*"))</f>
        <v>0</v>
      </c>
      <c r="R43" s="110">
        <f t="shared" si="14"/>
        <v>0</v>
      </c>
      <c r="S43" s="110"/>
      <c r="T43" s="110">
        <f>SUM(COUNTIFS('2022'!$K$3:$K$500,Lister!$D$2,'2022'!$B$3:$B$500,$A43,'2022'!$D$3:$D$500,"*",'2022'!$G$3:$G$500,{"*alle*";"*Opsøgende*"},'2022'!$E$3:$E$500,"*ja*"),COUNTIFS('2022'!$K$3:$K$500,Lister!$D$2,'2022'!$B$3:$B$500,$A43,'2022'!$D$3:$D$500,"*",'2022'!$G$3:$G$500,{"*alle*";"*Opsøgende*"},'2022'!$E$3:$E$500,"*nej*",'2022'!$H$3:$H$500,"*ja*"),COUNTIFS('2022'!$K$3:$K$500,Lister!$D$2,'2022'!$B$3:$B$500,$A43,'2022'!$D$3:$D$500,"*",'2022'!$G$3:$G$500,"*børn*"))</f>
        <v>0</v>
      </c>
      <c r="U43" s="110">
        <f>SUM(COUNTIFS('2022'!$K$3:$K$500,Lister!$D$3,'2022'!$B$3:$B$500,$A43,'2022'!$D$3:$D$500,"*",'2022'!$G$3:$G$500,{"*alle*";"*Opsøgende*"},'2022'!$E$3:$E$500,"*ja*"),COUNTIFS('2022'!$K$3:$K$500,Lister!$D$3,'2022'!$B$3:$B$500,$A43,'2022'!$D$3:$D$500,"*",'2022'!$G$3:$G$500,{"*alle*";"*Opsøgende*"},'2022'!$E$3:$E$500,"*nej*",'2022'!$H$3:$H$500,"*ja*"),COUNTIFS('2022'!$K$3:$K$500,Lister!$D$3,'2022'!$B$3:$B$500,$A43,'2022'!$D$3:$D$500,"*",'2022'!$G$3:$G$500,"*børn*"))</f>
        <v>0</v>
      </c>
      <c r="V43" s="110">
        <f t="shared" si="15"/>
        <v>0</v>
      </c>
      <c r="W43" s="110"/>
      <c r="X43" s="110">
        <f>SUM(COUNTIFS('2023'!$K$3:$K$500,Lister!$D$2,'2023'!$B$3:$B$500,$A43,'2023'!$D$3:$D$500,"*",'2023'!$G$3:$G$500,{"*alle*";"*Opsøgende*"},'2023'!$E$3:$E$500,"*ja*"),COUNTIFS('2023'!$K$3:$K$500,Lister!$D$2,'2023'!$B$3:$B$500,$A43,'2023'!$D$3:$D$500,"*",'2023'!$G$3:$G$500,{"*alle*";"*Opsøgende*"},'2023'!$E$3:$E$500,"*nej*",'2023'!$H$3:$H$500,"*ja*"),COUNTIFS('2023'!$K$3:$K$500,Lister!$D$2,'2023'!$B$3:$B$500,$A43,'2023'!$D$3:$D$500,"*",'2023'!$G$3:$G$500,"*børn*"))</f>
        <v>0</v>
      </c>
      <c r="Y43" s="110">
        <f>SUM(COUNTIFS('2023'!$K$3:$K$500,Lister!$D$3,'2023'!$B$3:$B$500,$A43,'2023'!$D$3:$D$500,"*",'2023'!$G$3:$G$500,{"*alle*";"*Opsøgende*"},'2023'!$E$3:$E$500,"*ja*"),COUNTIFS('2023'!$K$3:$K$500,Lister!$D$3,'2023'!$B$3:$B$500,$A43,'2023'!$D$3:$D$500,"*",'2023'!$G$3:$G$500,{"*alle*";"*Opsøgende*"},'2023'!$E$3:$E$500,"*nej*",'2023'!$H$3:$H$500,"*ja*"),COUNTIFS('2023'!$K$3:$K$500,Lister!$D$3,'2023'!$B$3:$B$500,$A43,'2023'!$D$3:$D$500,"*",'2023'!$G$3:$G$500,"*børn*"))</f>
        <v>0</v>
      </c>
      <c r="Z43" s="110">
        <f t="shared" si="16"/>
        <v>0</v>
      </c>
      <c r="AA43" s="110"/>
      <c r="AB43" s="110">
        <f>SUM(COUNTIFS('2024'!$K$3:$K$500,Lister!$D$2,'2024'!$B$3:$B$500,$A43,'2024'!$D$3:$D$500,"*",'2024'!$G$3:$G$500,{"*alle*";"*Opsøgende*"},'2024'!$E$3:$E$500,"*ja*"),COUNTIFS('2024'!$K$3:$K$500,Lister!$D$2,'2024'!$B$3:$B$500,$A43,'2024'!$D$3:$D$500,"*",'2024'!$G$3:$G$500,{"*alle*";"*Opsøgende*"},'2024'!$E$3:$E$500,"*nej*",'2024'!$H$3:$H$500,"*ja*"),COUNTIFS('2024'!$K$3:$K$500,Lister!$D$2,'2024'!$B$3:$B$500,$A43,'2024'!$D$3:$D$500,"*",'2024'!$G$3:$G$500,"*børn*"))</f>
        <v>0</v>
      </c>
      <c r="AC43" s="110">
        <f>SUM(COUNTIFS('2024'!$K$3:$K$500,Lister!$D$3,'2024'!$B$3:$B$500,$A43,'2024'!$D$3:$D$500,"*",'2024'!$G$3:$G$500,{"*alle*";"*Opsøgende*"},'2024'!$E$3:$E$500,"*ja*"),COUNTIFS('2024'!$K$3:$K$500,Lister!$D$3,'2024'!$B$3:$B$500,$A43,'2024'!$D$3:$D$500,"*",'2024'!$G$3:$G$500,{"*alle*";"*Opsøgende*"},'2024'!$E$3:$E$500,"*nej*",'2024'!$H$3:$H$500,"*ja*"),COUNTIFS('2024'!$K$3:$K$500,Lister!$D$3,'2024'!$B$3:$B$500,$A43,'2024'!$D$3:$D$500,"*",'2024'!$G$3:$G$500,"*børn*"))</f>
        <v>0</v>
      </c>
      <c r="AD43" s="110">
        <f t="shared" si="17"/>
        <v>0</v>
      </c>
      <c r="AE43" s="110"/>
      <c r="AF43" s="110">
        <f>SUM(COUNTIFS('2025'!$K$3:$K$500,Lister!$D$2,'2025'!$B$3:$B$500,$A43,'2025'!$D$3:$D$500,"*",'2025'!$G$3:$G$500,{"*alle*";"*Opsøgende*"},'2025'!$E$3:$E$500,"*ja*"),COUNTIFS('2025'!$K$3:$K$500,Lister!$D$2,'2025'!$B$3:$B$500,$A43,'2025'!$D$3:$D$500,"*",'2025'!$G$3:$G$500,{"*alle*";"*Opsøgende*"},'2025'!$E$3:$E$500,"*nej*",'2025'!$H$3:$H$500,"*ja*"),COUNTIFS('2025'!$K$3:$K$500,Lister!$D$2,'2025'!$B$3:$B$500,$A43,'2025'!$D$3:$D$500,"*",'2025'!$G$3:$G$500,"*børn*"))</f>
        <v>0</v>
      </c>
      <c r="AG43" s="110">
        <f>SUM(COUNTIFS('2025'!$K$3:$K$500,Lister!$D$3,'2025'!$B$3:$B$500,$A43,'2025'!$D$3:$D$500,"*",'2025'!$G$3:$G$500,{"*alle*";"*Opsøgende*"},'2025'!$E$3:$E$500,"*ja*"),COUNTIFS('2025'!$K$3:$K$500,Lister!$D$3,'2025'!$B$3:$B$500,$A43,'2025'!$D$3:$D$500,"*",'2025'!$G$3:$G$500,{"*alle*";"*Opsøgende*"},'2025'!$E$3:$E$500,"*nej*",'2025'!$H$3:$H$500,"*ja*"),COUNTIFS('2025'!$K$3:$K$500,Lister!$D$3,'2025'!$B$3:$B$500,$A43,'2025'!$D$3:$D$500,"*",'2025'!$G$3:$G$500,"*børn*"))</f>
        <v>0</v>
      </c>
      <c r="AH43" s="110">
        <f t="shared" si="18"/>
        <v>0</v>
      </c>
      <c r="AI43" s="110"/>
      <c r="AJ43" s="110">
        <f>SUM(COUNTIFS('2026'!$K$3:$K$500,Lister!$D$2,'2026'!$B$3:$B$500,$A43,'2026'!$D$3:$D$500,"*",'2026'!$G$3:$G$500,{"*alle*";"*Opsøgende*"},'2026'!$E$3:$E$500,"*ja*"),COUNTIFS('2026'!$K$3:$K$500,Lister!$D$2,'2026'!$B$3:$B$500,$A43,'2026'!$D$3:$D$500,"*",'2026'!$G$3:$G$500,{"*alle*";"*Opsøgende*"},'2026'!$E$3:$E$500,"*nej*",'2026'!$H$3:$H$500,"*ja*"),COUNTIFS('2026'!$K$3:$K$500,Lister!$D$2,'2026'!$B$3:$B$500,$A43,'2026'!$D$3:$D$500,"*",'2026'!$G$3:$G$500,"*børn*"))</f>
        <v>0</v>
      </c>
      <c r="AK43" s="110">
        <f>SUM(COUNTIFS('2026'!$K$3:$K$500,Lister!$D$3,'2026'!$B$3:$B$500,$A43,'2026'!$D$3:$D$500,"*",'2026'!$G$3:$G$500,{"*alle*";"*Opsøgende*"},'2026'!$E$3:$E$500,"*ja*"),COUNTIFS('2026'!$K$3:$K$500,Lister!$D$3,'2026'!$B$3:$B$500,$A43,'2026'!$D$3:$D$500,"*",'2026'!$G$3:$G$500,{"*alle*";"*Opsøgende*"},'2026'!$E$3:$E$500,"*nej*",'2026'!$H$3:$H$500,"*ja*"),COUNTIFS('2026'!$K$3:$K$500,Lister!$D$3,'2026'!$B$3:$B$500,$A43,'2026'!$D$3:$D$500,"*",'2026'!$G$3:$G$500,"*børn*"))</f>
        <v>0</v>
      </c>
      <c r="AL43" s="110">
        <f t="shared" si="19"/>
        <v>0</v>
      </c>
      <c r="AM43" s="110"/>
      <c r="AN43" s="110">
        <f>SUM(COUNTIFS('2027'!$K$3:$K$500,Lister!$D$2,'2027'!$B$3:$B$500,$A43,'2027'!$D$3:$D$500,"*",'2027'!$G$3:$G$500,{"*alle*";"*Opsøgende*"},'2027'!$E$3:$E$500,"*ja*"),COUNTIFS('2027'!$K$3:$K$500,Lister!$D$2,'2027'!$B$3:$B$500,$A43,'2027'!$D$3:$D$500,"*",'2027'!$G$3:$G$500,{"*alle*";"*Opsøgende*"},'2027'!$E$3:$E$500,"*nej*",'2027'!$H$3:$H$500,"*ja*"),COUNTIFS('2027'!$K$3:$K$500,Lister!$D$2,'2027'!$B$3:$B$500,$A43,'2027'!$D$3:$D$500,"*",'2027'!$G$3:$G$500,"*børn*"))</f>
        <v>0</v>
      </c>
      <c r="AO43" s="110">
        <f>SUM(COUNTIFS('2027'!$K$3:$K$500,Lister!$D$3,'2027'!$B$3:$B$500,$A43,'2027'!$D$3:$D$500,"*",'2027'!$G$3:$G$500,{"*alle*";"*Opsøgende*"},'2027'!$E$3:$E$500,"*ja*"),COUNTIFS('2027'!$K$3:$K$500,Lister!$D$3,'2027'!$B$3:$B$500,$A43,'2027'!$D$3:$D$500,"*",'2027'!$G$3:$G$500,{"*alle*";"*Opsøgende*"},'2027'!$E$3:$E$500,"*nej*",'2027'!$H$3:$H$500,"*ja*"),COUNTIFS('2027'!$K$3:$K$500,Lister!$D$3,'2027'!$B$3:$B$500,$A43,'2027'!$D$3:$D$500,"*",'2027'!$G$3:$G$500,"*børn*"))</f>
        <v>0</v>
      </c>
      <c r="AP43" s="110">
        <f t="shared" si="20"/>
        <v>0</v>
      </c>
      <c r="AQ43" s="110"/>
      <c r="AR43" s="110">
        <f>SUM(COUNTIFS('2028'!$K$3:$K$500,Lister!$D$2,'2028'!$B$3:$B$500,$A43,'2028'!$D$3:$D$500,"*",'2028'!$G$3:$G$500,{"*alle*";"*Opsøgende*"},'2028'!$E$3:$E$500,"*ja*"),COUNTIFS('2028'!$K$3:$K$500,Lister!$D$2,'2028'!$B$3:$B$500,$A43,'2028'!$D$3:$D$500,"*",'2028'!$G$3:$G$500,{"*alle*";"*Opsøgende*"},'2028'!$E$3:$E$500,"*nej*",'2028'!$H$3:$H$500,"*ja*"),COUNTIFS('2028'!$K$3:$K$500,Lister!$D$2,'2028'!$B$3:$B$500,$A43,'2028'!$D$3:$D$500,"*",'2028'!$G$3:$G$500,"*børn*"))</f>
        <v>0</v>
      </c>
      <c r="AS43" s="110">
        <f>SUM(COUNTIFS('2028'!$K$3:$K$500,Lister!$D$3,'2028'!$B$3:$B$500,$A43,'2028'!$D$3:$D$500,"*",'2028'!$G$3:$G$500,{"*alle*";"*Opsøgende*"},'2028'!$E$3:$E$500,"*ja*"),COUNTIFS('2028'!$K$3:$K$500,Lister!$D$3,'2028'!$B$3:$B$500,$A43,'2028'!$D$3:$D$500,"*",'2028'!$G$3:$G$500,{"*alle*";"*Opsøgende*"},'2028'!$E$3:$E$500,"*nej*",'2028'!$H$3:$H$500,"*ja*"),COUNTIFS('2028'!$K$3:$K$500,Lister!$D$3,'2028'!$B$3:$B$500,$A43,'2028'!$D$3:$D$500,"*",'2028'!$G$3:$G$500,"*børn*"))</f>
        <v>0</v>
      </c>
      <c r="AT43" s="110">
        <f t="shared" si="21"/>
        <v>0</v>
      </c>
    </row>
    <row r="44" spans="1:46" x14ac:dyDescent="0.25">
      <c r="A44" s="2" t="s">
        <v>88</v>
      </c>
      <c r="D44" s="110">
        <f>SUM(COUNTIFS('2018'!$K$3:$K$500,Lister!$D$2,'2018'!$B$3:$B$500,$A44,'2018'!$D$3:$D$500,"*",'2018'!$G$3:$G$500,{"*alle*";"*Opsøgende*"},'2018'!$E$3:$E$500,"*ja*"),COUNTIFS('2018'!$K$3:$K$500,Lister!$D$2,'2018'!$B$3:$B$500,$A44,'2018'!$D$3:$D$500,"*",'2018'!$G$3:$G$500,{"*alle*";"*Opsøgende*"},'2018'!$E$3:$E$500,"*nej*",'2018'!$H$3:$H$500,"*ja*"),COUNTIFS('2018'!$K$3:$K$500,Lister!$D$2,'2018'!$B$3:$B$500,$A44,'2018'!$D$3:$D$500,"*",'2018'!$G$3:$G$500,"*børn*"))</f>
        <v>0</v>
      </c>
      <c r="E44" s="110">
        <f>SUM(COUNTIFS('2018'!$K$3:$K$500,Lister!$D$3,'2018'!$B$3:$B$500,$A44,'2018'!$D$3:$D$500,"*",'2018'!$G$3:$G$500,{"*alle*";"*Opsøgende*"},'2018'!$E$3:$E$500,"*ja*"),COUNTIFS('2018'!$K$3:$K$500,Lister!$D$3,'2018'!$B$3:$B$500,$A44,'2018'!$D$3:$D$500,"*",'2018'!$G$3:$G$500,{"*alle*";"*Opsøgende*"},'2018'!$E$3:$E$500,"*nej*",'2018'!$H$3:$H$500,"*ja*"),COUNTIFS('2018'!$K$3:$K$500,Lister!$D$3,'2018'!$B$3:$B$500,$A44,'2018'!$D$3:$D$500,"*",'2018'!$G$3:$G$500,"*børn*"))</f>
        <v>0</v>
      </c>
      <c r="F44" s="110">
        <f t="shared" si="11"/>
        <v>0</v>
      </c>
      <c r="G44" s="110"/>
      <c r="H44" s="110">
        <f>SUM(COUNTIFS('2019'!$K$3:$K$500,Lister!$D$2,'2019'!$B$3:$B$500,$A44,'2019'!$D$3:$D$500,"*",'2019'!$G$3:$G$500,{"*alle*";"*Opsøgende*"},'2019'!$E$3:$E$500,"*ja*"),COUNTIFS('2019'!$K$3:$K$500,Lister!$D$2,'2019'!$B$3:$B$500,$A44,'2019'!$D$3:$D$500,"*",'2019'!$G$3:$G$500,{"*alle*";"*Opsøgende*"},'2019'!$E$3:$E$500,"*nej*",'2019'!$H$3:$H$500,"*ja*"),COUNTIFS('2019'!$K$3:$K$500,Lister!$D$2,'2019'!$B$3:$B$500,$A44,'2019'!$D$3:$D$500,"*",'2019'!$G$3:$G$500,"*børn*"))</f>
        <v>0</v>
      </c>
      <c r="I44" s="110">
        <f>SUM(COUNTIFS('2019'!$K$3:$K$500,Lister!$D$3,'2019'!$B$3:$B$500,$A44,'2019'!$D$3:$D$500,"*",'2019'!$G$3:$G$500,{"*alle*";"*Opsøgende*"},'2019'!$E$3:$E$500,"*ja*"),COUNTIFS('2019'!$K$3:$K$500,Lister!$D$3,'2019'!$B$3:$B$500,$A44,'2019'!$D$3:$D$500,"*",'2019'!$G$3:$G$500,{"*alle*";"*Opsøgende*"},'2019'!$E$3:$E$500,"*nej*",'2019'!$H$3:$H$500,"*ja*"),COUNTIFS('2019'!$K$3:$K$500,Lister!$D$3,'2019'!$B$3:$B$500,$A44,'2019'!$D$3:$D$500,"*",'2019'!$G$3:$G$500,"*børn*"))</f>
        <v>0</v>
      </c>
      <c r="J44" s="110">
        <f t="shared" si="12"/>
        <v>0</v>
      </c>
      <c r="K44" s="110"/>
      <c r="L44" s="110">
        <f>SUM(COUNTIFS('2020'!$K$3:$K$500,Lister!$D$2,'2020'!$B$3:$B$500,$A44,'2020'!$D$3:$D$500,"*",'2020'!$G$3:$G$500,{"*alle*";"*Opsøgende*"},'2020'!$E$3:$E$500,"*ja*"),COUNTIFS('2020'!$K$3:$K$500,Lister!$D$2,'2020'!$B$3:$B$500,$A44,'2020'!$D$3:$D$500,"*",'2020'!$G$3:$G$500,{"*alle*";"*Opsøgende*"},'2020'!$E$3:$E$500,"*nej*",'2020'!$H$3:$H$500,"*ja*"),COUNTIFS('2020'!$K$3:$K$500,Lister!$D$2,'2020'!$B$3:$B$500,$A44,'2020'!$D$3:$D$500,"*",'2020'!$G$3:$G$500,"*børn*"))</f>
        <v>0</v>
      </c>
      <c r="M44" s="110">
        <f>SUM(COUNTIFS('2020'!$K$3:$K$500,Lister!$D$3,'2020'!$B$3:$B$500,$A44,'2020'!$D$3:$D$500,"*",'2020'!$G$3:$G$500,{"*alle*";"*Opsøgende*"},'2020'!$E$3:$E$500,"*ja*"),COUNTIFS('2020'!$K$3:$K$500,Lister!$D$3,'2020'!$B$3:$B$500,$A44,'2020'!$D$3:$D$500,"*",'2020'!$G$3:$G$500,{"*alle*";"*Opsøgende*"},'2020'!$E$3:$E$500,"*nej*",'2020'!$H$3:$H$500,"*ja*"),COUNTIFS('2020'!$K$3:$K$500,Lister!$D$3,'2020'!$B$3:$B$500,$A44,'2020'!$D$3:$D$500,"*",'2020'!$G$3:$G$500,"*børn*"))</f>
        <v>0</v>
      </c>
      <c r="N44" s="110">
        <f t="shared" si="13"/>
        <v>0</v>
      </c>
      <c r="O44" s="110"/>
      <c r="P44" s="110">
        <f>SUM(COUNTIFS('2021'!$K$3:$K$500,Lister!$D$2,'2021'!$B$3:$B$500,$A44,'2021'!$D$3:$D$500,"*",'2021'!$G$3:$G$500,{"*alle*";"*Opsøgende*"},'2021'!$E$3:$E$500,"*ja*"),COUNTIFS('2021'!$K$3:$K$500,Lister!$D$2,'2021'!$B$3:$B$500,$A44,'2021'!$D$3:$D$500,"*",'2021'!$G$3:$G$500,{"*alle*";"*Opsøgende*"},'2021'!$E$3:$E$500,"*nej*",'2021'!$H$3:$H$500,"*ja*"),COUNTIFS('2021'!$K$3:$K$500,Lister!$D$2,'2021'!$B$3:$B$500,$A44,'2021'!$D$3:$D$500,"*",'2021'!$G$3:$G$500,"*børn*"))</f>
        <v>0</v>
      </c>
      <c r="Q44" s="110">
        <f>SUM(COUNTIFS('2021'!$K$3:$K$500,Lister!$D$3,'2021'!$B$3:$B$500,$A44,'2021'!$D$3:$D$500,"*",'2021'!$G$3:$G$500,{"*alle*";"*Opsøgende*"},'2021'!$E$3:$E$500,"*ja*"),COUNTIFS('2021'!$K$3:$K$500,Lister!$D$3,'2021'!$B$3:$B$500,$A44,'2021'!$D$3:$D$500,"*",'2021'!$G$3:$G$500,{"*alle*";"*Opsøgende*"},'2021'!$E$3:$E$500,"*nej*",'2021'!$H$3:$H$500,"*ja*"),COUNTIFS('2021'!$K$3:$K$500,Lister!$D$3,'2021'!$B$3:$B$500,$A44,'2021'!$D$3:$D$500,"*",'2021'!$G$3:$G$500,"*børn*"))</f>
        <v>0</v>
      </c>
      <c r="R44" s="110">
        <f t="shared" si="14"/>
        <v>0</v>
      </c>
      <c r="S44" s="110"/>
      <c r="T44" s="110">
        <f>SUM(COUNTIFS('2022'!$K$3:$K$500,Lister!$D$2,'2022'!$B$3:$B$500,$A44,'2022'!$D$3:$D$500,"*",'2022'!$G$3:$G$500,{"*alle*";"*Opsøgende*"},'2022'!$E$3:$E$500,"*ja*"),COUNTIFS('2022'!$K$3:$K$500,Lister!$D$2,'2022'!$B$3:$B$500,$A44,'2022'!$D$3:$D$500,"*",'2022'!$G$3:$G$500,{"*alle*";"*Opsøgende*"},'2022'!$E$3:$E$500,"*nej*",'2022'!$H$3:$H$500,"*ja*"),COUNTIFS('2022'!$K$3:$K$500,Lister!$D$2,'2022'!$B$3:$B$500,$A44,'2022'!$D$3:$D$500,"*",'2022'!$G$3:$G$500,"*børn*"))</f>
        <v>0</v>
      </c>
      <c r="U44" s="110">
        <f>SUM(COUNTIFS('2022'!$K$3:$K$500,Lister!$D$3,'2022'!$B$3:$B$500,$A44,'2022'!$D$3:$D$500,"*",'2022'!$G$3:$G$500,{"*alle*";"*Opsøgende*"},'2022'!$E$3:$E$500,"*ja*"),COUNTIFS('2022'!$K$3:$K$500,Lister!$D$3,'2022'!$B$3:$B$500,$A44,'2022'!$D$3:$D$500,"*",'2022'!$G$3:$G$500,{"*alle*";"*Opsøgende*"},'2022'!$E$3:$E$500,"*nej*",'2022'!$H$3:$H$500,"*ja*"),COUNTIFS('2022'!$K$3:$K$500,Lister!$D$3,'2022'!$B$3:$B$500,$A44,'2022'!$D$3:$D$500,"*",'2022'!$G$3:$G$500,"*børn*"))</f>
        <v>0</v>
      </c>
      <c r="V44" s="110">
        <f t="shared" si="15"/>
        <v>0</v>
      </c>
      <c r="W44" s="110"/>
      <c r="X44" s="110">
        <f>SUM(COUNTIFS('2023'!$K$3:$K$500,Lister!$D$2,'2023'!$B$3:$B$500,$A44,'2023'!$D$3:$D$500,"*",'2023'!$G$3:$G$500,{"*alle*";"*Opsøgende*"},'2023'!$E$3:$E$500,"*ja*"),COUNTIFS('2023'!$K$3:$K$500,Lister!$D$2,'2023'!$B$3:$B$500,$A44,'2023'!$D$3:$D$500,"*",'2023'!$G$3:$G$500,{"*alle*";"*Opsøgende*"},'2023'!$E$3:$E$500,"*nej*",'2023'!$H$3:$H$500,"*ja*"),COUNTIFS('2023'!$K$3:$K$500,Lister!$D$2,'2023'!$B$3:$B$500,$A44,'2023'!$D$3:$D$500,"*",'2023'!$G$3:$G$500,"*børn*"))</f>
        <v>0</v>
      </c>
      <c r="Y44" s="110">
        <f>SUM(COUNTIFS('2023'!$K$3:$K$500,Lister!$D$3,'2023'!$B$3:$B$500,$A44,'2023'!$D$3:$D$500,"*",'2023'!$G$3:$G$500,{"*alle*";"*Opsøgende*"},'2023'!$E$3:$E$500,"*ja*"),COUNTIFS('2023'!$K$3:$K$500,Lister!$D$3,'2023'!$B$3:$B$500,$A44,'2023'!$D$3:$D$500,"*",'2023'!$G$3:$G$500,{"*alle*";"*Opsøgende*"},'2023'!$E$3:$E$500,"*nej*",'2023'!$H$3:$H$500,"*ja*"),COUNTIFS('2023'!$K$3:$K$500,Lister!$D$3,'2023'!$B$3:$B$500,$A44,'2023'!$D$3:$D$500,"*",'2023'!$G$3:$G$500,"*børn*"))</f>
        <v>0</v>
      </c>
      <c r="Z44" s="110">
        <f t="shared" si="16"/>
        <v>0</v>
      </c>
      <c r="AA44" s="110"/>
      <c r="AB44" s="110">
        <f>SUM(COUNTIFS('2024'!$K$3:$K$500,Lister!$D$2,'2024'!$B$3:$B$500,$A44,'2024'!$D$3:$D$500,"*",'2024'!$G$3:$G$500,{"*alle*";"*Opsøgende*"},'2024'!$E$3:$E$500,"*ja*"),COUNTIFS('2024'!$K$3:$K$500,Lister!$D$2,'2024'!$B$3:$B$500,$A44,'2024'!$D$3:$D$500,"*",'2024'!$G$3:$G$500,{"*alle*";"*Opsøgende*"},'2024'!$E$3:$E$500,"*nej*",'2024'!$H$3:$H$500,"*ja*"),COUNTIFS('2024'!$K$3:$K$500,Lister!$D$2,'2024'!$B$3:$B$500,$A44,'2024'!$D$3:$D$500,"*",'2024'!$G$3:$G$500,"*børn*"))</f>
        <v>0</v>
      </c>
      <c r="AC44" s="110">
        <f>SUM(COUNTIFS('2024'!$K$3:$K$500,Lister!$D$3,'2024'!$B$3:$B$500,$A44,'2024'!$D$3:$D$500,"*",'2024'!$G$3:$G$500,{"*alle*";"*Opsøgende*"},'2024'!$E$3:$E$500,"*ja*"),COUNTIFS('2024'!$K$3:$K$500,Lister!$D$3,'2024'!$B$3:$B$500,$A44,'2024'!$D$3:$D$500,"*",'2024'!$G$3:$G$500,{"*alle*";"*Opsøgende*"},'2024'!$E$3:$E$500,"*nej*",'2024'!$H$3:$H$500,"*ja*"),COUNTIFS('2024'!$K$3:$K$500,Lister!$D$3,'2024'!$B$3:$B$500,$A44,'2024'!$D$3:$D$500,"*",'2024'!$G$3:$G$500,"*børn*"))</f>
        <v>0</v>
      </c>
      <c r="AD44" s="110">
        <f t="shared" si="17"/>
        <v>0</v>
      </c>
      <c r="AE44" s="110"/>
      <c r="AF44" s="110">
        <f>SUM(COUNTIFS('2025'!$K$3:$K$500,Lister!$D$2,'2025'!$B$3:$B$500,$A44,'2025'!$D$3:$D$500,"*",'2025'!$G$3:$G$500,{"*alle*";"*Opsøgende*"},'2025'!$E$3:$E$500,"*ja*"),COUNTIFS('2025'!$K$3:$K$500,Lister!$D$2,'2025'!$B$3:$B$500,$A44,'2025'!$D$3:$D$500,"*",'2025'!$G$3:$G$500,{"*alle*";"*Opsøgende*"},'2025'!$E$3:$E$500,"*nej*",'2025'!$H$3:$H$500,"*ja*"),COUNTIFS('2025'!$K$3:$K$500,Lister!$D$2,'2025'!$B$3:$B$500,$A44,'2025'!$D$3:$D$500,"*",'2025'!$G$3:$G$500,"*børn*"))</f>
        <v>0</v>
      </c>
      <c r="AG44" s="110">
        <f>SUM(COUNTIFS('2025'!$K$3:$K$500,Lister!$D$3,'2025'!$B$3:$B$500,$A44,'2025'!$D$3:$D$500,"*",'2025'!$G$3:$G$500,{"*alle*";"*Opsøgende*"},'2025'!$E$3:$E$500,"*ja*"),COUNTIFS('2025'!$K$3:$K$500,Lister!$D$3,'2025'!$B$3:$B$500,$A44,'2025'!$D$3:$D$500,"*",'2025'!$G$3:$G$500,{"*alle*";"*Opsøgende*"},'2025'!$E$3:$E$500,"*nej*",'2025'!$H$3:$H$500,"*ja*"),COUNTIFS('2025'!$K$3:$K$500,Lister!$D$3,'2025'!$B$3:$B$500,$A44,'2025'!$D$3:$D$500,"*",'2025'!$G$3:$G$500,"*børn*"))</f>
        <v>0</v>
      </c>
      <c r="AH44" s="110">
        <f t="shared" si="18"/>
        <v>0</v>
      </c>
      <c r="AI44" s="110"/>
      <c r="AJ44" s="110">
        <f>SUM(COUNTIFS('2026'!$K$3:$K$500,Lister!$D$2,'2026'!$B$3:$B$500,$A44,'2026'!$D$3:$D$500,"*",'2026'!$G$3:$G$500,{"*alle*";"*Opsøgende*"},'2026'!$E$3:$E$500,"*ja*"),COUNTIFS('2026'!$K$3:$K$500,Lister!$D$2,'2026'!$B$3:$B$500,$A44,'2026'!$D$3:$D$500,"*",'2026'!$G$3:$G$500,{"*alle*";"*Opsøgende*"},'2026'!$E$3:$E$500,"*nej*",'2026'!$H$3:$H$500,"*ja*"),COUNTIFS('2026'!$K$3:$K$500,Lister!$D$2,'2026'!$B$3:$B$500,$A44,'2026'!$D$3:$D$500,"*",'2026'!$G$3:$G$500,"*børn*"))</f>
        <v>0</v>
      </c>
      <c r="AK44" s="110">
        <f>SUM(COUNTIFS('2026'!$K$3:$K$500,Lister!$D$3,'2026'!$B$3:$B$500,$A44,'2026'!$D$3:$D$500,"*",'2026'!$G$3:$G$500,{"*alle*";"*Opsøgende*"},'2026'!$E$3:$E$500,"*ja*"),COUNTIFS('2026'!$K$3:$K$500,Lister!$D$3,'2026'!$B$3:$B$500,$A44,'2026'!$D$3:$D$500,"*",'2026'!$G$3:$G$500,{"*alle*";"*Opsøgende*"},'2026'!$E$3:$E$500,"*nej*",'2026'!$H$3:$H$500,"*ja*"),COUNTIFS('2026'!$K$3:$K$500,Lister!$D$3,'2026'!$B$3:$B$500,$A44,'2026'!$D$3:$D$500,"*",'2026'!$G$3:$G$500,"*børn*"))</f>
        <v>0</v>
      </c>
      <c r="AL44" s="110">
        <f t="shared" si="19"/>
        <v>0</v>
      </c>
      <c r="AM44" s="110"/>
      <c r="AN44" s="110">
        <f>SUM(COUNTIFS('2027'!$K$3:$K$500,Lister!$D$2,'2027'!$B$3:$B$500,$A44,'2027'!$D$3:$D$500,"*",'2027'!$G$3:$G$500,{"*alle*";"*Opsøgende*"},'2027'!$E$3:$E$500,"*ja*"),COUNTIFS('2027'!$K$3:$K$500,Lister!$D$2,'2027'!$B$3:$B$500,$A44,'2027'!$D$3:$D$500,"*",'2027'!$G$3:$G$500,{"*alle*";"*Opsøgende*"},'2027'!$E$3:$E$500,"*nej*",'2027'!$H$3:$H$500,"*ja*"),COUNTIFS('2027'!$K$3:$K$500,Lister!$D$2,'2027'!$B$3:$B$500,$A44,'2027'!$D$3:$D$500,"*",'2027'!$G$3:$G$500,"*børn*"))</f>
        <v>0</v>
      </c>
      <c r="AO44" s="110">
        <f>SUM(COUNTIFS('2027'!$K$3:$K$500,Lister!$D$3,'2027'!$B$3:$B$500,$A44,'2027'!$D$3:$D$500,"*",'2027'!$G$3:$G$500,{"*alle*";"*Opsøgende*"},'2027'!$E$3:$E$500,"*ja*"),COUNTIFS('2027'!$K$3:$K$500,Lister!$D$3,'2027'!$B$3:$B$500,$A44,'2027'!$D$3:$D$500,"*",'2027'!$G$3:$G$500,{"*alle*";"*Opsøgende*"},'2027'!$E$3:$E$500,"*nej*",'2027'!$H$3:$H$500,"*ja*"),COUNTIFS('2027'!$K$3:$K$500,Lister!$D$3,'2027'!$B$3:$B$500,$A44,'2027'!$D$3:$D$500,"*",'2027'!$G$3:$G$500,"*børn*"))</f>
        <v>0</v>
      </c>
      <c r="AP44" s="110">
        <f t="shared" si="20"/>
        <v>0</v>
      </c>
      <c r="AQ44" s="110"/>
      <c r="AR44" s="110">
        <f>SUM(COUNTIFS('2028'!$K$3:$K$500,Lister!$D$2,'2028'!$B$3:$B$500,$A44,'2028'!$D$3:$D$500,"*",'2028'!$G$3:$G$500,{"*alle*";"*Opsøgende*"},'2028'!$E$3:$E$500,"*ja*"),COUNTIFS('2028'!$K$3:$K$500,Lister!$D$2,'2028'!$B$3:$B$500,$A44,'2028'!$D$3:$D$500,"*",'2028'!$G$3:$G$500,{"*alle*";"*Opsøgende*"},'2028'!$E$3:$E$500,"*nej*",'2028'!$H$3:$H$500,"*ja*"),COUNTIFS('2028'!$K$3:$K$500,Lister!$D$2,'2028'!$B$3:$B$500,$A44,'2028'!$D$3:$D$500,"*",'2028'!$G$3:$G$500,"*børn*"))</f>
        <v>0</v>
      </c>
      <c r="AS44" s="110">
        <f>SUM(COUNTIFS('2028'!$K$3:$K$500,Lister!$D$3,'2028'!$B$3:$B$500,$A44,'2028'!$D$3:$D$500,"*",'2028'!$G$3:$G$500,{"*alle*";"*Opsøgende*"},'2028'!$E$3:$E$500,"*ja*"),COUNTIFS('2028'!$K$3:$K$500,Lister!$D$3,'2028'!$B$3:$B$500,$A44,'2028'!$D$3:$D$500,"*",'2028'!$G$3:$G$500,{"*alle*";"*Opsøgende*"},'2028'!$E$3:$E$500,"*nej*",'2028'!$H$3:$H$500,"*ja*"),COUNTIFS('2028'!$K$3:$K$500,Lister!$D$3,'2028'!$B$3:$B$500,$A44,'2028'!$D$3:$D$500,"*",'2028'!$G$3:$G$500,"*børn*"))</f>
        <v>0</v>
      </c>
      <c r="AT44" s="110">
        <f t="shared" si="21"/>
        <v>0</v>
      </c>
    </row>
    <row r="45" spans="1:46" x14ac:dyDescent="0.25">
      <c r="A45" s="2" t="s">
        <v>21</v>
      </c>
      <c r="D45" s="110">
        <f>SUM(COUNTIFS('2018'!$K$3:$K$500,Lister!$D$2,'2018'!$B$3:$B$500,$A45,'2018'!$D$3:$D$500,"*",'2018'!$G$3:$G$500,{"*alle*";"*Opsøgende*"},'2018'!$E$3:$E$500,"*ja*"),COUNTIFS('2018'!$K$3:$K$500,Lister!$D$2,'2018'!$B$3:$B$500,$A45,'2018'!$D$3:$D$500,"*",'2018'!$G$3:$G$500,{"*alle*";"*Opsøgende*"},'2018'!$E$3:$E$500,"*nej*",'2018'!$H$3:$H$500,"*ja*"),COUNTIFS('2018'!$K$3:$K$500,Lister!$D$2,'2018'!$B$3:$B$500,$A45,'2018'!$D$3:$D$500,"*",'2018'!$G$3:$G$500,"*børn*"))</f>
        <v>0</v>
      </c>
      <c r="E45" s="110">
        <f>SUM(COUNTIFS('2018'!$K$3:$K$500,Lister!$D$3,'2018'!$B$3:$B$500,$A45,'2018'!$D$3:$D$500,"*",'2018'!$G$3:$G$500,{"*alle*";"*Opsøgende*"},'2018'!$E$3:$E$500,"*ja*"),COUNTIFS('2018'!$K$3:$K$500,Lister!$D$3,'2018'!$B$3:$B$500,$A45,'2018'!$D$3:$D$500,"*",'2018'!$G$3:$G$500,{"*alle*";"*Opsøgende*"},'2018'!$E$3:$E$500,"*nej*",'2018'!$H$3:$H$500,"*ja*"),COUNTIFS('2018'!$K$3:$K$500,Lister!$D$3,'2018'!$B$3:$B$500,$A45,'2018'!$D$3:$D$500,"*",'2018'!$G$3:$G$500,"*børn*"))</f>
        <v>0</v>
      </c>
      <c r="F45" s="110">
        <f t="shared" si="11"/>
        <v>0</v>
      </c>
      <c r="G45" s="110"/>
      <c r="H45" s="110">
        <f>SUM(COUNTIFS('2019'!$K$3:$K$500,Lister!$D$2,'2019'!$B$3:$B$500,$A45,'2019'!$D$3:$D$500,"*",'2019'!$G$3:$G$500,{"*alle*";"*Opsøgende*"},'2019'!$E$3:$E$500,"*ja*"),COUNTIFS('2019'!$K$3:$K$500,Lister!$D$2,'2019'!$B$3:$B$500,$A45,'2019'!$D$3:$D$500,"*",'2019'!$G$3:$G$500,{"*alle*";"*Opsøgende*"},'2019'!$E$3:$E$500,"*nej*",'2019'!$H$3:$H$500,"*ja*"),COUNTIFS('2019'!$K$3:$K$500,Lister!$D$2,'2019'!$B$3:$B$500,$A45,'2019'!$D$3:$D$500,"*",'2019'!$G$3:$G$500,"*børn*"))</f>
        <v>0</v>
      </c>
      <c r="I45" s="110">
        <f>SUM(COUNTIFS('2019'!$K$3:$K$500,Lister!$D$3,'2019'!$B$3:$B$500,$A45,'2019'!$D$3:$D$500,"*",'2019'!$G$3:$G$500,{"*alle*";"*Opsøgende*"},'2019'!$E$3:$E$500,"*ja*"),COUNTIFS('2019'!$K$3:$K$500,Lister!$D$3,'2019'!$B$3:$B$500,$A45,'2019'!$D$3:$D$500,"*",'2019'!$G$3:$G$500,{"*alle*";"*Opsøgende*"},'2019'!$E$3:$E$500,"*nej*",'2019'!$H$3:$H$500,"*ja*"),COUNTIFS('2019'!$K$3:$K$500,Lister!$D$3,'2019'!$B$3:$B$500,$A45,'2019'!$D$3:$D$500,"*",'2019'!$G$3:$G$500,"*børn*"))</f>
        <v>0</v>
      </c>
      <c r="J45" s="110">
        <f t="shared" si="12"/>
        <v>0</v>
      </c>
      <c r="K45" s="110"/>
      <c r="L45" s="110">
        <f>SUM(COUNTIFS('2020'!$K$3:$K$500,Lister!$D$2,'2020'!$B$3:$B$500,$A45,'2020'!$D$3:$D$500,"*",'2020'!$G$3:$G$500,{"*alle*";"*Opsøgende*"},'2020'!$E$3:$E$500,"*ja*"),COUNTIFS('2020'!$K$3:$K$500,Lister!$D$2,'2020'!$B$3:$B$500,$A45,'2020'!$D$3:$D$500,"*",'2020'!$G$3:$G$500,{"*alle*";"*Opsøgende*"},'2020'!$E$3:$E$500,"*nej*",'2020'!$H$3:$H$500,"*ja*"),COUNTIFS('2020'!$K$3:$K$500,Lister!$D$2,'2020'!$B$3:$B$500,$A45,'2020'!$D$3:$D$500,"*",'2020'!$G$3:$G$500,"*børn*"))</f>
        <v>0</v>
      </c>
      <c r="M45" s="110">
        <f>SUM(COUNTIFS('2020'!$K$3:$K$500,Lister!$D$3,'2020'!$B$3:$B$500,$A45,'2020'!$D$3:$D$500,"*",'2020'!$G$3:$G$500,{"*alle*";"*Opsøgende*"},'2020'!$E$3:$E$500,"*ja*"),COUNTIFS('2020'!$K$3:$K$500,Lister!$D$3,'2020'!$B$3:$B$500,$A45,'2020'!$D$3:$D$500,"*",'2020'!$G$3:$G$500,{"*alle*";"*Opsøgende*"},'2020'!$E$3:$E$500,"*nej*",'2020'!$H$3:$H$500,"*ja*"),COUNTIFS('2020'!$K$3:$K$500,Lister!$D$3,'2020'!$B$3:$B$500,$A45,'2020'!$D$3:$D$500,"*",'2020'!$G$3:$G$500,"*børn*"))</f>
        <v>0</v>
      </c>
      <c r="N45" s="110">
        <f t="shared" si="13"/>
        <v>0</v>
      </c>
      <c r="O45" s="110"/>
      <c r="P45" s="110">
        <f>SUM(COUNTIFS('2021'!$K$3:$K$500,Lister!$D$2,'2021'!$B$3:$B$500,$A45,'2021'!$D$3:$D$500,"*",'2021'!$G$3:$G$500,{"*alle*";"*Opsøgende*"},'2021'!$E$3:$E$500,"*ja*"),COUNTIFS('2021'!$K$3:$K$500,Lister!$D$2,'2021'!$B$3:$B$500,$A45,'2021'!$D$3:$D$500,"*",'2021'!$G$3:$G$500,{"*alle*";"*Opsøgende*"},'2021'!$E$3:$E$500,"*nej*",'2021'!$H$3:$H$500,"*ja*"),COUNTIFS('2021'!$K$3:$K$500,Lister!$D$2,'2021'!$B$3:$B$500,$A45,'2021'!$D$3:$D$500,"*",'2021'!$G$3:$G$500,"*børn*"))</f>
        <v>0</v>
      </c>
      <c r="Q45" s="110">
        <f>SUM(COUNTIFS('2021'!$K$3:$K$500,Lister!$D$3,'2021'!$B$3:$B$500,$A45,'2021'!$D$3:$D$500,"*",'2021'!$G$3:$G$500,{"*alle*";"*Opsøgende*"},'2021'!$E$3:$E$500,"*ja*"),COUNTIFS('2021'!$K$3:$K$500,Lister!$D$3,'2021'!$B$3:$B$500,$A45,'2021'!$D$3:$D$500,"*",'2021'!$G$3:$G$500,{"*alle*";"*Opsøgende*"},'2021'!$E$3:$E$500,"*nej*",'2021'!$H$3:$H$500,"*ja*"),COUNTIFS('2021'!$K$3:$K$500,Lister!$D$3,'2021'!$B$3:$B$500,$A45,'2021'!$D$3:$D$500,"*",'2021'!$G$3:$G$500,"*børn*"))</f>
        <v>0</v>
      </c>
      <c r="R45" s="110">
        <f t="shared" si="14"/>
        <v>0</v>
      </c>
      <c r="S45" s="110"/>
      <c r="T45" s="110">
        <f>SUM(COUNTIFS('2022'!$K$3:$K$500,Lister!$D$2,'2022'!$B$3:$B$500,$A45,'2022'!$D$3:$D$500,"*",'2022'!$G$3:$G$500,{"*alle*";"*Opsøgende*"},'2022'!$E$3:$E$500,"*ja*"),COUNTIFS('2022'!$K$3:$K$500,Lister!$D$2,'2022'!$B$3:$B$500,$A45,'2022'!$D$3:$D$500,"*",'2022'!$G$3:$G$500,{"*alle*";"*Opsøgende*"},'2022'!$E$3:$E$500,"*nej*",'2022'!$H$3:$H$500,"*ja*"),COUNTIFS('2022'!$K$3:$K$500,Lister!$D$2,'2022'!$B$3:$B$500,$A45,'2022'!$D$3:$D$500,"*",'2022'!$G$3:$G$500,"*børn*"))</f>
        <v>0</v>
      </c>
      <c r="U45" s="110">
        <f>SUM(COUNTIFS('2022'!$K$3:$K$500,Lister!$D$3,'2022'!$B$3:$B$500,$A45,'2022'!$D$3:$D$500,"*",'2022'!$G$3:$G$500,{"*alle*";"*Opsøgende*"},'2022'!$E$3:$E$500,"*ja*"),COUNTIFS('2022'!$K$3:$K$500,Lister!$D$3,'2022'!$B$3:$B$500,$A45,'2022'!$D$3:$D$500,"*",'2022'!$G$3:$G$500,{"*alle*";"*Opsøgende*"},'2022'!$E$3:$E$500,"*nej*",'2022'!$H$3:$H$500,"*ja*"),COUNTIFS('2022'!$K$3:$K$500,Lister!$D$3,'2022'!$B$3:$B$500,$A45,'2022'!$D$3:$D$500,"*",'2022'!$G$3:$G$500,"*børn*"))</f>
        <v>0</v>
      </c>
      <c r="V45" s="110">
        <f t="shared" si="15"/>
        <v>0</v>
      </c>
      <c r="W45" s="110"/>
      <c r="X45" s="110">
        <f>SUM(COUNTIFS('2023'!$K$3:$K$500,Lister!$D$2,'2023'!$B$3:$B$500,$A45,'2023'!$D$3:$D$500,"*",'2023'!$G$3:$G$500,{"*alle*";"*Opsøgende*"},'2023'!$E$3:$E$500,"*ja*"),COUNTIFS('2023'!$K$3:$K$500,Lister!$D$2,'2023'!$B$3:$B$500,$A45,'2023'!$D$3:$D$500,"*",'2023'!$G$3:$G$500,{"*alle*";"*Opsøgende*"},'2023'!$E$3:$E$500,"*nej*",'2023'!$H$3:$H$500,"*ja*"),COUNTIFS('2023'!$K$3:$K$500,Lister!$D$2,'2023'!$B$3:$B$500,$A45,'2023'!$D$3:$D$500,"*",'2023'!$G$3:$G$500,"*børn*"))</f>
        <v>0</v>
      </c>
      <c r="Y45" s="110">
        <f>SUM(COUNTIFS('2023'!$K$3:$K$500,Lister!$D$3,'2023'!$B$3:$B$500,$A45,'2023'!$D$3:$D$500,"*",'2023'!$G$3:$G$500,{"*alle*";"*Opsøgende*"},'2023'!$E$3:$E$500,"*ja*"),COUNTIFS('2023'!$K$3:$K$500,Lister!$D$3,'2023'!$B$3:$B$500,$A45,'2023'!$D$3:$D$500,"*",'2023'!$G$3:$G$500,{"*alle*";"*Opsøgende*"},'2023'!$E$3:$E$500,"*nej*",'2023'!$H$3:$H$500,"*ja*"),COUNTIFS('2023'!$K$3:$K$500,Lister!$D$3,'2023'!$B$3:$B$500,$A45,'2023'!$D$3:$D$500,"*",'2023'!$G$3:$G$500,"*børn*"))</f>
        <v>0</v>
      </c>
      <c r="Z45" s="110">
        <f t="shared" si="16"/>
        <v>0</v>
      </c>
      <c r="AA45" s="110"/>
      <c r="AB45" s="110">
        <f>SUM(COUNTIFS('2024'!$K$3:$K$500,Lister!$D$2,'2024'!$B$3:$B$500,$A45,'2024'!$D$3:$D$500,"*",'2024'!$G$3:$G$500,{"*alle*";"*Opsøgende*"},'2024'!$E$3:$E$500,"*ja*"),COUNTIFS('2024'!$K$3:$K$500,Lister!$D$2,'2024'!$B$3:$B$500,$A45,'2024'!$D$3:$D$500,"*",'2024'!$G$3:$G$500,{"*alle*";"*Opsøgende*"},'2024'!$E$3:$E$500,"*nej*",'2024'!$H$3:$H$500,"*ja*"),COUNTIFS('2024'!$K$3:$K$500,Lister!$D$2,'2024'!$B$3:$B$500,$A45,'2024'!$D$3:$D$500,"*",'2024'!$G$3:$G$500,"*børn*"))</f>
        <v>0</v>
      </c>
      <c r="AC45" s="110">
        <f>SUM(COUNTIFS('2024'!$K$3:$K$500,Lister!$D$3,'2024'!$B$3:$B$500,$A45,'2024'!$D$3:$D$500,"*",'2024'!$G$3:$G$500,{"*alle*";"*Opsøgende*"},'2024'!$E$3:$E$500,"*ja*"),COUNTIFS('2024'!$K$3:$K$500,Lister!$D$3,'2024'!$B$3:$B$500,$A45,'2024'!$D$3:$D$500,"*",'2024'!$G$3:$G$500,{"*alle*";"*Opsøgende*"},'2024'!$E$3:$E$500,"*nej*",'2024'!$H$3:$H$500,"*ja*"),COUNTIFS('2024'!$K$3:$K$500,Lister!$D$3,'2024'!$B$3:$B$500,$A45,'2024'!$D$3:$D$500,"*",'2024'!$G$3:$G$500,"*børn*"))</f>
        <v>0</v>
      </c>
      <c r="AD45" s="110">
        <f t="shared" si="17"/>
        <v>0</v>
      </c>
      <c r="AE45" s="110"/>
      <c r="AF45" s="110">
        <f>SUM(COUNTIFS('2025'!$K$3:$K$500,Lister!$D$2,'2025'!$B$3:$B$500,$A45,'2025'!$D$3:$D$500,"*",'2025'!$G$3:$G$500,{"*alle*";"*Opsøgende*"},'2025'!$E$3:$E$500,"*ja*"),COUNTIFS('2025'!$K$3:$K$500,Lister!$D$2,'2025'!$B$3:$B$500,$A45,'2025'!$D$3:$D$500,"*",'2025'!$G$3:$G$500,{"*alle*";"*Opsøgende*"},'2025'!$E$3:$E$500,"*nej*",'2025'!$H$3:$H$500,"*ja*"),COUNTIFS('2025'!$K$3:$K$500,Lister!$D$2,'2025'!$B$3:$B$500,$A45,'2025'!$D$3:$D$500,"*",'2025'!$G$3:$G$500,"*børn*"))</f>
        <v>0</v>
      </c>
      <c r="AG45" s="110">
        <f>SUM(COUNTIFS('2025'!$K$3:$K$500,Lister!$D$3,'2025'!$B$3:$B$500,$A45,'2025'!$D$3:$D$500,"*",'2025'!$G$3:$G$500,{"*alle*";"*Opsøgende*"},'2025'!$E$3:$E$500,"*ja*"),COUNTIFS('2025'!$K$3:$K$500,Lister!$D$3,'2025'!$B$3:$B$500,$A45,'2025'!$D$3:$D$500,"*",'2025'!$G$3:$G$500,{"*alle*";"*Opsøgende*"},'2025'!$E$3:$E$500,"*nej*",'2025'!$H$3:$H$500,"*ja*"),COUNTIFS('2025'!$K$3:$K$500,Lister!$D$3,'2025'!$B$3:$B$500,$A45,'2025'!$D$3:$D$500,"*",'2025'!$G$3:$G$500,"*børn*"))</f>
        <v>0</v>
      </c>
      <c r="AH45" s="110">
        <f t="shared" si="18"/>
        <v>0</v>
      </c>
      <c r="AI45" s="110"/>
      <c r="AJ45" s="110">
        <f>SUM(COUNTIFS('2026'!$K$3:$K$500,Lister!$D$2,'2026'!$B$3:$B$500,$A45,'2026'!$D$3:$D$500,"*",'2026'!$G$3:$G$500,{"*alle*";"*Opsøgende*"},'2026'!$E$3:$E$500,"*ja*"),COUNTIFS('2026'!$K$3:$K$500,Lister!$D$2,'2026'!$B$3:$B$500,$A45,'2026'!$D$3:$D$500,"*",'2026'!$G$3:$G$500,{"*alle*";"*Opsøgende*"},'2026'!$E$3:$E$500,"*nej*",'2026'!$H$3:$H$500,"*ja*"),COUNTIFS('2026'!$K$3:$K$500,Lister!$D$2,'2026'!$B$3:$B$500,$A45,'2026'!$D$3:$D$500,"*",'2026'!$G$3:$G$500,"*børn*"))</f>
        <v>0</v>
      </c>
      <c r="AK45" s="110">
        <f>SUM(COUNTIFS('2026'!$K$3:$K$500,Lister!$D$3,'2026'!$B$3:$B$500,$A45,'2026'!$D$3:$D$500,"*",'2026'!$G$3:$G$500,{"*alle*";"*Opsøgende*"},'2026'!$E$3:$E$500,"*ja*"),COUNTIFS('2026'!$K$3:$K$500,Lister!$D$3,'2026'!$B$3:$B$500,$A45,'2026'!$D$3:$D$500,"*",'2026'!$G$3:$G$500,{"*alle*";"*Opsøgende*"},'2026'!$E$3:$E$500,"*nej*",'2026'!$H$3:$H$500,"*ja*"),COUNTIFS('2026'!$K$3:$K$500,Lister!$D$3,'2026'!$B$3:$B$500,$A45,'2026'!$D$3:$D$500,"*",'2026'!$G$3:$G$500,"*børn*"))</f>
        <v>0</v>
      </c>
      <c r="AL45" s="110">
        <f t="shared" si="19"/>
        <v>0</v>
      </c>
      <c r="AM45" s="110"/>
      <c r="AN45" s="110">
        <f>SUM(COUNTIFS('2027'!$K$3:$K$500,Lister!$D$2,'2027'!$B$3:$B$500,$A45,'2027'!$D$3:$D$500,"*",'2027'!$G$3:$G$500,{"*alle*";"*Opsøgende*"},'2027'!$E$3:$E$500,"*ja*"),COUNTIFS('2027'!$K$3:$K$500,Lister!$D$2,'2027'!$B$3:$B$500,$A45,'2027'!$D$3:$D$500,"*",'2027'!$G$3:$G$500,{"*alle*";"*Opsøgende*"},'2027'!$E$3:$E$500,"*nej*",'2027'!$H$3:$H$500,"*ja*"),COUNTIFS('2027'!$K$3:$K$500,Lister!$D$2,'2027'!$B$3:$B$500,$A45,'2027'!$D$3:$D$500,"*",'2027'!$G$3:$G$500,"*børn*"))</f>
        <v>0</v>
      </c>
      <c r="AO45" s="110">
        <f>SUM(COUNTIFS('2027'!$K$3:$K$500,Lister!$D$3,'2027'!$B$3:$B$500,$A45,'2027'!$D$3:$D$500,"*",'2027'!$G$3:$G$500,{"*alle*";"*Opsøgende*"},'2027'!$E$3:$E$500,"*ja*"),COUNTIFS('2027'!$K$3:$K$500,Lister!$D$3,'2027'!$B$3:$B$500,$A45,'2027'!$D$3:$D$500,"*",'2027'!$G$3:$G$500,{"*alle*";"*Opsøgende*"},'2027'!$E$3:$E$500,"*nej*",'2027'!$H$3:$H$500,"*ja*"),COUNTIFS('2027'!$K$3:$K$500,Lister!$D$3,'2027'!$B$3:$B$500,$A45,'2027'!$D$3:$D$500,"*",'2027'!$G$3:$G$500,"*børn*"))</f>
        <v>0</v>
      </c>
      <c r="AP45" s="110">
        <f t="shared" si="20"/>
        <v>0</v>
      </c>
      <c r="AQ45" s="110"/>
      <c r="AR45" s="110">
        <f>SUM(COUNTIFS('2028'!$K$3:$K$500,Lister!$D$2,'2028'!$B$3:$B$500,$A45,'2028'!$D$3:$D$500,"*",'2028'!$G$3:$G$500,{"*alle*";"*Opsøgende*"},'2028'!$E$3:$E$500,"*ja*"),COUNTIFS('2028'!$K$3:$K$500,Lister!$D$2,'2028'!$B$3:$B$500,$A45,'2028'!$D$3:$D$500,"*",'2028'!$G$3:$G$500,{"*alle*";"*Opsøgende*"},'2028'!$E$3:$E$500,"*nej*",'2028'!$H$3:$H$500,"*ja*"),COUNTIFS('2028'!$K$3:$K$500,Lister!$D$2,'2028'!$B$3:$B$500,$A45,'2028'!$D$3:$D$500,"*",'2028'!$G$3:$G$500,"*børn*"))</f>
        <v>0</v>
      </c>
      <c r="AS45" s="110">
        <f>SUM(COUNTIFS('2028'!$K$3:$K$500,Lister!$D$3,'2028'!$B$3:$B$500,$A45,'2028'!$D$3:$D$500,"*",'2028'!$G$3:$G$500,{"*alle*";"*Opsøgende*"},'2028'!$E$3:$E$500,"*ja*"),COUNTIFS('2028'!$K$3:$K$500,Lister!$D$3,'2028'!$B$3:$B$500,$A45,'2028'!$D$3:$D$500,"*",'2028'!$G$3:$G$500,{"*alle*";"*Opsøgende*"},'2028'!$E$3:$E$500,"*nej*",'2028'!$H$3:$H$500,"*ja*"),COUNTIFS('2028'!$K$3:$K$500,Lister!$D$3,'2028'!$B$3:$B$500,$A45,'2028'!$D$3:$D$500,"*",'2028'!$G$3:$G$500,"*børn*"))</f>
        <v>0</v>
      </c>
      <c r="AT45" s="110">
        <f t="shared" si="21"/>
        <v>0</v>
      </c>
    </row>
    <row r="46" spans="1:46" x14ac:dyDescent="0.25">
      <c r="A46" s="2" t="s">
        <v>101</v>
      </c>
      <c r="D46" s="110">
        <f>SUM(COUNTIFS('2018'!$K$3:$K$500,Lister!$D$2,'2018'!$B$3:$B$500,$A46,'2018'!$D$3:$D$500,"*",'2018'!$G$3:$G$500,{"*alle*";"*Opsøgende*"},'2018'!$E$3:$E$500,"*ja*"),COUNTIFS('2018'!$K$3:$K$500,Lister!$D$2,'2018'!$B$3:$B$500,$A46,'2018'!$D$3:$D$500,"*",'2018'!$G$3:$G$500,{"*alle*";"*Opsøgende*"},'2018'!$E$3:$E$500,"*nej*",'2018'!$H$3:$H$500,"*ja*"),COUNTIFS('2018'!$K$3:$K$500,Lister!$D$2,'2018'!$B$3:$B$500,$A46,'2018'!$D$3:$D$500,"*",'2018'!$G$3:$G$500,"*børn*"))</f>
        <v>0</v>
      </c>
      <c r="E46" s="110">
        <f>SUM(COUNTIFS('2018'!$K$3:$K$500,Lister!$D$3,'2018'!$B$3:$B$500,$A46,'2018'!$D$3:$D$500,"*",'2018'!$G$3:$G$500,{"*alle*";"*Opsøgende*"},'2018'!$E$3:$E$500,"*ja*"),COUNTIFS('2018'!$K$3:$K$500,Lister!$D$3,'2018'!$B$3:$B$500,$A46,'2018'!$D$3:$D$500,"*",'2018'!$G$3:$G$500,{"*alle*";"*Opsøgende*"},'2018'!$E$3:$E$500,"*nej*",'2018'!$H$3:$H$500,"*ja*"),COUNTIFS('2018'!$K$3:$K$500,Lister!$D$3,'2018'!$B$3:$B$500,$A46,'2018'!$D$3:$D$500,"*",'2018'!$G$3:$G$500,"*børn*"))</f>
        <v>0</v>
      </c>
      <c r="F46" s="110">
        <f t="shared" si="11"/>
        <v>0</v>
      </c>
      <c r="G46" s="110"/>
      <c r="H46" s="110">
        <f>SUM(COUNTIFS('2019'!$K$3:$K$500,Lister!$D$2,'2019'!$B$3:$B$500,$A46,'2019'!$D$3:$D$500,"*",'2019'!$G$3:$G$500,{"*alle*";"*Opsøgende*"},'2019'!$E$3:$E$500,"*ja*"),COUNTIFS('2019'!$K$3:$K$500,Lister!$D$2,'2019'!$B$3:$B$500,$A46,'2019'!$D$3:$D$500,"*",'2019'!$G$3:$G$500,{"*alle*";"*Opsøgende*"},'2019'!$E$3:$E$500,"*nej*",'2019'!$H$3:$H$500,"*ja*"),COUNTIFS('2019'!$K$3:$K$500,Lister!$D$2,'2019'!$B$3:$B$500,$A46,'2019'!$D$3:$D$500,"*",'2019'!$G$3:$G$500,"*børn*"))</f>
        <v>0</v>
      </c>
      <c r="I46" s="110">
        <f>SUM(COUNTIFS('2019'!$K$3:$K$500,Lister!$D$3,'2019'!$B$3:$B$500,$A46,'2019'!$D$3:$D$500,"*",'2019'!$G$3:$G$500,{"*alle*";"*Opsøgende*"},'2019'!$E$3:$E$500,"*ja*"),COUNTIFS('2019'!$K$3:$K$500,Lister!$D$3,'2019'!$B$3:$B$500,$A46,'2019'!$D$3:$D$500,"*",'2019'!$G$3:$G$500,{"*alle*";"*Opsøgende*"},'2019'!$E$3:$E$500,"*nej*",'2019'!$H$3:$H$500,"*ja*"),COUNTIFS('2019'!$K$3:$K$500,Lister!$D$3,'2019'!$B$3:$B$500,$A46,'2019'!$D$3:$D$500,"*",'2019'!$G$3:$G$500,"*børn*"))</f>
        <v>0</v>
      </c>
      <c r="J46" s="110">
        <f t="shared" si="12"/>
        <v>0</v>
      </c>
      <c r="K46" s="110"/>
      <c r="L46" s="110">
        <f>SUM(COUNTIFS('2020'!$K$3:$K$500,Lister!$D$2,'2020'!$B$3:$B$500,$A46,'2020'!$D$3:$D$500,"*",'2020'!$G$3:$G$500,{"*alle*";"*Opsøgende*"},'2020'!$E$3:$E$500,"*ja*"),COUNTIFS('2020'!$K$3:$K$500,Lister!$D$2,'2020'!$B$3:$B$500,$A46,'2020'!$D$3:$D$500,"*",'2020'!$G$3:$G$500,{"*alle*";"*Opsøgende*"},'2020'!$E$3:$E$500,"*nej*",'2020'!$H$3:$H$500,"*ja*"),COUNTIFS('2020'!$K$3:$K$500,Lister!$D$2,'2020'!$B$3:$B$500,$A46,'2020'!$D$3:$D$500,"*",'2020'!$G$3:$G$500,"*børn*"))</f>
        <v>0</v>
      </c>
      <c r="M46" s="110">
        <f>SUM(COUNTIFS('2020'!$K$3:$K$500,Lister!$D$3,'2020'!$B$3:$B$500,$A46,'2020'!$D$3:$D$500,"*",'2020'!$G$3:$G$500,{"*alle*";"*Opsøgende*"},'2020'!$E$3:$E$500,"*ja*"),COUNTIFS('2020'!$K$3:$K$500,Lister!$D$3,'2020'!$B$3:$B$500,$A46,'2020'!$D$3:$D$500,"*",'2020'!$G$3:$G$500,{"*alle*";"*Opsøgende*"},'2020'!$E$3:$E$500,"*nej*",'2020'!$H$3:$H$500,"*ja*"),COUNTIFS('2020'!$K$3:$K$500,Lister!$D$3,'2020'!$B$3:$B$500,$A46,'2020'!$D$3:$D$500,"*",'2020'!$G$3:$G$500,"*børn*"))</f>
        <v>0</v>
      </c>
      <c r="N46" s="110">
        <f t="shared" si="13"/>
        <v>0</v>
      </c>
      <c r="O46" s="110"/>
      <c r="P46" s="110">
        <f>SUM(COUNTIFS('2021'!$K$3:$K$500,Lister!$D$2,'2021'!$B$3:$B$500,$A46,'2021'!$D$3:$D$500,"*",'2021'!$G$3:$G$500,{"*alle*";"*Opsøgende*"},'2021'!$E$3:$E$500,"*ja*"),COUNTIFS('2021'!$K$3:$K$500,Lister!$D$2,'2021'!$B$3:$B$500,$A46,'2021'!$D$3:$D$500,"*",'2021'!$G$3:$G$500,{"*alle*";"*Opsøgende*"},'2021'!$E$3:$E$500,"*nej*",'2021'!$H$3:$H$500,"*ja*"),COUNTIFS('2021'!$K$3:$K$500,Lister!$D$2,'2021'!$B$3:$B$500,$A46,'2021'!$D$3:$D$500,"*",'2021'!$G$3:$G$500,"*børn*"))</f>
        <v>0</v>
      </c>
      <c r="Q46" s="110">
        <f>SUM(COUNTIFS('2021'!$K$3:$K$500,Lister!$D$3,'2021'!$B$3:$B$500,$A46,'2021'!$D$3:$D$500,"*",'2021'!$G$3:$G$500,{"*alle*";"*Opsøgende*"},'2021'!$E$3:$E$500,"*ja*"),COUNTIFS('2021'!$K$3:$K$500,Lister!$D$3,'2021'!$B$3:$B$500,$A46,'2021'!$D$3:$D$500,"*",'2021'!$G$3:$G$500,{"*alle*";"*Opsøgende*"},'2021'!$E$3:$E$500,"*nej*",'2021'!$H$3:$H$500,"*ja*"),COUNTIFS('2021'!$K$3:$K$500,Lister!$D$3,'2021'!$B$3:$B$500,$A46,'2021'!$D$3:$D$500,"*",'2021'!$G$3:$G$500,"*børn*"))</f>
        <v>0</v>
      </c>
      <c r="R46" s="110">
        <f t="shared" si="14"/>
        <v>0</v>
      </c>
      <c r="S46" s="110"/>
      <c r="T46" s="110">
        <f>SUM(COUNTIFS('2022'!$K$3:$K$500,Lister!$D$2,'2022'!$B$3:$B$500,$A46,'2022'!$D$3:$D$500,"*",'2022'!$G$3:$G$500,{"*alle*";"*Opsøgende*"},'2022'!$E$3:$E$500,"*ja*"),COUNTIFS('2022'!$K$3:$K$500,Lister!$D$2,'2022'!$B$3:$B$500,$A46,'2022'!$D$3:$D$500,"*",'2022'!$G$3:$G$500,{"*alle*";"*Opsøgende*"},'2022'!$E$3:$E$500,"*nej*",'2022'!$H$3:$H$500,"*ja*"),COUNTIFS('2022'!$K$3:$K$500,Lister!$D$2,'2022'!$B$3:$B$500,$A46,'2022'!$D$3:$D$500,"*",'2022'!$G$3:$G$500,"*børn*"))</f>
        <v>0</v>
      </c>
      <c r="U46" s="110">
        <f>SUM(COUNTIFS('2022'!$K$3:$K$500,Lister!$D$3,'2022'!$B$3:$B$500,$A46,'2022'!$D$3:$D$500,"*",'2022'!$G$3:$G$500,{"*alle*";"*Opsøgende*"},'2022'!$E$3:$E$500,"*ja*"),COUNTIFS('2022'!$K$3:$K$500,Lister!$D$3,'2022'!$B$3:$B$500,$A46,'2022'!$D$3:$D$500,"*",'2022'!$G$3:$G$500,{"*alle*";"*Opsøgende*"},'2022'!$E$3:$E$500,"*nej*",'2022'!$H$3:$H$500,"*ja*"),COUNTIFS('2022'!$K$3:$K$500,Lister!$D$3,'2022'!$B$3:$B$500,$A46,'2022'!$D$3:$D$500,"*",'2022'!$G$3:$G$500,"*børn*"))</f>
        <v>0</v>
      </c>
      <c r="V46" s="110">
        <f t="shared" si="15"/>
        <v>0</v>
      </c>
      <c r="W46" s="110"/>
      <c r="X46" s="110">
        <f>SUM(COUNTIFS('2023'!$K$3:$K$500,Lister!$D$2,'2023'!$B$3:$B$500,$A46,'2023'!$D$3:$D$500,"*",'2023'!$G$3:$G$500,{"*alle*";"*Opsøgende*"},'2023'!$E$3:$E$500,"*ja*"),COUNTIFS('2023'!$K$3:$K$500,Lister!$D$2,'2023'!$B$3:$B$500,$A46,'2023'!$D$3:$D$500,"*",'2023'!$G$3:$G$500,{"*alle*";"*Opsøgende*"},'2023'!$E$3:$E$500,"*nej*",'2023'!$H$3:$H$500,"*ja*"),COUNTIFS('2023'!$K$3:$K$500,Lister!$D$2,'2023'!$B$3:$B$500,$A46,'2023'!$D$3:$D$500,"*",'2023'!$G$3:$G$500,"*børn*"))</f>
        <v>0</v>
      </c>
      <c r="Y46" s="110">
        <f>SUM(COUNTIFS('2023'!$K$3:$K$500,Lister!$D$3,'2023'!$B$3:$B$500,$A46,'2023'!$D$3:$D$500,"*",'2023'!$G$3:$G$500,{"*alle*";"*Opsøgende*"},'2023'!$E$3:$E$500,"*ja*"),COUNTIFS('2023'!$K$3:$K$500,Lister!$D$3,'2023'!$B$3:$B$500,$A46,'2023'!$D$3:$D$500,"*",'2023'!$G$3:$G$500,{"*alle*";"*Opsøgende*"},'2023'!$E$3:$E$500,"*nej*",'2023'!$H$3:$H$500,"*ja*"),COUNTIFS('2023'!$K$3:$K$500,Lister!$D$3,'2023'!$B$3:$B$500,$A46,'2023'!$D$3:$D$500,"*",'2023'!$G$3:$G$500,"*børn*"))</f>
        <v>0</v>
      </c>
      <c r="Z46" s="110">
        <f t="shared" si="16"/>
        <v>0</v>
      </c>
      <c r="AA46" s="110"/>
      <c r="AB46" s="110">
        <f>SUM(COUNTIFS('2024'!$K$3:$K$500,Lister!$D$2,'2024'!$B$3:$B$500,$A46,'2024'!$D$3:$D$500,"*",'2024'!$G$3:$G$500,{"*alle*";"*Opsøgende*"},'2024'!$E$3:$E$500,"*ja*"),COUNTIFS('2024'!$K$3:$K$500,Lister!$D$2,'2024'!$B$3:$B$500,$A46,'2024'!$D$3:$D$500,"*",'2024'!$G$3:$G$500,{"*alle*";"*Opsøgende*"},'2024'!$E$3:$E$500,"*nej*",'2024'!$H$3:$H$500,"*ja*"),COUNTIFS('2024'!$K$3:$K$500,Lister!$D$2,'2024'!$B$3:$B$500,$A46,'2024'!$D$3:$D$500,"*",'2024'!$G$3:$G$500,"*børn*"))</f>
        <v>0</v>
      </c>
      <c r="AC46" s="110">
        <f>SUM(COUNTIFS('2024'!$K$3:$K$500,Lister!$D$3,'2024'!$B$3:$B$500,$A46,'2024'!$D$3:$D$500,"*",'2024'!$G$3:$G$500,{"*alle*";"*Opsøgende*"},'2024'!$E$3:$E$500,"*ja*"),COUNTIFS('2024'!$K$3:$K$500,Lister!$D$3,'2024'!$B$3:$B$500,$A46,'2024'!$D$3:$D$500,"*",'2024'!$G$3:$G$500,{"*alle*";"*Opsøgende*"},'2024'!$E$3:$E$500,"*nej*",'2024'!$H$3:$H$500,"*ja*"),COUNTIFS('2024'!$K$3:$K$500,Lister!$D$3,'2024'!$B$3:$B$500,$A46,'2024'!$D$3:$D$500,"*",'2024'!$G$3:$G$500,"*børn*"))</f>
        <v>0</v>
      </c>
      <c r="AD46" s="110">
        <f t="shared" si="17"/>
        <v>0</v>
      </c>
      <c r="AE46" s="110"/>
      <c r="AF46" s="110">
        <f>SUM(COUNTIFS('2025'!$K$3:$K$500,Lister!$D$2,'2025'!$B$3:$B$500,$A46,'2025'!$D$3:$D$500,"*",'2025'!$G$3:$G$500,{"*alle*";"*Opsøgende*"},'2025'!$E$3:$E$500,"*ja*"),COUNTIFS('2025'!$K$3:$K$500,Lister!$D$2,'2025'!$B$3:$B$500,$A46,'2025'!$D$3:$D$500,"*",'2025'!$G$3:$G$500,{"*alle*";"*Opsøgende*"},'2025'!$E$3:$E$500,"*nej*",'2025'!$H$3:$H$500,"*ja*"),COUNTIFS('2025'!$K$3:$K$500,Lister!$D$2,'2025'!$B$3:$B$500,$A46,'2025'!$D$3:$D$500,"*",'2025'!$G$3:$G$500,"*børn*"))</f>
        <v>0</v>
      </c>
      <c r="AG46" s="110">
        <f>SUM(COUNTIFS('2025'!$K$3:$K$500,Lister!$D$3,'2025'!$B$3:$B$500,$A46,'2025'!$D$3:$D$500,"*",'2025'!$G$3:$G$500,{"*alle*";"*Opsøgende*"},'2025'!$E$3:$E$500,"*ja*"),COUNTIFS('2025'!$K$3:$K$500,Lister!$D$3,'2025'!$B$3:$B$500,$A46,'2025'!$D$3:$D$500,"*",'2025'!$G$3:$G$500,{"*alle*";"*Opsøgende*"},'2025'!$E$3:$E$500,"*nej*",'2025'!$H$3:$H$500,"*ja*"),COUNTIFS('2025'!$K$3:$K$500,Lister!$D$3,'2025'!$B$3:$B$500,$A46,'2025'!$D$3:$D$500,"*",'2025'!$G$3:$G$500,"*børn*"))</f>
        <v>0</v>
      </c>
      <c r="AH46" s="110">
        <f t="shared" si="18"/>
        <v>0</v>
      </c>
      <c r="AI46" s="110"/>
      <c r="AJ46" s="110">
        <f>SUM(COUNTIFS('2026'!$K$3:$K$500,Lister!$D$2,'2026'!$B$3:$B$500,$A46,'2026'!$D$3:$D$500,"*",'2026'!$G$3:$G$500,{"*alle*";"*Opsøgende*"},'2026'!$E$3:$E$500,"*ja*"),COUNTIFS('2026'!$K$3:$K$500,Lister!$D$2,'2026'!$B$3:$B$500,$A46,'2026'!$D$3:$D$500,"*",'2026'!$G$3:$G$500,{"*alle*";"*Opsøgende*"},'2026'!$E$3:$E$500,"*nej*",'2026'!$H$3:$H$500,"*ja*"),COUNTIFS('2026'!$K$3:$K$500,Lister!$D$2,'2026'!$B$3:$B$500,$A46,'2026'!$D$3:$D$500,"*",'2026'!$G$3:$G$500,"*børn*"))</f>
        <v>0</v>
      </c>
      <c r="AK46" s="110">
        <f>SUM(COUNTIFS('2026'!$K$3:$K$500,Lister!$D$3,'2026'!$B$3:$B$500,$A46,'2026'!$D$3:$D$500,"*",'2026'!$G$3:$G$500,{"*alle*";"*Opsøgende*"},'2026'!$E$3:$E$500,"*ja*"),COUNTIFS('2026'!$K$3:$K$500,Lister!$D$3,'2026'!$B$3:$B$500,$A46,'2026'!$D$3:$D$500,"*",'2026'!$G$3:$G$500,{"*alle*";"*Opsøgende*"},'2026'!$E$3:$E$500,"*nej*",'2026'!$H$3:$H$500,"*ja*"),COUNTIFS('2026'!$K$3:$K$500,Lister!$D$3,'2026'!$B$3:$B$500,$A46,'2026'!$D$3:$D$500,"*",'2026'!$G$3:$G$500,"*børn*"))</f>
        <v>0</v>
      </c>
      <c r="AL46" s="110">
        <f t="shared" si="19"/>
        <v>0</v>
      </c>
      <c r="AM46" s="110"/>
      <c r="AN46" s="110">
        <f>SUM(COUNTIFS('2027'!$K$3:$K$500,Lister!$D$2,'2027'!$B$3:$B$500,$A46,'2027'!$D$3:$D$500,"*",'2027'!$G$3:$G$500,{"*alle*";"*Opsøgende*"},'2027'!$E$3:$E$500,"*ja*"),COUNTIFS('2027'!$K$3:$K$500,Lister!$D$2,'2027'!$B$3:$B$500,$A46,'2027'!$D$3:$D$500,"*",'2027'!$G$3:$G$500,{"*alle*";"*Opsøgende*"},'2027'!$E$3:$E$500,"*nej*",'2027'!$H$3:$H$500,"*ja*"),COUNTIFS('2027'!$K$3:$K$500,Lister!$D$2,'2027'!$B$3:$B$500,$A46,'2027'!$D$3:$D$500,"*",'2027'!$G$3:$G$500,"*børn*"))</f>
        <v>0</v>
      </c>
      <c r="AO46" s="110">
        <f>SUM(COUNTIFS('2027'!$K$3:$K$500,Lister!$D$3,'2027'!$B$3:$B$500,$A46,'2027'!$D$3:$D$500,"*",'2027'!$G$3:$G$500,{"*alle*";"*Opsøgende*"},'2027'!$E$3:$E$500,"*ja*"),COUNTIFS('2027'!$K$3:$K$500,Lister!$D$3,'2027'!$B$3:$B$500,$A46,'2027'!$D$3:$D$500,"*",'2027'!$G$3:$G$500,{"*alle*";"*Opsøgende*"},'2027'!$E$3:$E$500,"*nej*",'2027'!$H$3:$H$500,"*ja*"),COUNTIFS('2027'!$K$3:$K$500,Lister!$D$3,'2027'!$B$3:$B$500,$A46,'2027'!$D$3:$D$500,"*",'2027'!$G$3:$G$500,"*børn*"))</f>
        <v>0</v>
      </c>
      <c r="AP46" s="110">
        <f t="shared" si="20"/>
        <v>0</v>
      </c>
      <c r="AQ46" s="110"/>
      <c r="AR46" s="110">
        <f>SUM(COUNTIFS('2028'!$K$3:$K$500,Lister!$D$2,'2028'!$B$3:$B$500,$A46,'2028'!$D$3:$D$500,"*",'2028'!$G$3:$G$500,{"*alle*";"*Opsøgende*"},'2028'!$E$3:$E$500,"*ja*"),COUNTIFS('2028'!$K$3:$K$500,Lister!$D$2,'2028'!$B$3:$B$500,$A46,'2028'!$D$3:$D$500,"*",'2028'!$G$3:$G$500,{"*alle*";"*Opsøgende*"},'2028'!$E$3:$E$500,"*nej*",'2028'!$H$3:$H$500,"*ja*"),COUNTIFS('2028'!$K$3:$K$500,Lister!$D$2,'2028'!$B$3:$B$500,$A46,'2028'!$D$3:$D$500,"*",'2028'!$G$3:$G$500,"*børn*"))</f>
        <v>0</v>
      </c>
      <c r="AS46" s="110">
        <f>SUM(COUNTIFS('2028'!$K$3:$K$500,Lister!$D$3,'2028'!$B$3:$B$500,$A46,'2028'!$D$3:$D$500,"*",'2028'!$G$3:$G$500,{"*alle*";"*Opsøgende*"},'2028'!$E$3:$E$500,"*ja*"),COUNTIFS('2028'!$K$3:$K$500,Lister!$D$3,'2028'!$B$3:$B$500,$A46,'2028'!$D$3:$D$500,"*",'2028'!$G$3:$G$500,{"*alle*";"*Opsøgende*"},'2028'!$E$3:$E$500,"*nej*",'2028'!$H$3:$H$500,"*ja*"),COUNTIFS('2028'!$K$3:$K$500,Lister!$D$3,'2028'!$B$3:$B$500,$A46,'2028'!$D$3:$D$500,"*",'2028'!$G$3:$G$500,"*børn*"))</f>
        <v>0</v>
      </c>
      <c r="AT46" s="110">
        <f t="shared" si="21"/>
        <v>0</v>
      </c>
    </row>
    <row r="47" spans="1:46" x14ac:dyDescent="0.25">
      <c r="A47" s="2" t="s">
        <v>42</v>
      </c>
      <c r="D47" s="110">
        <f>SUM(COUNTIFS('2018'!$K$3:$K$500,Lister!$D$2,'2018'!$B$3:$B$500,$A47,'2018'!$D$3:$D$500,"*",'2018'!$G$3:$G$500,{"*alle*";"*Opsøgende*"},'2018'!$E$3:$E$500,"*ja*"),COUNTIFS('2018'!$K$3:$K$500,Lister!$D$2,'2018'!$B$3:$B$500,$A47,'2018'!$D$3:$D$500,"*",'2018'!$G$3:$G$500,{"*alle*";"*Opsøgende*"},'2018'!$E$3:$E$500,"*nej*",'2018'!$H$3:$H$500,"*ja*"),COUNTIFS('2018'!$K$3:$K$500,Lister!$D$2,'2018'!$B$3:$B$500,$A47,'2018'!$D$3:$D$500,"*",'2018'!$G$3:$G$500,"*børn*"))</f>
        <v>0</v>
      </c>
      <c r="E47" s="110">
        <f>SUM(COUNTIFS('2018'!$K$3:$K$500,Lister!$D$3,'2018'!$B$3:$B$500,$A47,'2018'!$D$3:$D$500,"*",'2018'!$G$3:$G$500,{"*alle*";"*Opsøgende*"},'2018'!$E$3:$E$500,"*ja*"),COUNTIFS('2018'!$K$3:$K$500,Lister!$D$3,'2018'!$B$3:$B$500,$A47,'2018'!$D$3:$D$500,"*",'2018'!$G$3:$G$500,{"*alle*";"*Opsøgende*"},'2018'!$E$3:$E$500,"*nej*",'2018'!$H$3:$H$500,"*ja*"),COUNTIFS('2018'!$K$3:$K$500,Lister!$D$3,'2018'!$B$3:$B$500,$A47,'2018'!$D$3:$D$500,"*",'2018'!$G$3:$G$500,"*børn*"))</f>
        <v>0</v>
      </c>
      <c r="F47" s="110">
        <f t="shared" si="11"/>
        <v>0</v>
      </c>
      <c r="G47" s="110"/>
      <c r="H47" s="110">
        <f>SUM(COUNTIFS('2019'!$K$3:$K$500,Lister!$D$2,'2019'!$B$3:$B$500,$A47,'2019'!$D$3:$D$500,"*",'2019'!$G$3:$G$500,{"*alle*";"*Opsøgende*"},'2019'!$E$3:$E$500,"*ja*"),COUNTIFS('2019'!$K$3:$K$500,Lister!$D$2,'2019'!$B$3:$B$500,$A47,'2019'!$D$3:$D$500,"*",'2019'!$G$3:$G$500,{"*alle*";"*Opsøgende*"},'2019'!$E$3:$E$500,"*nej*",'2019'!$H$3:$H$500,"*ja*"),COUNTIFS('2019'!$K$3:$K$500,Lister!$D$2,'2019'!$B$3:$B$500,$A47,'2019'!$D$3:$D$500,"*",'2019'!$G$3:$G$500,"*børn*"))</f>
        <v>0</v>
      </c>
      <c r="I47" s="110">
        <f>SUM(COUNTIFS('2019'!$K$3:$K$500,Lister!$D$3,'2019'!$B$3:$B$500,$A47,'2019'!$D$3:$D$500,"*",'2019'!$G$3:$G$500,{"*alle*";"*Opsøgende*"},'2019'!$E$3:$E$500,"*ja*"),COUNTIFS('2019'!$K$3:$K$500,Lister!$D$3,'2019'!$B$3:$B$500,$A47,'2019'!$D$3:$D$500,"*",'2019'!$G$3:$G$500,{"*alle*";"*Opsøgende*"},'2019'!$E$3:$E$500,"*nej*",'2019'!$H$3:$H$500,"*ja*"),COUNTIFS('2019'!$K$3:$K$500,Lister!$D$3,'2019'!$B$3:$B$500,$A47,'2019'!$D$3:$D$500,"*",'2019'!$G$3:$G$500,"*børn*"))</f>
        <v>0</v>
      </c>
      <c r="J47" s="110">
        <f t="shared" si="12"/>
        <v>0</v>
      </c>
      <c r="K47" s="110"/>
      <c r="L47" s="110">
        <f>SUM(COUNTIFS('2020'!$K$3:$K$500,Lister!$D$2,'2020'!$B$3:$B$500,$A47,'2020'!$D$3:$D$500,"*",'2020'!$G$3:$G$500,{"*alle*";"*Opsøgende*"},'2020'!$E$3:$E$500,"*ja*"),COUNTIFS('2020'!$K$3:$K$500,Lister!$D$2,'2020'!$B$3:$B$500,$A47,'2020'!$D$3:$D$500,"*",'2020'!$G$3:$G$500,{"*alle*";"*Opsøgende*"},'2020'!$E$3:$E$500,"*nej*",'2020'!$H$3:$H$500,"*ja*"),COUNTIFS('2020'!$K$3:$K$500,Lister!$D$2,'2020'!$B$3:$B$500,$A47,'2020'!$D$3:$D$500,"*",'2020'!$G$3:$G$500,"*børn*"))</f>
        <v>0</v>
      </c>
      <c r="M47" s="110">
        <f>SUM(COUNTIFS('2020'!$K$3:$K$500,Lister!$D$3,'2020'!$B$3:$B$500,$A47,'2020'!$D$3:$D$500,"*",'2020'!$G$3:$G$500,{"*alle*";"*Opsøgende*"},'2020'!$E$3:$E$500,"*ja*"),COUNTIFS('2020'!$K$3:$K$500,Lister!$D$3,'2020'!$B$3:$B$500,$A47,'2020'!$D$3:$D$500,"*",'2020'!$G$3:$G$500,{"*alle*";"*Opsøgende*"},'2020'!$E$3:$E$500,"*nej*",'2020'!$H$3:$H$500,"*ja*"),COUNTIFS('2020'!$K$3:$K$500,Lister!$D$3,'2020'!$B$3:$B$500,$A47,'2020'!$D$3:$D$500,"*",'2020'!$G$3:$G$500,"*børn*"))</f>
        <v>0</v>
      </c>
      <c r="N47" s="110">
        <f t="shared" si="13"/>
        <v>0</v>
      </c>
      <c r="O47" s="110"/>
      <c r="P47" s="110">
        <f>SUM(COUNTIFS('2021'!$K$3:$K$500,Lister!$D$2,'2021'!$B$3:$B$500,$A47,'2021'!$D$3:$D$500,"*",'2021'!$G$3:$G$500,{"*alle*";"*Opsøgende*"},'2021'!$E$3:$E$500,"*ja*"),COUNTIFS('2021'!$K$3:$K$500,Lister!$D$2,'2021'!$B$3:$B$500,$A47,'2021'!$D$3:$D$500,"*",'2021'!$G$3:$G$500,{"*alle*";"*Opsøgende*"},'2021'!$E$3:$E$500,"*nej*",'2021'!$H$3:$H$500,"*ja*"),COUNTIFS('2021'!$K$3:$K$500,Lister!$D$2,'2021'!$B$3:$B$500,$A47,'2021'!$D$3:$D$500,"*",'2021'!$G$3:$G$500,"*børn*"))</f>
        <v>0</v>
      </c>
      <c r="Q47" s="110">
        <f>SUM(COUNTIFS('2021'!$K$3:$K$500,Lister!$D$3,'2021'!$B$3:$B$500,$A47,'2021'!$D$3:$D$500,"*",'2021'!$G$3:$G$500,{"*alle*";"*Opsøgende*"},'2021'!$E$3:$E$500,"*ja*"),COUNTIFS('2021'!$K$3:$K$500,Lister!$D$3,'2021'!$B$3:$B$500,$A47,'2021'!$D$3:$D$500,"*",'2021'!$G$3:$G$500,{"*alle*";"*Opsøgende*"},'2021'!$E$3:$E$500,"*nej*",'2021'!$H$3:$H$500,"*ja*"),COUNTIFS('2021'!$K$3:$K$500,Lister!$D$3,'2021'!$B$3:$B$500,$A47,'2021'!$D$3:$D$500,"*",'2021'!$G$3:$G$500,"*børn*"))</f>
        <v>0</v>
      </c>
      <c r="R47" s="110">
        <f t="shared" si="14"/>
        <v>0</v>
      </c>
      <c r="S47" s="110"/>
      <c r="T47" s="110">
        <f>SUM(COUNTIFS('2022'!$K$3:$K$500,Lister!$D$2,'2022'!$B$3:$B$500,$A47,'2022'!$D$3:$D$500,"*",'2022'!$G$3:$G$500,{"*alle*";"*Opsøgende*"},'2022'!$E$3:$E$500,"*ja*"),COUNTIFS('2022'!$K$3:$K$500,Lister!$D$2,'2022'!$B$3:$B$500,$A47,'2022'!$D$3:$D$500,"*",'2022'!$G$3:$G$500,{"*alle*";"*Opsøgende*"},'2022'!$E$3:$E$500,"*nej*",'2022'!$H$3:$H$500,"*ja*"),COUNTIFS('2022'!$K$3:$K$500,Lister!$D$2,'2022'!$B$3:$B$500,$A47,'2022'!$D$3:$D$500,"*",'2022'!$G$3:$G$500,"*børn*"))</f>
        <v>0</v>
      </c>
      <c r="U47" s="110">
        <f>SUM(COUNTIFS('2022'!$K$3:$K$500,Lister!$D$3,'2022'!$B$3:$B$500,$A47,'2022'!$D$3:$D$500,"*",'2022'!$G$3:$G$500,{"*alle*";"*Opsøgende*"},'2022'!$E$3:$E$500,"*ja*"),COUNTIFS('2022'!$K$3:$K$500,Lister!$D$3,'2022'!$B$3:$B$500,$A47,'2022'!$D$3:$D$500,"*",'2022'!$G$3:$G$500,{"*alle*";"*Opsøgende*"},'2022'!$E$3:$E$500,"*nej*",'2022'!$H$3:$H$500,"*ja*"),COUNTIFS('2022'!$K$3:$K$500,Lister!$D$3,'2022'!$B$3:$B$500,$A47,'2022'!$D$3:$D$500,"*",'2022'!$G$3:$G$500,"*børn*"))</f>
        <v>0</v>
      </c>
      <c r="V47" s="110">
        <f t="shared" si="15"/>
        <v>0</v>
      </c>
      <c r="W47" s="110"/>
      <c r="X47" s="110">
        <f>SUM(COUNTIFS('2023'!$K$3:$K$500,Lister!$D$2,'2023'!$B$3:$B$500,$A47,'2023'!$D$3:$D$500,"*",'2023'!$G$3:$G$500,{"*alle*";"*Opsøgende*"},'2023'!$E$3:$E$500,"*ja*"),COUNTIFS('2023'!$K$3:$K$500,Lister!$D$2,'2023'!$B$3:$B$500,$A47,'2023'!$D$3:$D$500,"*",'2023'!$G$3:$G$500,{"*alle*";"*Opsøgende*"},'2023'!$E$3:$E$500,"*nej*",'2023'!$H$3:$H$500,"*ja*"),COUNTIFS('2023'!$K$3:$K$500,Lister!$D$2,'2023'!$B$3:$B$500,$A47,'2023'!$D$3:$D$500,"*",'2023'!$G$3:$G$500,"*børn*"))</f>
        <v>0</v>
      </c>
      <c r="Y47" s="110">
        <f>SUM(COUNTIFS('2023'!$K$3:$K$500,Lister!$D$3,'2023'!$B$3:$B$500,$A47,'2023'!$D$3:$D$500,"*",'2023'!$G$3:$G$500,{"*alle*";"*Opsøgende*"},'2023'!$E$3:$E$500,"*ja*"),COUNTIFS('2023'!$K$3:$K$500,Lister!$D$3,'2023'!$B$3:$B$500,$A47,'2023'!$D$3:$D$500,"*",'2023'!$G$3:$G$500,{"*alle*";"*Opsøgende*"},'2023'!$E$3:$E$500,"*nej*",'2023'!$H$3:$H$500,"*ja*"),COUNTIFS('2023'!$K$3:$K$500,Lister!$D$3,'2023'!$B$3:$B$500,$A47,'2023'!$D$3:$D$500,"*",'2023'!$G$3:$G$500,"*børn*"))</f>
        <v>0</v>
      </c>
      <c r="Z47" s="110">
        <f t="shared" si="16"/>
        <v>0</v>
      </c>
      <c r="AA47" s="110"/>
      <c r="AB47" s="110">
        <f>SUM(COUNTIFS('2024'!$K$3:$K$500,Lister!$D$2,'2024'!$B$3:$B$500,$A47,'2024'!$D$3:$D$500,"*",'2024'!$G$3:$G$500,{"*alle*";"*Opsøgende*"},'2024'!$E$3:$E$500,"*ja*"),COUNTIFS('2024'!$K$3:$K$500,Lister!$D$2,'2024'!$B$3:$B$500,$A47,'2024'!$D$3:$D$500,"*",'2024'!$G$3:$G$500,{"*alle*";"*Opsøgende*"},'2024'!$E$3:$E$500,"*nej*",'2024'!$H$3:$H$500,"*ja*"),COUNTIFS('2024'!$K$3:$K$500,Lister!$D$2,'2024'!$B$3:$B$500,$A47,'2024'!$D$3:$D$500,"*",'2024'!$G$3:$G$500,"*børn*"))</f>
        <v>0</v>
      </c>
      <c r="AC47" s="110">
        <f>SUM(COUNTIFS('2024'!$K$3:$K$500,Lister!$D$3,'2024'!$B$3:$B$500,$A47,'2024'!$D$3:$D$500,"*",'2024'!$G$3:$G$500,{"*alle*";"*Opsøgende*"},'2024'!$E$3:$E$500,"*ja*"),COUNTIFS('2024'!$K$3:$K$500,Lister!$D$3,'2024'!$B$3:$B$500,$A47,'2024'!$D$3:$D$500,"*",'2024'!$G$3:$G$500,{"*alle*";"*Opsøgende*"},'2024'!$E$3:$E$500,"*nej*",'2024'!$H$3:$H$500,"*ja*"),COUNTIFS('2024'!$K$3:$K$500,Lister!$D$3,'2024'!$B$3:$B$500,$A47,'2024'!$D$3:$D$500,"*",'2024'!$G$3:$G$500,"*børn*"))</f>
        <v>0</v>
      </c>
      <c r="AD47" s="110">
        <f t="shared" si="17"/>
        <v>0</v>
      </c>
      <c r="AE47" s="110"/>
      <c r="AF47" s="110">
        <f>SUM(COUNTIFS('2025'!$K$3:$K$500,Lister!$D$2,'2025'!$B$3:$B$500,$A47,'2025'!$D$3:$D$500,"*",'2025'!$G$3:$G$500,{"*alle*";"*Opsøgende*"},'2025'!$E$3:$E$500,"*ja*"),COUNTIFS('2025'!$K$3:$K$500,Lister!$D$2,'2025'!$B$3:$B$500,$A47,'2025'!$D$3:$D$500,"*",'2025'!$G$3:$G$500,{"*alle*";"*Opsøgende*"},'2025'!$E$3:$E$500,"*nej*",'2025'!$H$3:$H$500,"*ja*"),COUNTIFS('2025'!$K$3:$K$500,Lister!$D$2,'2025'!$B$3:$B$500,$A47,'2025'!$D$3:$D$500,"*",'2025'!$G$3:$G$500,"*børn*"))</f>
        <v>0</v>
      </c>
      <c r="AG47" s="110">
        <f>SUM(COUNTIFS('2025'!$K$3:$K$500,Lister!$D$3,'2025'!$B$3:$B$500,$A47,'2025'!$D$3:$D$500,"*",'2025'!$G$3:$G$500,{"*alle*";"*Opsøgende*"},'2025'!$E$3:$E$500,"*ja*"),COUNTIFS('2025'!$K$3:$K$500,Lister!$D$3,'2025'!$B$3:$B$500,$A47,'2025'!$D$3:$D$500,"*",'2025'!$G$3:$G$500,{"*alle*";"*Opsøgende*"},'2025'!$E$3:$E$500,"*nej*",'2025'!$H$3:$H$500,"*ja*"),COUNTIFS('2025'!$K$3:$K$500,Lister!$D$3,'2025'!$B$3:$B$500,$A47,'2025'!$D$3:$D$500,"*",'2025'!$G$3:$G$500,"*børn*"))</f>
        <v>0</v>
      </c>
      <c r="AH47" s="110">
        <f t="shared" si="18"/>
        <v>0</v>
      </c>
      <c r="AI47" s="110"/>
      <c r="AJ47" s="110">
        <f>SUM(COUNTIFS('2026'!$K$3:$K$500,Lister!$D$2,'2026'!$B$3:$B$500,$A47,'2026'!$D$3:$D$500,"*",'2026'!$G$3:$G$500,{"*alle*";"*Opsøgende*"},'2026'!$E$3:$E$500,"*ja*"),COUNTIFS('2026'!$K$3:$K$500,Lister!$D$2,'2026'!$B$3:$B$500,$A47,'2026'!$D$3:$D$500,"*",'2026'!$G$3:$G$500,{"*alle*";"*Opsøgende*"},'2026'!$E$3:$E$500,"*nej*",'2026'!$H$3:$H$500,"*ja*"),COUNTIFS('2026'!$K$3:$K$500,Lister!$D$2,'2026'!$B$3:$B$500,$A47,'2026'!$D$3:$D$500,"*",'2026'!$G$3:$G$500,"*børn*"))</f>
        <v>0</v>
      </c>
      <c r="AK47" s="110">
        <f>SUM(COUNTIFS('2026'!$K$3:$K$500,Lister!$D$3,'2026'!$B$3:$B$500,$A47,'2026'!$D$3:$D$500,"*",'2026'!$G$3:$G$500,{"*alle*";"*Opsøgende*"},'2026'!$E$3:$E$500,"*ja*"),COUNTIFS('2026'!$K$3:$K$500,Lister!$D$3,'2026'!$B$3:$B$500,$A47,'2026'!$D$3:$D$500,"*",'2026'!$G$3:$G$500,{"*alle*";"*Opsøgende*"},'2026'!$E$3:$E$500,"*nej*",'2026'!$H$3:$H$500,"*ja*"),COUNTIFS('2026'!$K$3:$K$500,Lister!$D$3,'2026'!$B$3:$B$500,$A47,'2026'!$D$3:$D$500,"*",'2026'!$G$3:$G$500,"*børn*"))</f>
        <v>0</v>
      </c>
      <c r="AL47" s="110">
        <f t="shared" si="19"/>
        <v>0</v>
      </c>
      <c r="AM47" s="110"/>
      <c r="AN47" s="110">
        <f>SUM(COUNTIFS('2027'!$K$3:$K$500,Lister!$D$2,'2027'!$B$3:$B$500,$A47,'2027'!$D$3:$D$500,"*",'2027'!$G$3:$G$500,{"*alle*";"*Opsøgende*"},'2027'!$E$3:$E$500,"*ja*"),COUNTIFS('2027'!$K$3:$K$500,Lister!$D$2,'2027'!$B$3:$B$500,$A47,'2027'!$D$3:$D$500,"*",'2027'!$G$3:$G$500,{"*alle*";"*Opsøgende*"},'2027'!$E$3:$E$500,"*nej*",'2027'!$H$3:$H$500,"*ja*"),COUNTIFS('2027'!$K$3:$K$500,Lister!$D$2,'2027'!$B$3:$B$500,$A47,'2027'!$D$3:$D$500,"*",'2027'!$G$3:$G$500,"*børn*"))</f>
        <v>0</v>
      </c>
      <c r="AO47" s="110">
        <f>SUM(COUNTIFS('2027'!$K$3:$K$500,Lister!$D$3,'2027'!$B$3:$B$500,$A47,'2027'!$D$3:$D$500,"*",'2027'!$G$3:$G$500,{"*alle*";"*Opsøgende*"},'2027'!$E$3:$E$500,"*ja*"),COUNTIFS('2027'!$K$3:$K$500,Lister!$D$3,'2027'!$B$3:$B$500,$A47,'2027'!$D$3:$D$500,"*",'2027'!$G$3:$G$500,{"*alle*";"*Opsøgende*"},'2027'!$E$3:$E$500,"*nej*",'2027'!$H$3:$H$500,"*ja*"),COUNTIFS('2027'!$K$3:$K$500,Lister!$D$3,'2027'!$B$3:$B$500,$A47,'2027'!$D$3:$D$500,"*",'2027'!$G$3:$G$500,"*børn*"))</f>
        <v>0</v>
      </c>
      <c r="AP47" s="110">
        <f t="shared" si="20"/>
        <v>0</v>
      </c>
      <c r="AQ47" s="110"/>
      <c r="AR47" s="110">
        <f>SUM(COUNTIFS('2028'!$K$3:$K$500,Lister!$D$2,'2028'!$B$3:$B$500,$A47,'2028'!$D$3:$D$500,"*",'2028'!$G$3:$G$500,{"*alle*";"*Opsøgende*"},'2028'!$E$3:$E$500,"*ja*"),COUNTIFS('2028'!$K$3:$K$500,Lister!$D$2,'2028'!$B$3:$B$500,$A47,'2028'!$D$3:$D$500,"*",'2028'!$G$3:$G$500,{"*alle*";"*Opsøgende*"},'2028'!$E$3:$E$500,"*nej*",'2028'!$H$3:$H$500,"*ja*"),COUNTIFS('2028'!$K$3:$K$500,Lister!$D$2,'2028'!$B$3:$B$500,$A47,'2028'!$D$3:$D$500,"*",'2028'!$G$3:$G$500,"*børn*"))</f>
        <v>0</v>
      </c>
      <c r="AS47" s="110">
        <f>SUM(COUNTIFS('2028'!$K$3:$K$500,Lister!$D$3,'2028'!$B$3:$B$500,$A47,'2028'!$D$3:$D$500,"*",'2028'!$G$3:$G$500,{"*alle*";"*Opsøgende*"},'2028'!$E$3:$E$500,"*ja*"),COUNTIFS('2028'!$K$3:$K$500,Lister!$D$3,'2028'!$B$3:$B$500,$A47,'2028'!$D$3:$D$500,"*",'2028'!$G$3:$G$500,{"*alle*";"*Opsøgende*"},'2028'!$E$3:$E$500,"*nej*",'2028'!$H$3:$H$500,"*ja*"),COUNTIFS('2028'!$K$3:$K$500,Lister!$D$3,'2028'!$B$3:$B$500,$A47,'2028'!$D$3:$D$500,"*",'2028'!$G$3:$G$500,"*børn*"))</f>
        <v>0</v>
      </c>
      <c r="AT47" s="110">
        <f t="shared" si="21"/>
        <v>0</v>
      </c>
    </row>
    <row r="48" spans="1:46" x14ac:dyDescent="0.25">
      <c r="A48" s="2" t="s">
        <v>56</v>
      </c>
      <c r="D48" s="110">
        <f>SUM(COUNTIFS('2018'!$K$3:$K$500,Lister!$D$2,'2018'!$B$3:$B$500,$A48,'2018'!$D$3:$D$500,"*",'2018'!$G$3:$G$500,{"*alle*";"*Opsøgende*"},'2018'!$E$3:$E$500,"*ja*"),COUNTIFS('2018'!$K$3:$K$500,Lister!$D$2,'2018'!$B$3:$B$500,$A48,'2018'!$D$3:$D$500,"*",'2018'!$G$3:$G$500,{"*alle*";"*Opsøgende*"},'2018'!$E$3:$E$500,"*nej*",'2018'!$H$3:$H$500,"*ja*"),COUNTIFS('2018'!$K$3:$K$500,Lister!$D$2,'2018'!$B$3:$B$500,$A48,'2018'!$D$3:$D$500,"*",'2018'!$G$3:$G$500,"*børn*"))</f>
        <v>0</v>
      </c>
      <c r="E48" s="110">
        <f>SUM(COUNTIFS('2018'!$K$3:$K$500,Lister!$D$3,'2018'!$B$3:$B$500,$A48,'2018'!$D$3:$D$500,"*",'2018'!$G$3:$G$500,{"*alle*";"*Opsøgende*"},'2018'!$E$3:$E$500,"*ja*"),COUNTIFS('2018'!$K$3:$K$500,Lister!$D$3,'2018'!$B$3:$B$500,$A48,'2018'!$D$3:$D$500,"*",'2018'!$G$3:$G$500,{"*alle*";"*Opsøgende*"},'2018'!$E$3:$E$500,"*nej*",'2018'!$H$3:$H$500,"*ja*"),COUNTIFS('2018'!$K$3:$K$500,Lister!$D$3,'2018'!$B$3:$B$500,$A48,'2018'!$D$3:$D$500,"*",'2018'!$G$3:$G$500,"*børn*"))</f>
        <v>0</v>
      </c>
      <c r="F48" s="110">
        <f t="shared" si="11"/>
        <v>0</v>
      </c>
      <c r="G48" s="110"/>
      <c r="H48" s="110">
        <f>SUM(COUNTIFS('2019'!$K$3:$K$500,Lister!$D$2,'2019'!$B$3:$B$500,$A48,'2019'!$D$3:$D$500,"*",'2019'!$G$3:$G$500,{"*alle*";"*Opsøgende*"},'2019'!$E$3:$E$500,"*ja*"),COUNTIFS('2019'!$K$3:$K$500,Lister!$D$2,'2019'!$B$3:$B$500,$A48,'2019'!$D$3:$D$500,"*",'2019'!$G$3:$G$500,{"*alle*";"*Opsøgende*"},'2019'!$E$3:$E$500,"*nej*",'2019'!$H$3:$H$500,"*ja*"),COUNTIFS('2019'!$K$3:$K$500,Lister!$D$2,'2019'!$B$3:$B$500,$A48,'2019'!$D$3:$D$500,"*",'2019'!$G$3:$G$500,"*børn*"))</f>
        <v>0</v>
      </c>
      <c r="I48" s="110">
        <f>SUM(COUNTIFS('2019'!$K$3:$K$500,Lister!$D$3,'2019'!$B$3:$B$500,$A48,'2019'!$D$3:$D$500,"*",'2019'!$G$3:$G$500,{"*alle*";"*Opsøgende*"},'2019'!$E$3:$E$500,"*ja*"),COUNTIFS('2019'!$K$3:$K$500,Lister!$D$3,'2019'!$B$3:$B$500,$A48,'2019'!$D$3:$D$500,"*",'2019'!$G$3:$G$500,{"*alle*";"*Opsøgende*"},'2019'!$E$3:$E$500,"*nej*",'2019'!$H$3:$H$500,"*ja*"),COUNTIFS('2019'!$K$3:$K$500,Lister!$D$3,'2019'!$B$3:$B$500,$A48,'2019'!$D$3:$D$500,"*",'2019'!$G$3:$G$500,"*børn*"))</f>
        <v>0</v>
      </c>
      <c r="J48" s="110">
        <f t="shared" si="12"/>
        <v>0</v>
      </c>
      <c r="K48" s="110"/>
      <c r="L48" s="110">
        <f>SUM(COUNTIFS('2020'!$K$3:$K$500,Lister!$D$2,'2020'!$B$3:$B$500,$A48,'2020'!$D$3:$D$500,"*",'2020'!$G$3:$G$500,{"*alle*";"*Opsøgende*"},'2020'!$E$3:$E$500,"*ja*"),COUNTIFS('2020'!$K$3:$K$500,Lister!$D$2,'2020'!$B$3:$B$500,$A48,'2020'!$D$3:$D$500,"*",'2020'!$G$3:$G$500,{"*alle*";"*Opsøgende*"},'2020'!$E$3:$E$500,"*nej*",'2020'!$H$3:$H$500,"*ja*"),COUNTIFS('2020'!$K$3:$K$500,Lister!$D$2,'2020'!$B$3:$B$500,$A48,'2020'!$D$3:$D$500,"*",'2020'!$G$3:$G$500,"*børn*"))</f>
        <v>0</v>
      </c>
      <c r="M48" s="110">
        <f>SUM(COUNTIFS('2020'!$K$3:$K$500,Lister!$D$3,'2020'!$B$3:$B$500,$A48,'2020'!$D$3:$D$500,"*",'2020'!$G$3:$G$500,{"*alle*";"*Opsøgende*"},'2020'!$E$3:$E$500,"*ja*"),COUNTIFS('2020'!$K$3:$K$500,Lister!$D$3,'2020'!$B$3:$B$500,$A48,'2020'!$D$3:$D$500,"*",'2020'!$G$3:$G$500,{"*alle*";"*Opsøgende*"},'2020'!$E$3:$E$500,"*nej*",'2020'!$H$3:$H$500,"*ja*"),COUNTIFS('2020'!$K$3:$K$500,Lister!$D$3,'2020'!$B$3:$B$500,$A48,'2020'!$D$3:$D$500,"*",'2020'!$G$3:$G$500,"*børn*"))</f>
        <v>0</v>
      </c>
      <c r="N48" s="110">
        <f t="shared" si="13"/>
        <v>0</v>
      </c>
      <c r="O48" s="110"/>
      <c r="P48" s="110">
        <f>SUM(COUNTIFS('2021'!$K$3:$K$500,Lister!$D$2,'2021'!$B$3:$B$500,$A48,'2021'!$D$3:$D$500,"*",'2021'!$G$3:$G$500,{"*alle*";"*Opsøgende*"},'2021'!$E$3:$E$500,"*ja*"),COUNTIFS('2021'!$K$3:$K$500,Lister!$D$2,'2021'!$B$3:$B$500,$A48,'2021'!$D$3:$D$500,"*",'2021'!$G$3:$G$500,{"*alle*";"*Opsøgende*"},'2021'!$E$3:$E$500,"*nej*",'2021'!$H$3:$H$500,"*ja*"),COUNTIFS('2021'!$K$3:$K$500,Lister!$D$2,'2021'!$B$3:$B$500,$A48,'2021'!$D$3:$D$500,"*",'2021'!$G$3:$G$500,"*børn*"))</f>
        <v>0</v>
      </c>
      <c r="Q48" s="110">
        <f>SUM(COUNTIFS('2021'!$K$3:$K$500,Lister!$D$3,'2021'!$B$3:$B$500,$A48,'2021'!$D$3:$D$500,"*",'2021'!$G$3:$G$500,{"*alle*";"*Opsøgende*"},'2021'!$E$3:$E$500,"*ja*"),COUNTIFS('2021'!$K$3:$K$500,Lister!$D$3,'2021'!$B$3:$B$500,$A48,'2021'!$D$3:$D$500,"*",'2021'!$G$3:$G$500,{"*alle*";"*Opsøgende*"},'2021'!$E$3:$E$500,"*nej*",'2021'!$H$3:$H$500,"*ja*"),COUNTIFS('2021'!$K$3:$K$500,Lister!$D$3,'2021'!$B$3:$B$500,$A48,'2021'!$D$3:$D$500,"*",'2021'!$G$3:$G$500,"*børn*"))</f>
        <v>0</v>
      </c>
      <c r="R48" s="110">
        <f t="shared" si="14"/>
        <v>0</v>
      </c>
      <c r="S48" s="110"/>
      <c r="T48" s="110">
        <f>SUM(COUNTIFS('2022'!$K$3:$K$500,Lister!$D$2,'2022'!$B$3:$B$500,$A48,'2022'!$D$3:$D$500,"*",'2022'!$G$3:$G$500,{"*alle*";"*Opsøgende*"},'2022'!$E$3:$E$500,"*ja*"),COUNTIFS('2022'!$K$3:$K$500,Lister!$D$2,'2022'!$B$3:$B$500,$A48,'2022'!$D$3:$D$500,"*",'2022'!$G$3:$G$500,{"*alle*";"*Opsøgende*"},'2022'!$E$3:$E$500,"*nej*",'2022'!$H$3:$H$500,"*ja*"),COUNTIFS('2022'!$K$3:$K$500,Lister!$D$2,'2022'!$B$3:$B$500,$A48,'2022'!$D$3:$D$500,"*",'2022'!$G$3:$G$500,"*børn*"))</f>
        <v>0</v>
      </c>
      <c r="U48" s="110">
        <f>SUM(COUNTIFS('2022'!$K$3:$K$500,Lister!$D$3,'2022'!$B$3:$B$500,$A48,'2022'!$D$3:$D$500,"*",'2022'!$G$3:$G$500,{"*alle*";"*Opsøgende*"},'2022'!$E$3:$E$500,"*ja*"),COUNTIFS('2022'!$K$3:$K$500,Lister!$D$3,'2022'!$B$3:$B$500,$A48,'2022'!$D$3:$D$500,"*",'2022'!$G$3:$G$500,{"*alle*";"*Opsøgende*"},'2022'!$E$3:$E$500,"*nej*",'2022'!$H$3:$H$500,"*ja*"),COUNTIFS('2022'!$K$3:$K$500,Lister!$D$3,'2022'!$B$3:$B$500,$A48,'2022'!$D$3:$D$500,"*",'2022'!$G$3:$G$500,"*børn*"))</f>
        <v>0</v>
      </c>
      <c r="V48" s="110">
        <f t="shared" si="15"/>
        <v>0</v>
      </c>
      <c r="W48" s="110"/>
      <c r="X48" s="110">
        <f>SUM(COUNTIFS('2023'!$K$3:$K$500,Lister!$D$2,'2023'!$B$3:$B$500,$A48,'2023'!$D$3:$D$500,"*",'2023'!$G$3:$G$500,{"*alle*";"*Opsøgende*"},'2023'!$E$3:$E$500,"*ja*"),COUNTIFS('2023'!$K$3:$K$500,Lister!$D$2,'2023'!$B$3:$B$500,$A48,'2023'!$D$3:$D$500,"*",'2023'!$G$3:$G$500,{"*alle*";"*Opsøgende*"},'2023'!$E$3:$E$500,"*nej*",'2023'!$H$3:$H$500,"*ja*"),COUNTIFS('2023'!$K$3:$K$500,Lister!$D$2,'2023'!$B$3:$B$500,$A48,'2023'!$D$3:$D$500,"*",'2023'!$G$3:$G$500,"*børn*"))</f>
        <v>0</v>
      </c>
      <c r="Y48" s="110">
        <f>SUM(COUNTIFS('2023'!$K$3:$K$500,Lister!$D$3,'2023'!$B$3:$B$500,$A48,'2023'!$D$3:$D$500,"*",'2023'!$G$3:$G$500,{"*alle*";"*Opsøgende*"},'2023'!$E$3:$E$500,"*ja*"),COUNTIFS('2023'!$K$3:$K$500,Lister!$D$3,'2023'!$B$3:$B$500,$A48,'2023'!$D$3:$D$500,"*",'2023'!$G$3:$G$500,{"*alle*";"*Opsøgende*"},'2023'!$E$3:$E$500,"*nej*",'2023'!$H$3:$H$500,"*ja*"),COUNTIFS('2023'!$K$3:$K$500,Lister!$D$3,'2023'!$B$3:$B$500,$A48,'2023'!$D$3:$D$500,"*",'2023'!$G$3:$G$500,"*børn*"))</f>
        <v>0</v>
      </c>
      <c r="Z48" s="110">
        <f t="shared" si="16"/>
        <v>0</v>
      </c>
      <c r="AA48" s="110"/>
      <c r="AB48" s="110">
        <f>SUM(COUNTIFS('2024'!$K$3:$K$500,Lister!$D$2,'2024'!$B$3:$B$500,$A48,'2024'!$D$3:$D$500,"*",'2024'!$G$3:$G$500,{"*alle*";"*Opsøgende*"},'2024'!$E$3:$E$500,"*ja*"),COUNTIFS('2024'!$K$3:$K$500,Lister!$D$2,'2024'!$B$3:$B$500,$A48,'2024'!$D$3:$D$500,"*",'2024'!$G$3:$G$500,{"*alle*";"*Opsøgende*"},'2024'!$E$3:$E$500,"*nej*",'2024'!$H$3:$H$500,"*ja*"),COUNTIFS('2024'!$K$3:$K$500,Lister!$D$2,'2024'!$B$3:$B$500,$A48,'2024'!$D$3:$D$500,"*",'2024'!$G$3:$G$500,"*børn*"))</f>
        <v>0</v>
      </c>
      <c r="AC48" s="110">
        <f>SUM(COUNTIFS('2024'!$K$3:$K$500,Lister!$D$3,'2024'!$B$3:$B$500,$A48,'2024'!$D$3:$D$500,"*",'2024'!$G$3:$G$500,{"*alle*";"*Opsøgende*"},'2024'!$E$3:$E$500,"*ja*"),COUNTIFS('2024'!$K$3:$K$500,Lister!$D$3,'2024'!$B$3:$B$500,$A48,'2024'!$D$3:$D$500,"*",'2024'!$G$3:$G$500,{"*alle*";"*Opsøgende*"},'2024'!$E$3:$E$500,"*nej*",'2024'!$H$3:$H$500,"*ja*"),COUNTIFS('2024'!$K$3:$K$500,Lister!$D$3,'2024'!$B$3:$B$500,$A48,'2024'!$D$3:$D$500,"*",'2024'!$G$3:$G$500,"*børn*"))</f>
        <v>0</v>
      </c>
      <c r="AD48" s="110">
        <f t="shared" si="17"/>
        <v>0</v>
      </c>
      <c r="AE48" s="110"/>
      <c r="AF48" s="110">
        <f>SUM(COUNTIFS('2025'!$K$3:$K$500,Lister!$D$2,'2025'!$B$3:$B$500,$A48,'2025'!$D$3:$D$500,"*",'2025'!$G$3:$G$500,{"*alle*";"*Opsøgende*"},'2025'!$E$3:$E$500,"*ja*"),COUNTIFS('2025'!$K$3:$K$500,Lister!$D$2,'2025'!$B$3:$B$500,$A48,'2025'!$D$3:$D$500,"*",'2025'!$G$3:$G$500,{"*alle*";"*Opsøgende*"},'2025'!$E$3:$E$500,"*nej*",'2025'!$H$3:$H$500,"*ja*"),COUNTIFS('2025'!$K$3:$K$500,Lister!$D$2,'2025'!$B$3:$B$500,$A48,'2025'!$D$3:$D$500,"*",'2025'!$G$3:$G$500,"*børn*"))</f>
        <v>0</v>
      </c>
      <c r="AG48" s="110">
        <f>SUM(COUNTIFS('2025'!$K$3:$K$500,Lister!$D$3,'2025'!$B$3:$B$500,$A48,'2025'!$D$3:$D$500,"*",'2025'!$G$3:$G$500,{"*alle*";"*Opsøgende*"},'2025'!$E$3:$E$500,"*ja*"),COUNTIFS('2025'!$K$3:$K$500,Lister!$D$3,'2025'!$B$3:$B$500,$A48,'2025'!$D$3:$D$500,"*",'2025'!$G$3:$G$500,{"*alle*";"*Opsøgende*"},'2025'!$E$3:$E$500,"*nej*",'2025'!$H$3:$H$500,"*ja*"),COUNTIFS('2025'!$K$3:$K$500,Lister!$D$3,'2025'!$B$3:$B$500,$A48,'2025'!$D$3:$D$500,"*",'2025'!$G$3:$G$500,"*børn*"))</f>
        <v>0</v>
      </c>
      <c r="AH48" s="110">
        <f t="shared" si="18"/>
        <v>0</v>
      </c>
      <c r="AI48" s="110"/>
      <c r="AJ48" s="110">
        <f>SUM(COUNTIFS('2026'!$K$3:$K$500,Lister!$D$2,'2026'!$B$3:$B$500,$A48,'2026'!$D$3:$D$500,"*",'2026'!$G$3:$G$500,{"*alle*";"*Opsøgende*"},'2026'!$E$3:$E$500,"*ja*"),COUNTIFS('2026'!$K$3:$K$500,Lister!$D$2,'2026'!$B$3:$B$500,$A48,'2026'!$D$3:$D$500,"*",'2026'!$G$3:$G$500,{"*alle*";"*Opsøgende*"},'2026'!$E$3:$E$500,"*nej*",'2026'!$H$3:$H$500,"*ja*"),COUNTIFS('2026'!$K$3:$K$500,Lister!$D$2,'2026'!$B$3:$B$500,$A48,'2026'!$D$3:$D$500,"*",'2026'!$G$3:$G$500,"*børn*"))</f>
        <v>0</v>
      </c>
      <c r="AK48" s="110">
        <f>SUM(COUNTIFS('2026'!$K$3:$K$500,Lister!$D$3,'2026'!$B$3:$B$500,$A48,'2026'!$D$3:$D$500,"*",'2026'!$G$3:$G$500,{"*alle*";"*Opsøgende*"},'2026'!$E$3:$E$500,"*ja*"),COUNTIFS('2026'!$K$3:$K$500,Lister!$D$3,'2026'!$B$3:$B$500,$A48,'2026'!$D$3:$D$500,"*",'2026'!$G$3:$G$500,{"*alle*";"*Opsøgende*"},'2026'!$E$3:$E$500,"*nej*",'2026'!$H$3:$H$500,"*ja*"),COUNTIFS('2026'!$K$3:$K$500,Lister!$D$3,'2026'!$B$3:$B$500,$A48,'2026'!$D$3:$D$500,"*",'2026'!$G$3:$G$500,"*børn*"))</f>
        <v>0</v>
      </c>
      <c r="AL48" s="110">
        <f t="shared" si="19"/>
        <v>0</v>
      </c>
      <c r="AM48" s="110"/>
      <c r="AN48" s="110">
        <f>SUM(COUNTIFS('2027'!$K$3:$K$500,Lister!$D$2,'2027'!$B$3:$B$500,$A48,'2027'!$D$3:$D$500,"*",'2027'!$G$3:$G$500,{"*alle*";"*Opsøgende*"},'2027'!$E$3:$E$500,"*ja*"),COUNTIFS('2027'!$K$3:$K$500,Lister!$D$2,'2027'!$B$3:$B$500,$A48,'2027'!$D$3:$D$500,"*",'2027'!$G$3:$G$500,{"*alle*";"*Opsøgende*"},'2027'!$E$3:$E$500,"*nej*",'2027'!$H$3:$H$500,"*ja*"),COUNTIFS('2027'!$K$3:$K$500,Lister!$D$2,'2027'!$B$3:$B$500,$A48,'2027'!$D$3:$D$500,"*",'2027'!$G$3:$G$500,"*børn*"))</f>
        <v>0</v>
      </c>
      <c r="AO48" s="110">
        <f>SUM(COUNTIFS('2027'!$K$3:$K$500,Lister!$D$3,'2027'!$B$3:$B$500,$A48,'2027'!$D$3:$D$500,"*",'2027'!$G$3:$G$500,{"*alle*";"*Opsøgende*"},'2027'!$E$3:$E$500,"*ja*"),COUNTIFS('2027'!$K$3:$K$500,Lister!$D$3,'2027'!$B$3:$B$500,$A48,'2027'!$D$3:$D$500,"*",'2027'!$G$3:$G$500,{"*alle*";"*Opsøgende*"},'2027'!$E$3:$E$500,"*nej*",'2027'!$H$3:$H$500,"*ja*"),COUNTIFS('2027'!$K$3:$K$500,Lister!$D$3,'2027'!$B$3:$B$500,$A48,'2027'!$D$3:$D$500,"*",'2027'!$G$3:$G$500,"*børn*"))</f>
        <v>0</v>
      </c>
      <c r="AP48" s="110">
        <f t="shared" si="20"/>
        <v>0</v>
      </c>
      <c r="AQ48" s="110"/>
      <c r="AR48" s="110">
        <f>SUM(COUNTIFS('2028'!$K$3:$K$500,Lister!$D$2,'2028'!$B$3:$B$500,$A48,'2028'!$D$3:$D$500,"*",'2028'!$G$3:$G$500,{"*alle*";"*Opsøgende*"},'2028'!$E$3:$E$500,"*ja*"),COUNTIFS('2028'!$K$3:$K$500,Lister!$D$2,'2028'!$B$3:$B$500,$A48,'2028'!$D$3:$D$500,"*",'2028'!$G$3:$G$500,{"*alle*";"*Opsøgende*"},'2028'!$E$3:$E$500,"*nej*",'2028'!$H$3:$H$500,"*ja*"),COUNTIFS('2028'!$K$3:$K$500,Lister!$D$2,'2028'!$B$3:$B$500,$A48,'2028'!$D$3:$D$500,"*",'2028'!$G$3:$G$500,"*børn*"))</f>
        <v>0</v>
      </c>
      <c r="AS48" s="110">
        <f>SUM(COUNTIFS('2028'!$K$3:$K$500,Lister!$D$3,'2028'!$B$3:$B$500,$A48,'2028'!$D$3:$D$500,"*",'2028'!$G$3:$G$500,{"*alle*";"*Opsøgende*"},'2028'!$E$3:$E$500,"*ja*"),COUNTIFS('2028'!$K$3:$K$500,Lister!$D$3,'2028'!$B$3:$B$500,$A48,'2028'!$D$3:$D$500,"*",'2028'!$G$3:$G$500,{"*alle*";"*Opsøgende*"},'2028'!$E$3:$E$500,"*nej*",'2028'!$H$3:$H$500,"*ja*"),COUNTIFS('2028'!$K$3:$K$500,Lister!$D$3,'2028'!$B$3:$B$500,$A48,'2028'!$D$3:$D$500,"*",'2028'!$G$3:$G$500,"*børn*"))</f>
        <v>0</v>
      </c>
      <c r="AT48" s="110">
        <f t="shared" si="21"/>
        <v>0</v>
      </c>
    </row>
    <row r="49" spans="1:46" x14ac:dyDescent="0.25">
      <c r="A49" s="2" t="s">
        <v>74</v>
      </c>
      <c r="D49" s="110">
        <f>SUM(COUNTIFS('2018'!$K$3:$K$500,Lister!$D$2,'2018'!$B$3:$B$500,$A49,'2018'!$D$3:$D$500,"*",'2018'!$G$3:$G$500,{"*alle*";"*Opsøgende*"},'2018'!$E$3:$E$500,"*ja*"),COUNTIFS('2018'!$K$3:$K$500,Lister!$D$2,'2018'!$B$3:$B$500,$A49,'2018'!$D$3:$D$500,"*",'2018'!$G$3:$G$500,{"*alle*";"*Opsøgende*"},'2018'!$E$3:$E$500,"*nej*",'2018'!$H$3:$H$500,"*ja*"),COUNTIFS('2018'!$K$3:$K$500,Lister!$D$2,'2018'!$B$3:$B$500,$A49,'2018'!$D$3:$D$500,"*",'2018'!$G$3:$G$500,"*børn*"))</f>
        <v>0</v>
      </c>
      <c r="E49" s="110">
        <f>SUM(COUNTIFS('2018'!$K$3:$K$500,Lister!$D$3,'2018'!$B$3:$B$500,$A49,'2018'!$D$3:$D$500,"*",'2018'!$G$3:$G$500,{"*alle*";"*Opsøgende*"},'2018'!$E$3:$E$500,"*ja*"),COUNTIFS('2018'!$K$3:$K$500,Lister!$D$3,'2018'!$B$3:$B$500,$A49,'2018'!$D$3:$D$500,"*",'2018'!$G$3:$G$500,{"*alle*";"*Opsøgende*"},'2018'!$E$3:$E$500,"*nej*",'2018'!$H$3:$H$500,"*ja*"),COUNTIFS('2018'!$K$3:$K$500,Lister!$D$3,'2018'!$B$3:$B$500,$A49,'2018'!$D$3:$D$500,"*",'2018'!$G$3:$G$500,"*børn*"))</f>
        <v>0</v>
      </c>
      <c r="F49" s="110">
        <f t="shared" si="11"/>
        <v>0</v>
      </c>
      <c r="G49" s="110"/>
      <c r="H49" s="110">
        <f>SUM(COUNTIFS('2019'!$K$3:$K$500,Lister!$D$2,'2019'!$B$3:$B$500,$A49,'2019'!$D$3:$D$500,"*",'2019'!$G$3:$G$500,{"*alle*";"*Opsøgende*"},'2019'!$E$3:$E$500,"*ja*"),COUNTIFS('2019'!$K$3:$K$500,Lister!$D$2,'2019'!$B$3:$B$500,$A49,'2019'!$D$3:$D$500,"*",'2019'!$G$3:$G$500,{"*alle*";"*Opsøgende*"},'2019'!$E$3:$E$500,"*nej*",'2019'!$H$3:$H$500,"*ja*"),COUNTIFS('2019'!$K$3:$K$500,Lister!$D$2,'2019'!$B$3:$B$500,$A49,'2019'!$D$3:$D$500,"*",'2019'!$G$3:$G$500,"*børn*"))</f>
        <v>0</v>
      </c>
      <c r="I49" s="110">
        <f>SUM(COUNTIFS('2019'!$K$3:$K$500,Lister!$D$3,'2019'!$B$3:$B$500,$A49,'2019'!$D$3:$D$500,"*",'2019'!$G$3:$G$500,{"*alle*";"*Opsøgende*"},'2019'!$E$3:$E$500,"*ja*"),COUNTIFS('2019'!$K$3:$K$500,Lister!$D$3,'2019'!$B$3:$B$500,$A49,'2019'!$D$3:$D$500,"*",'2019'!$G$3:$G$500,{"*alle*";"*Opsøgende*"},'2019'!$E$3:$E$500,"*nej*",'2019'!$H$3:$H$500,"*ja*"),COUNTIFS('2019'!$K$3:$K$500,Lister!$D$3,'2019'!$B$3:$B$500,$A49,'2019'!$D$3:$D$500,"*",'2019'!$G$3:$G$500,"*børn*"))</f>
        <v>0</v>
      </c>
      <c r="J49" s="110">
        <f t="shared" si="12"/>
        <v>0</v>
      </c>
      <c r="K49" s="110"/>
      <c r="L49" s="110">
        <f>SUM(COUNTIFS('2020'!$K$3:$K$500,Lister!$D$2,'2020'!$B$3:$B$500,$A49,'2020'!$D$3:$D$500,"*",'2020'!$G$3:$G$500,{"*alle*";"*Opsøgende*"},'2020'!$E$3:$E$500,"*ja*"),COUNTIFS('2020'!$K$3:$K$500,Lister!$D$2,'2020'!$B$3:$B$500,$A49,'2020'!$D$3:$D$500,"*",'2020'!$G$3:$G$500,{"*alle*";"*Opsøgende*"},'2020'!$E$3:$E$500,"*nej*",'2020'!$H$3:$H$500,"*ja*"),COUNTIFS('2020'!$K$3:$K$500,Lister!$D$2,'2020'!$B$3:$B$500,$A49,'2020'!$D$3:$D$500,"*",'2020'!$G$3:$G$500,"*børn*"))</f>
        <v>0</v>
      </c>
      <c r="M49" s="110">
        <f>SUM(COUNTIFS('2020'!$K$3:$K$500,Lister!$D$3,'2020'!$B$3:$B$500,$A49,'2020'!$D$3:$D$500,"*",'2020'!$G$3:$G$500,{"*alle*";"*Opsøgende*"},'2020'!$E$3:$E$500,"*ja*"),COUNTIFS('2020'!$K$3:$K$500,Lister!$D$3,'2020'!$B$3:$B$500,$A49,'2020'!$D$3:$D$500,"*",'2020'!$G$3:$G$500,{"*alle*";"*Opsøgende*"},'2020'!$E$3:$E$500,"*nej*",'2020'!$H$3:$H$500,"*ja*"),COUNTIFS('2020'!$K$3:$K$500,Lister!$D$3,'2020'!$B$3:$B$500,$A49,'2020'!$D$3:$D$500,"*",'2020'!$G$3:$G$500,"*børn*"))</f>
        <v>0</v>
      </c>
      <c r="N49" s="110">
        <f t="shared" si="13"/>
        <v>0</v>
      </c>
      <c r="O49" s="110"/>
      <c r="P49" s="110">
        <f>SUM(COUNTIFS('2021'!$K$3:$K$500,Lister!$D$2,'2021'!$B$3:$B$500,$A49,'2021'!$D$3:$D$500,"*",'2021'!$G$3:$G$500,{"*alle*";"*Opsøgende*"},'2021'!$E$3:$E$500,"*ja*"),COUNTIFS('2021'!$K$3:$K$500,Lister!$D$2,'2021'!$B$3:$B$500,$A49,'2021'!$D$3:$D$500,"*",'2021'!$G$3:$G$500,{"*alle*";"*Opsøgende*"},'2021'!$E$3:$E$500,"*nej*",'2021'!$H$3:$H$500,"*ja*"),COUNTIFS('2021'!$K$3:$K$500,Lister!$D$2,'2021'!$B$3:$B$500,$A49,'2021'!$D$3:$D$500,"*",'2021'!$G$3:$G$500,"*børn*"))</f>
        <v>0</v>
      </c>
      <c r="Q49" s="110">
        <f>SUM(COUNTIFS('2021'!$K$3:$K$500,Lister!$D$3,'2021'!$B$3:$B$500,$A49,'2021'!$D$3:$D$500,"*",'2021'!$G$3:$G$500,{"*alle*";"*Opsøgende*"},'2021'!$E$3:$E$500,"*ja*"),COUNTIFS('2021'!$K$3:$K$500,Lister!$D$3,'2021'!$B$3:$B$500,$A49,'2021'!$D$3:$D$500,"*",'2021'!$G$3:$G$500,{"*alle*";"*Opsøgende*"},'2021'!$E$3:$E$500,"*nej*",'2021'!$H$3:$H$500,"*ja*"),COUNTIFS('2021'!$K$3:$K$500,Lister!$D$3,'2021'!$B$3:$B$500,$A49,'2021'!$D$3:$D$500,"*",'2021'!$G$3:$G$500,"*børn*"))</f>
        <v>0</v>
      </c>
      <c r="R49" s="110">
        <f t="shared" si="14"/>
        <v>0</v>
      </c>
      <c r="S49" s="110"/>
      <c r="T49" s="110">
        <f>SUM(COUNTIFS('2022'!$K$3:$K$500,Lister!$D$2,'2022'!$B$3:$B$500,$A49,'2022'!$D$3:$D$500,"*",'2022'!$G$3:$G$500,{"*alle*";"*Opsøgende*"},'2022'!$E$3:$E$500,"*ja*"),COUNTIFS('2022'!$K$3:$K$500,Lister!$D$2,'2022'!$B$3:$B$500,$A49,'2022'!$D$3:$D$500,"*",'2022'!$G$3:$G$500,{"*alle*";"*Opsøgende*"},'2022'!$E$3:$E$500,"*nej*",'2022'!$H$3:$H$500,"*ja*"),COUNTIFS('2022'!$K$3:$K$500,Lister!$D$2,'2022'!$B$3:$B$500,$A49,'2022'!$D$3:$D$500,"*",'2022'!$G$3:$G$500,"*børn*"))</f>
        <v>0</v>
      </c>
      <c r="U49" s="110">
        <f>SUM(COUNTIFS('2022'!$K$3:$K$500,Lister!$D$3,'2022'!$B$3:$B$500,$A49,'2022'!$D$3:$D$500,"*",'2022'!$G$3:$G$500,{"*alle*";"*Opsøgende*"},'2022'!$E$3:$E$500,"*ja*"),COUNTIFS('2022'!$K$3:$K$500,Lister!$D$3,'2022'!$B$3:$B$500,$A49,'2022'!$D$3:$D$500,"*",'2022'!$G$3:$G$500,{"*alle*";"*Opsøgende*"},'2022'!$E$3:$E$500,"*nej*",'2022'!$H$3:$H$500,"*ja*"),COUNTIFS('2022'!$K$3:$K$500,Lister!$D$3,'2022'!$B$3:$B$500,$A49,'2022'!$D$3:$D$500,"*",'2022'!$G$3:$G$500,"*børn*"))</f>
        <v>0</v>
      </c>
      <c r="V49" s="110">
        <f t="shared" si="15"/>
        <v>0</v>
      </c>
      <c r="W49" s="110"/>
      <c r="X49" s="110">
        <f>SUM(COUNTIFS('2023'!$K$3:$K$500,Lister!$D$2,'2023'!$B$3:$B$500,$A49,'2023'!$D$3:$D$500,"*",'2023'!$G$3:$G$500,{"*alle*";"*Opsøgende*"},'2023'!$E$3:$E$500,"*ja*"),COUNTIFS('2023'!$K$3:$K$500,Lister!$D$2,'2023'!$B$3:$B$500,$A49,'2023'!$D$3:$D$500,"*",'2023'!$G$3:$G$500,{"*alle*";"*Opsøgende*"},'2023'!$E$3:$E$500,"*nej*",'2023'!$H$3:$H$500,"*ja*"),COUNTIFS('2023'!$K$3:$K$500,Lister!$D$2,'2023'!$B$3:$B$500,$A49,'2023'!$D$3:$D$500,"*",'2023'!$G$3:$G$500,"*børn*"))</f>
        <v>0</v>
      </c>
      <c r="Y49" s="110">
        <f>SUM(COUNTIFS('2023'!$K$3:$K$500,Lister!$D$3,'2023'!$B$3:$B$500,$A49,'2023'!$D$3:$D$500,"*",'2023'!$G$3:$G$500,{"*alle*";"*Opsøgende*"},'2023'!$E$3:$E$500,"*ja*"),COUNTIFS('2023'!$K$3:$K$500,Lister!$D$3,'2023'!$B$3:$B$500,$A49,'2023'!$D$3:$D$500,"*",'2023'!$G$3:$G$500,{"*alle*";"*Opsøgende*"},'2023'!$E$3:$E$500,"*nej*",'2023'!$H$3:$H$500,"*ja*"),COUNTIFS('2023'!$K$3:$K$500,Lister!$D$3,'2023'!$B$3:$B$500,$A49,'2023'!$D$3:$D$500,"*",'2023'!$G$3:$G$500,"*børn*"))</f>
        <v>0</v>
      </c>
      <c r="Z49" s="110">
        <f t="shared" si="16"/>
        <v>0</v>
      </c>
      <c r="AA49" s="110"/>
      <c r="AB49" s="110">
        <f>SUM(COUNTIFS('2024'!$K$3:$K$500,Lister!$D$2,'2024'!$B$3:$B$500,$A49,'2024'!$D$3:$D$500,"*",'2024'!$G$3:$G$500,{"*alle*";"*Opsøgende*"},'2024'!$E$3:$E$500,"*ja*"),COUNTIFS('2024'!$K$3:$K$500,Lister!$D$2,'2024'!$B$3:$B$500,$A49,'2024'!$D$3:$D$500,"*",'2024'!$G$3:$G$500,{"*alle*";"*Opsøgende*"},'2024'!$E$3:$E$500,"*nej*",'2024'!$H$3:$H$500,"*ja*"),COUNTIFS('2024'!$K$3:$K$500,Lister!$D$2,'2024'!$B$3:$B$500,$A49,'2024'!$D$3:$D$500,"*",'2024'!$G$3:$G$500,"*børn*"))</f>
        <v>0</v>
      </c>
      <c r="AC49" s="110">
        <f>SUM(COUNTIFS('2024'!$K$3:$K$500,Lister!$D$3,'2024'!$B$3:$B$500,$A49,'2024'!$D$3:$D$500,"*",'2024'!$G$3:$G$500,{"*alle*";"*Opsøgende*"},'2024'!$E$3:$E$500,"*ja*"),COUNTIFS('2024'!$K$3:$K$500,Lister!$D$3,'2024'!$B$3:$B$500,$A49,'2024'!$D$3:$D$500,"*",'2024'!$G$3:$G$500,{"*alle*";"*Opsøgende*"},'2024'!$E$3:$E$500,"*nej*",'2024'!$H$3:$H$500,"*ja*"),COUNTIFS('2024'!$K$3:$K$500,Lister!$D$3,'2024'!$B$3:$B$500,$A49,'2024'!$D$3:$D$500,"*",'2024'!$G$3:$G$500,"*børn*"))</f>
        <v>0</v>
      </c>
      <c r="AD49" s="110">
        <f t="shared" si="17"/>
        <v>0</v>
      </c>
      <c r="AE49" s="110"/>
      <c r="AF49" s="110">
        <f>SUM(COUNTIFS('2025'!$K$3:$K$500,Lister!$D$2,'2025'!$B$3:$B$500,$A49,'2025'!$D$3:$D$500,"*",'2025'!$G$3:$G$500,{"*alle*";"*Opsøgende*"},'2025'!$E$3:$E$500,"*ja*"),COUNTIFS('2025'!$K$3:$K$500,Lister!$D$2,'2025'!$B$3:$B$500,$A49,'2025'!$D$3:$D$500,"*",'2025'!$G$3:$G$500,{"*alle*";"*Opsøgende*"},'2025'!$E$3:$E$500,"*nej*",'2025'!$H$3:$H$500,"*ja*"),COUNTIFS('2025'!$K$3:$K$500,Lister!$D$2,'2025'!$B$3:$B$500,$A49,'2025'!$D$3:$D$500,"*",'2025'!$G$3:$G$500,"*børn*"))</f>
        <v>0</v>
      </c>
      <c r="AG49" s="110">
        <f>SUM(COUNTIFS('2025'!$K$3:$K$500,Lister!$D$3,'2025'!$B$3:$B$500,$A49,'2025'!$D$3:$D$500,"*",'2025'!$G$3:$G$500,{"*alle*";"*Opsøgende*"},'2025'!$E$3:$E$500,"*ja*"),COUNTIFS('2025'!$K$3:$K$500,Lister!$D$3,'2025'!$B$3:$B$500,$A49,'2025'!$D$3:$D$500,"*",'2025'!$G$3:$G$500,{"*alle*";"*Opsøgende*"},'2025'!$E$3:$E$500,"*nej*",'2025'!$H$3:$H$500,"*ja*"),COUNTIFS('2025'!$K$3:$K$500,Lister!$D$3,'2025'!$B$3:$B$500,$A49,'2025'!$D$3:$D$500,"*",'2025'!$G$3:$G$500,"*børn*"))</f>
        <v>0</v>
      </c>
      <c r="AH49" s="110">
        <f t="shared" si="18"/>
        <v>0</v>
      </c>
      <c r="AI49" s="110"/>
      <c r="AJ49" s="110">
        <f>SUM(COUNTIFS('2026'!$K$3:$K$500,Lister!$D$2,'2026'!$B$3:$B$500,$A49,'2026'!$D$3:$D$500,"*",'2026'!$G$3:$G$500,{"*alle*";"*Opsøgende*"},'2026'!$E$3:$E$500,"*ja*"),COUNTIFS('2026'!$K$3:$K$500,Lister!$D$2,'2026'!$B$3:$B$500,$A49,'2026'!$D$3:$D$500,"*",'2026'!$G$3:$G$500,{"*alle*";"*Opsøgende*"},'2026'!$E$3:$E$500,"*nej*",'2026'!$H$3:$H$500,"*ja*"),COUNTIFS('2026'!$K$3:$K$500,Lister!$D$2,'2026'!$B$3:$B$500,$A49,'2026'!$D$3:$D$500,"*",'2026'!$G$3:$G$500,"*børn*"))</f>
        <v>0</v>
      </c>
      <c r="AK49" s="110">
        <f>SUM(COUNTIFS('2026'!$K$3:$K$500,Lister!$D$3,'2026'!$B$3:$B$500,$A49,'2026'!$D$3:$D$500,"*",'2026'!$G$3:$G$500,{"*alle*";"*Opsøgende*"},'2026'!$E$3:$E$500,"*ja*"),COUNTIFS('2026'!$K$3:$K$500,Lister!$D$3,'2026'!$B$3:$B$500,$A49,'2026'!$D$3:$D$500,"*",'2026'!$G$3:$G$500,{"*alle*";"*Opsøgende*"},'2026'!$E$3:$E$500,"*nej*",'2026'!$H$3:$H$500,"*ja*"),COUNTIFS('2026'!$K$3:$K$500,Lister!$D$3,'2026'!$B$3:$B$500,$A49,'2026'!$D$3:$D$500,"*",'2026'!$G$3:$G$500,"*børn*"))</f>
        <v>0</v>
      </c>
      <c r="AL49" s="110">
        <f t="shared" si="19"/>
        <v>0</v>
      </c>
      <c r="AM49" s="110"/>
      <c r="AN49" s="110">
        <f>SUM(COUNTIFS('2027'!$K$3:$K$500,Lister!$D$2,'2027'!$B$3:$B$500,$A49,'2027'!$D$3:$D$500,"*",'2027'!$G$3:$G$500,{"*alle*";"*Opsøgende*"},'2027'!$E$3:$E$500,"*ja*"),COUNTIFS('2027'!$K$3:$K$500,Lister!$D$2,'2027'!$B$3:$B$500,$A49,'2027'!$D$3:$D$500,"*",'2027'!$G$3:$G$500,{"*alle*";"*Opsøgende*"},'2027'!$E$3:$E$500,"*nej*",'2027'!$H$3:$H$500,"*ja*"),COUNTIFS('2027'!$K$3:$K$500,Lister!$D$2,'2027'!$B$3:$B$500,$A49,'2027'!$D$3:$D$500,"*",'2027'!$G$3:$G$500,"*børn*"))</f>
        <v>0</v>
      </c>
      <c r="AO49" s="110">
        <f>SUM(COUNTIFS('2027'!$K$3:$K$500,Lister!$D$3,'2027'!$B$3:$B$500,$A49,'2027'!$D$3:$D$500,"*",'2027'!$G$3:$G$500,{"*alle*";"*Opsøgende*"},'2027'!$E$3:$E$500,"*ja*"),COUNTIFS('2027'!$K$3:$K$500,Lister!$D$3,'2027'!$B$3:$B$500,$A49,'2027'!$D$3:$D$500,"*",'2027'!$G$3:$G$500,{"*alle*";"*Opsøgende*"},'2027'!$E$3:$E$500,"*nej*",'2027'!$H$3:$H$500,"*ja*"),COUNTIFS('2027'!$K$3:$K$500,Lister!$D$3,'2027'!$B$3:$B$500,$A49,'2027'!$D$3:$D$500,"*",'2027'!$G$3:$G$500,"*børn*"))</f>
        <v>0</v>
      </c>
      <c r="AP49" s="110">
        <f t="shared" si="20"/>
        <v>0</v>
      </c>
      <c r="AQ49" s="110"/>
      <c r="AR49" s="110">
        <f>SUM(COUNTIFS('2028'!$K$3:$K$500,Lister!$D$2,'2028'!$B$3:$B$500,$A49,'2028'!$D$3:$D$500,"*",'2028'!$G$3:$G$500,{"*alle*";"*Opsøgende*"},'2028'!$E$3:$E$500,"*ja*"),COUNTIFS('2028'!$K$3:$K$500,Lister!$D$2,'2028'!$B$3:$B$500,$A49,'2028'!$D$3:$D$500,"*",'2028'!$G$3:$G$500,{"*alle*";"*Opsøgende*"},'2028'!$E$3:$E$500,"*nej*",'2028'!$H$3:$H$500,"*ja*"),COUNTIFS('2028'!$K$3:$K$500,Lister!$D$2,'2028'!$B$3:$B$500,$A49,'2028'!$D$3:$D$500,"*",'2028'!$G$3:$G$500,"*børn*"))</f>
        <v>0</v>
      </c>
      <c r="AS49" s="110">
        <f>SUM(COUNTIFS('2028'!$K$3:$K$500,Lister!$D$3,'2028'!$B$3:$B$500,$A49,'2028'!$D$3:$D$500,"*",'2028'!$G$3:$G$500,{"*alle*";"*Opsøgende*"},'2028'!$E$3:$E$500,"*ja*"),COUNTIFS('2028'!$K$3:$K$500,Lister!$D$3,'2028'!$B$3:$B$500,$A49,'2028'!$D$3:$D$500,"*",'2028'!$G$3:$G$500,{"*alle*";"*Opsøgende*"},'2028'!$E$3:$E$500,"*nej*",'2028'!$H$3:$H$500,"*ja*"),COUNTIFS('2028'!$K$3:$K$500,Lister!$D$3,'2028'!$B$3:$B$500,$A49,'2028'!$D$3:$D$500,"*",'2028'!$G$3:$G$500,"*børn*"))</f>
        <v>0</v>
      </c>
      <c r="AT49" s="110">
        <f t="shared" si="21"/>
        <v>0</v>
      </c>
    </row>
    <row r="50" spans="1:46" x14ac:dyDescent="0.25">
      <c r="A50" s="2" t="s">
        <v>7</v>
      </c>
      <c r="D50" s="110">
        <f>SUM(COUNTIFS('2018'!$K$3:$K$500,Lister!$D$2,'2018'!$B$3:$B$500,$A50,'2018'!$D$3:$D$500,"*",'2018'!$G$3:$G$500,{"*alle*";"*Opsøgende*"},'2018'!$E$3:$E$500,"*ja*"),COUNTIFS('2018'!$K$3:$K$500,Lister!$D$2,'2018'!$B$3:$B$500,$A50,'2018'!$D$3:$D$500,"*",'2018'!$G$3:$G$500,{"*alle*";"*Opsøgende*"},'2018'!$E$3:$E$500,"*nej*",'2018'!$H$3:$H$500,"*ja*"),COUNTIFS('2018'!$K$3:$K$500,Lister!$D$2,'2018'!$B$3:$B$500,$A50,'2018'!$D$3:$D$500,"*",'2018'!$G$3:$G$500,"*børn*"))</f>
        <v>0</v>
      </c>
      <c r="E50" s="110">
        <f>SUM(COUNTIFS('2018'!$K$3:$K$500,Lister!$D$3,'2018'!$B$3:$B$500,$A50,'2018'!$D$3:$D$500,"*",'2018'!$G$3:$G$500,{"*alle*";"*Opsøgende*"},'2018'!$E$3:$E$500,"*ja*"),COUNTIFS('2018'!$K$3:$K$500,Lister!$D$3,'2018'!$B$3:$B$500,$A50,'2018'!$D$3:$D$500,"*",'2018'!$G$3:$G$500,{"*alle*";"*Opsøgende*"},'2018'!$E$3:$E$500,"*nej*",'2018'!$H$3:$H$500,"*ja*"),COUNTIFS('2018'!$K$3:$K$500,Lister!$D$3,'2018'!$B$3:$B$500,$A50,'2018'!$D$3:$D$500,"*",'2018'!$G$3:$G$500,"*børn*"))</f>
        <v>0</v>
      </c>
      <c r="F50" s="110">
        <f t="shared" si="11"/>
        <v>0</v>
      </c>
      <c r="G50" s="110"/>
      <c r="H50" s="110">
        <f>SUM(COUNTIFS('2019'!$K$3:$K$500,Lister!$D$2,'2019'!$B$3:$B$500,$A50,'2019'!$D$3:$D$500,"*",'2019'!$G$3:$G$500,{"*alle*";"*Opsøgende*"},'2019'!$E$3:$E$500,"*ja*"),COUNTIFS('2019'!$K$3:$K$500,Lister!$D$2,'2019'!$B$3:$B$500,$A50,'2019'!$D$3:$D$500,"*",'2019'!$G$3:$G$500,{"*alle*";"*Opsøgende*"},'2019'!$E$3:$E$500,"*nej*",'2019'!$H$3:$H$500,"*ja*"),COUNTIFS('2019'!$K$3:$K$500,Lister!$D$2,'2019'!$B$3:$B$500,$A50,'2019'!$D$3:$D$500,"*",'2019'!$G$3:$G$500,"*børn*"))</f>
        <v>0</v>
      </c>
      <c r="I50" s="110">
        <f>SUM(COUNTIFS('2019'!$K$3:$K$500,Lister!$D$3,'2019'!$B$3:$B$500,$A50,'2019'!$D$3:$D$500,"*",'2019'!$G$3:$G$500,{"*alle*";"*Opsøgende*"},'2019'!$E$3:$E$500,"*ja*"),COUNTIFS('2019'!$K$3:$K$500,Lister!$D$3,'2019'!$B$3:$B$500,$A50,'2019'!$D$3:$D$500,"*",'2019'!$G$3:$G$500,{"*alle*";"*Opsøgende*"},'2019'!$E$3:$E$500,"*nej*",'2019'!$H$3:$H$500,"*ja*"),COUNTIFS('2019'!$K$3:$K$500,Lister!$D$3,'2019'!$B$3:$B$500,$A50,'2019'!$D$3:$D$500,"*",'2019'!$G$3:$G$500,"*børn*"))</f>
        <v>0</v>
      </c>
      <c r="J50" s="110">
        <f t="shared" si="12"/>
        <v>0</v>
      </c>
      <c r="K50" s="110"/>
      <c r="L50" s="110">
        <f>SUM(COUNTIFS('2020'!$K$3:$K$500,Lister!$D$2,'2020'!$B$3:$B$500,$A50,'2020'!$D$3:$D$500,"*",'2020'!$G$3:$G$500,{"*alle*";"*Opsøgende*"},'2020'!$E$3:$E$500,"*ja*"),COUNTIFS('2020'!$K$3:$K$500,Lister!$D$2,'2020'!$B$3:$B$500,$A50,'2020'!$D$3:$D$500,"*",'2020'!$G$3:$G$500,{"*alle*";"*Opsøgende*"},'2020'!$E$3:$E$500,"*nej*",'2020'!$H$3:$H$500,"*ja*"),COUNTIFS('2020'!$K$3:$K$500,Lister!$D$2,'2020'!$B$3:$B$500,$A50,'2020'!$D$3:$D$500,"*",'2020'!$G$3:$G$500,"*børn*"))</f>
        <v>0</v>
      </c>
      <c r="M50" s="110">
        <f>SUM(COUNTIFS('2020'!$K$3:$K$500,Lister!$D$3,'2020'!$B$3:$B$500,$A50,'2020'!$D$3:$D$500,"*",'2020'!$G$3:$G$500,{"*alle*";"*Opsøgende*"},'2020'!$E$3:$E$500,"*ja*"),COUNTIFS('2020'!$K$3:$K$500,Lister!$D$3,'2020'!$B$3:$B$500,$A50,'2020'!$D$3:$D$500,"*",'2020'!$G$3:$G$500,{"*alle*";"*Opsøgende*"},'2020'!$E$3:$E$500,"*nej*",'2020'!$H$3:$H$500,"*ja*"),COUNTIFS('2020'!$K$3:$K$500,Lister!$D$3,'2020'!$B$3:$B$500,$A50,'2020'!$D$3:$D$500,"*",'2020'!$G$3:$G$500,"*børn*"))</f>
        <v>0</v>
      </c>
      <c r="N50" s="110">
        <f t="shared" si="13"/>
        <v>0</v>
      </c>
      <c r="O50" s="110"/>
      <c r="P50" s="110">
        <f>SUM(COUNTIFS('2021'!$K$3:$K$500,Lister!$D$2,'2021'!$B$3:$B$500,$A50,'2021'!$D$3:$D$500,"*",'2021'!$G$3:$G$500,{"*alle*";"*Opsøgende*"},'2021'!$E$3:$E$500,"*ja*"),COUNTIFS('2021'!$K$3:$K$500,Lister!$D$2,'2021'!$B$3:$B$500,$A50,'2021'!$D$3:$D$500,"*",'2021'!$G$3:$G$500,{"*alle*";"*Opsøgende*"},'2021'!$E$3:$E$500,"*nej*",'2021'!$H$3:$H$500,"*ja*"),COUNTIFS('2021'!$K$3:$K$500,Lister!$D$2,'2021'!$B$3:$B$500,$A50,'2021'!$D$3:$D$500,"*",'2021'!$G$3:$G$500,"*børn*"))</f>
        <v>0</v>
      </c>
      <c r="Q50" s="110">
        <f>SUM(COUNTIFS('2021'!$K$3:$K$500,Lister!$D$3,'2021'!$B$3:$B$500,$A50,'2021'!$D$3:$D$500,"*",'2021'!$G$3:$G$500,{"*alle*";"*Opsøgende*"},'2021'!$E$3:$E$500,"*ja*"),COUNTIFS('2021'!$K$3:$K$500,Lister!$D$3,'2021'!$B$3:$B$500,$A50,'2021'!$D$3:$D$500,"*",'2021'!$G$3:$G$500,{"*alle*";"*Opsøgende*"},'2021'!$E$3:$E$500,"*nej*",'2021'!$H$3:$H$500,"*ja*"),COUNTIFS('2021'!$K$3:$K$500,Lister!$D$3,'2021'!$B$3:$B$500,$A50,'2021'!$D$3:$D$500,"*",'2021'!$G$3:$G$500,"*børn*"))</f>
        <v>0</v>
      </c>
      <c r="R50" s="110">
        <f t="shared" si="14"/>
        <v>0</v>
      </c>
      <c r="S50" s="110"/>
      <c r="T50" s="110">
        <f>SUM(COUNTIFS('2022'!$K$3:$K$500,Lister!$D$2,'2022'!$B$3:$B$500,$A50,'2022'!$D$3:$D$500,"*",'2022'!$G$3:$G$500,{"*alle*";"*Opsøgende*"},'2022'!$E$3:$E$500,"*ja*"),COUNTIFS('2022'!$K$3:$K$500,Lister!$D$2,'2022'!$B$3:$B$500,$A50,'2022'!$D$3:$D$500,"*",'2022'!$G$3:$G$500,{"*alle*";"*Opsøgende*"},'2022'!$E$3:$E$500,"*nej*",'2022'!$H$3:$H$500,"*ja*"),COUNTIFS('2022'!$K$3:$K$500,Lister!$D$2,'2022'!$B$3:$B$500,$A50,'2022'!$D$3:$D$500,"*",'2022'!$G$3:$G$500,"*børn*"))</f>
        <v>0</v>
      </c>
      <c r="U50" s="110">
        <f>SUM(COUNTIFS('2022'!$K$3:$K$500,Lister!$D$3,'2022'!$B$3:$B$500,$A50,'2022'!$D$3:$D$500,"*",'2022'!$G$3:$G$500,{"*alle*";"*Opsøgende*"},'2022'!$E$3:$E$500,"*ja*"),COUNTIFS('2022'!$K$3:$K$500,Lister!$D$3,'2022'!$B$3:$B$500,$A50,'2022'!$D$3:$D$500,"*",'2022'!$G$3:$G$500,{"*alle*";"*Opsøgende*"},'2022'!$E$3:$E$500,"*nej*",'2022'!$H$3:$H$500,"*ja*"),COUNTIFS('2022'!$K$3:$K$500,Lister!$D$3,'2022'!$B$3:$B$500,$A50,'2022'!$D$3:$D$500,"*",'2022'!$G$3:$G$500,"*børn*"))</f>
        <v>0</v>
      </c>
      <c r="V50" s="110">
        <f t="shared" si="15"/>
        <v>0</v>
      </c>
      <c r="W50" s="110"/>
      <c r="X50" s="110">
        <f>SUM(COUNTIFS('2023'!$K$3:$K$500,Lister!$D$2,'2023'!$B$3:$B$500,$A50,'2023'!$D$3:$D$500,"*",'2023'!$G$3:$G$500,{"*alle*";"*Opsøgende*"},'2023'!$E$3:$E$500,"*ja*"),COUNTIFS('2023'!$K$3:$K$500,Lister!$D$2,'2023'!$B$3:$B$500,$A50,'2023'!$D$3:$D$500,"*",'2023'!$G$3:$G$500,{"*alle*";"*Opsøgende*"},'2023'!$E$3:$E$500,"*nej*",'2023'!$H$3:$H$500,"*ja*"),COUNTIFS('2023'!$K$3:$K$500,Lister!$D$2,'2023'!$B$3:$B$500,$A50,'2023'!$D$3:$D$500,"*",'2023'!$G$3:$G$500,"*børn*"))</f>
        <v>0</v>
      </c>
      <c r="Y50" s="110">
        <f>SUM(COUNTIFS('2023'!$K$3:$K$500,Lister!$D$3,'2023'!$B$3:$B$500,$A50,'2023'!$D$3:$D$500,"*",'2023'!$G$3:$G$500,{"*alle*";"*Opsøgende*"},'2023'!$E$3:$E$500,"*ja*"),COUNTIFS('2023'!$K$3:$K$500,Lister!$D$3,'2023'!$B$3:$B$500,$A50,'2023'!$D$3:$D$500,"*",'2023'!$G$3:$G$500,{"*alle*";"*Opsøgende*"},'2023'!$E$3:$E$500,"*nej*",'2023'!$H$3:$H$500,"*ja*"),COUNTIFS('2023'!$K$3:$K$500,Lister!$D$3,'2023'!$B$3:$B$500,$A50,'2023'!$D$3:$D$500,"*",'2023'!$G$3:$G$500,"*børn*"))</f>
        <v>0</v>
      </c>
      <c r="Z50" s="110">
        <f t="shared" si="16"/>
        <v>0</v>
      </c>
      <c r="AA50" s="110"/>
      <c r="AB50" s="110">
        <f>SUM(COUNTIFS('2024'!$K$3:$K$500,Lister!$D$2,'2024'!$B$3:$B$500,$A50,'2024'!$D$3:$D$500,"*",'2024'!$G$3:$G$500,{"*alle*";"*Opsøgende*"},'2024'!$E$3:$E$500,"*ja*"),COUNTIFS('2024'!$K$3:$K$500,Lister!$D$2,'2024'!$B$3:$B$500,$A50,'2024'!$D$3:$D$500,"*",'2024'!$G$3:$G$500,{"*alle*";"*Opsøgende*"},'2024'!$E$3:$E$500,"*nej*",'2024'!$H$3:$H$500,"*ja*"),COUNTIFS('2024'!$K$3:$K$500,Lister!$D$2,'2024'!$B$3:$B$500,$A50,'2024'!$D$3:$D$500,"*",'2024'!$G$3:$G$500,"*børn*"))</f>
        <v>0</v>
      </c>
      <c r="AC50" s="110">
        <f>SUM(COUNTIFS('2024'!$K$3:$K$500,Lister!$D$3,'2024'!$B$3:$B$500,$A50,'2024'!$D$3:$D$500,"*",'2024'!$G$3:$G$500,{"*alle*";"*Opsøgende*"},'2024'!$E$3:$E$500,"*ja*"),COUNTIFS('2024'!$K$3:$K$500,Lister!$D$3,'2024'!$B$3:$B$500,$A50,'2024'!$D$3:$D$500,"*",'2024'!$G$3:$G$500,{"*alle*";"*Opsøgende*"},'2024'!$E$3:$E$500,"*nej*",'2024'!$H$3:$H$500,"*ja*"),COUNTIFS('2024'!$K$3:$K$500,Lister!$D$3,'2024'!$B$3:$B$500,$A50,'2024'!$D$3:$D$500,"*",'2024'!$G$3:$G$500,"*børn*"))</f>
        <v>0</v>
      </c>
      <c r="AD50" s="110">
        <f t="shared" si="17"/>
        <v>0</v>
      </c>
      <c r="AE50" s="110"/>
      <c r="AF50" s="110">
        <f>SUM(COUNTIFS('2025'!$K$3:$K$500,Lister!$D$2,'2025'!$B$3:$B$500,$A50,'2025'!$D$3:$D$500,"*",'2025'!$G$3:$G$500,{"*alle*";"*Opsøgende*"},'2025'!$E$3:$E$500,"*ja*"),COUNTIFS('2025'!$K$3:$K$500,Lister!$D$2,'2025'!$B$3:$B$500,$A50,'2025'!$D$3:$D$500,"*",'2025'!$G$3:$G$500,{"*alle*";"*Opsøgende*"},'2025'!$E$3:$E$500,"*nej*",'2025'!$H$3:$H$500,"*ja*"),COUNTIFS('2025'!$K$3:$K$500,Lister!$D$2,'2025'!$B$3:$B$500,$A50,'2025'!$D$3:$D$500,"*",'2025'!$G$3:$G$500,"*børn*"))</f>
        <v>0</v>
      </c>
      <c r="AG50" s="110">
        <f>SUM(COUNTIFS('2025'!$K$3:$K$500,Lister!$D$3,'2025'!$B$3:$B$500,$A50,'2025'!$D$3:$D$500,"*",'2025'!$G$3:$G$500,{"*alle*";"*Opsøgende*"},'2025'!$E$3:$E$500,"*ja*"),COUNTIFS('2025'!$K$3:$K$500,Lister!$D$3,'2025'!$B$3:$B$500,$A50,'2025'!$D$3:$D$500,"*",'2025'!$G$3:$G$500,{"*alle*";"*Opsøgende*"},'2025'!$E$3:$E$500,"*nej*",'2025'!$H$3:$H$500,"*ja*"),COUNTIFS('2025'!$K$3:$K$500,Lister!$D$3,'2025'!$B$3:$B$500,$A50,'2025'!$D$3:$D$500,"*",'2025'!$G$3:$G$500,"*børn*"))</f>
        <v>0</v>
      </c>
      <c r="AH50" s="110">
        <f t="shared" si="18"/>
        <v>0</v>
      </c>
      <c r="AI50" s="110"/>
      <c r="AJ50" s="110">
        <f>SUM(COUNTIFS('2026'!$K$3:$K$500,Lister!$D$2,'2026'!$B$3:$B$500,$A50,'2026'!$D$3:$D$500,"*",'2026'!$G$3:$G$500,{"*alle*";"*Opsøgende*"},'2026'!$E$3:$E$500,"*ja*"),COUNTIFS('2026'!$K$3:$K$500,Lister!$D$2,'2026'!$B$3:$B$500,$A50,'2026'!$D$3:$D$500,"*",'2026'!$G$3:$G$500,{"*alle*";"*Opsøgende*"},'2026'!$E$3:$E$500,"*nej*",'2026'!$H$3:$H$500,"*ja*"),COUNTIFS('2026'!$K$3:$K$500,Lister!$D$2,'2026'!$B$3:$B$500,$A50,'2026'!$D$3:$D$500,"*",'2026'!$G$3:$G$500,"*børn*"))</f>
        <v>0</v>
      </c>
      <c r="AK50" s="110">
        <f>SUM(COUNTIFS('2026'!$K$3:$K$500,Lister!$D$3,'2026'!$B$3:$B$500,$A50,'2026'!$D$3:$D$500,"*",'2026'!$G$3:$G$500,{"*alle*";"*Opsøgende*"},'2026'!$E$3:$E$500,"*ja*"),COUNTIFS('2026'!$K$3:$K$500,Lister!$D$3,'2026'!$B$3:$B$500,$A50,'2026'!$D$3:$D$500,"*",'2026'!$G$3:$G$500,{"*alle*";"*Opsøgende*"},'2026'!$E$3:$E$500,"*nej*",'2026'!$H$3:$H$500,"*ja*"),COUNTIFS('2026'!$K$3:$K$500,Lister!$D$3,'2026'!$B$3:$B$500,$A50,'2026'!$D$3:$D$500,"*",'2026'!$G$3:$G$500,"*børn*"))</f>
        <v>0</v>
      </c>
      <c r="AL50" s="110">
        <f t="shared" si="19"/>
        <v>0</v>
      </c>
      <c r="AM50" s="110"/>
      <c r="AN50" s="110">
        <f>SUM(COUNTIFS('2027'!$K$3:$K$500,Lister!$D$2,'2027'!$B$3:$B$500,$A50,'2027'!$D$3:$D$500,"*",'2027'!$G$3:$G$500,{"*alle*";"*Opsøgende*"},'2027'!$E$3:$E$500,"*ja*"),COUNTIFS('2027'!$K$3:$K$500,Lister!$D$2,'2027'!$B$3:$B$500,$A50,'2027'!$D$3:$D$500,"*",'2027'!$G$3:$G$500,{"*alle*";"*Opsøgende*"},'2027'!$E$3:$E$500,"*nej*",'2027'!$H$3:$H$500,"*ja*"),COUNTIFS('2027'!$K$3:$K$500,Lister!$D$2,'2027'!$B$3:$B$500,$A50,'2027'!$D$3:$D$500,"*",'2027'!$G$3:$G$500,"*børn*"))</f>
        <v>0</v>
      </c>
      <c r="AO50" s="110">
        <f>SUM(COUNTIFS('2027'!$K$3:$K$500,Lister!$D$3,'2027'!$B$3:$B$500,$A50,'2027'!$D$3:$D$500,"*",'2027'!$G$3:$G$500,{"*alle*";"*Opsøgende*"},'2027'!$E$3:$E$500,"*ja*"),COUNTIFS('2027'!$K$3:$K$500,Lister!$D$3,'2027'!$B$3:$B$500,$A50,'2027'!$D$3:$D$500,"*",'2027'!$G$3:$G$500,{"*alle*";"*Opsøgende*"},'2027'!$E$3:$E$500,"*nej*",'2027'!$H$3:$H$500,"*ja*"),COUNTIFS('2027'!$K$3:$K$500,Lister!$D$3,'2027'!$B$3:$B$500,$A50,'2027'!$D$3:$D$500,"*",'2027'!$G$3:$G$500,"*børn*"))</f>
        <v>0</v>
      </c>
      <c r="AP50" s="110">
        <f t="shared" si="20"/>
        <v>0</v>
      </c>
      <c r="AQ50" s="110"/>
      <c r="AR50" s="110">
        <f>SUM(COUNTIFS('2028'!$K$3:$K$500,Lister!$D$2,'2028'!$B$3:$B$500,$A50,'2028'!$D$3:$D$500,"*",'2028'!$G$3:$G$500,{"*alle*";"*Opsøgende*"},'2028'!$E$3:$E$500,"*ja*"),COUNTIFS('2028'!$K$3:$K$500,Lister!$D$2,'2028'!$B$3:$B$500,$A50,'2028'!$D$3:$D$500,"*",'2028'!$G$3:$G$500,{"*alle*";"*Opsøgende*"},'2028'!$E$3:$E$500,"*nej*",'2028'!$H$3:$H$500,"*ja*"),COUNTIFS('2028'!$K$3:$K$500,Lister!$D$2,'2028'!$B$3:$B$500,$A50,'2028'!$D$3:$D$500,"*",'2028'!$G$3:$G$500,"*børn*"))</f>
        <v>0</v>
      </c>
      <c r="AS50" s="110">
        <f>SUM(COUNTIFS('2028'!$K$3:$K$500,Lister!$D$3,'2028'!$B$3:$B$500,$A50,'2028'!$D$3:$D$500,"*",'2028'!$G$3:$G$500,{"*alle*";"*Opsøgende*"},'2028'!$E$3:$E$500,"*ja*"),COUNTIFS('2028'!$K$3:$K$500,Lister!$D$3,'2028'!$B$3:$B$500,$A50,'2028'!$D$3:$D$500,"*",'2028'!$G$3:$G$500,{"*alle*";"*Opsøgende*"},'2028'!$E$3:$E$500,"*nej*",'2028'!$H$3:$H$500,"*ja*"),COUNTIFS('2028'!$K$3:$K$500,Lister!$D$3,'2028'!$B$3:$B$500,$A50,'2028'!$D$3:$D$500,"*",'2028'!$G$3:$G$500,"*børn*"))</f>
        <v>0</v>
      </c>
      <c r="AT50" s="110">
        <f t="shared" si="21"/>
        <v>0</v>
      </c>
    </row>
    <row r="51" spans="1:46" x14ac:dyDescent="0.25">
      <c r="A51" s="2" t="s">
        <v>34</v>
      </c>
      <c r="D51" s="110">
        <f>SUM(COUNTIFS('2018'!$K$3:$K$500,Lister!$D$2,'2018'!$B$3:$B$500,$A51,'2018'!$D$3:$D$500,"*",'2018'!$G$3:$G$500,{"*alle*";"*Opsøgende*"},'2018'!$E$3:$E$500,"*ja*"),COUNTIFS('2018'!$K$3:$K$500,Lister!$D$2,'2018'!$B$3:$B$500,$A51,'2018'!$D$3:$D$500,"*",'2018'!$G$3:$G$500,{"*alle*";"*Opsøgende*"},'2018'!$E$3:$E$500,"*nej*",'2018'!$H$3:$H$500,"*ja*"),COUNTIFS('2018'!$K$3:$K$500,Lister!$D$2,'2018'!$B$3:$B$500,$A51,'2018'!$D$3:$D$500,"*",'2018'!$G$3:$G$500,"*børn*"))</f>
        <v>0</v>
      </c>
      <c r="E51" s="110">
        <f>SUM(COUNTIFS('2018'!$K$3:$K$500,Lister!$D$3,'2018'!$B$3:$B$500,$A51,'2018'!$D$3:$D$500,"*",'2018'!$G$3:$G$500,{"*alle*";"*Opsøgende*"},'2018'!$E$3:$E$500,"*ja*"),COUNTIFS('2018'!$K$3:$K$500,Lister!$D$3,'2018'!$B$3:$B$500,$A51,'2018'!$D$3:$D$500,"*",'2018'!$G$3:$G$500,{"*alle*";"*Opsøgende*"},'2018'!$E$3:$E$500,"*nej*",'2018'!$H$3:$H$500,"*ja*"),COUNTIFS('2018'!$K$3:$K$500,Lister!$D$3,'2018'!$B$3:$B$500,$A51,'2018'!$D$3:$D$500,"*",'2018'!$G$3:$G$500,"*børn*"))</f>
        <v>0</v>
      </c>
      <c r="F51" s="110">
        <f t="shared" si="11"/>
        <v>0</v>
      </c>
      <c r="G51" s="110"/>
      <c r="H51" s="110">
        <f>SUM(COUNTIFS('2019'!$K$3:$K$500,Lister!$D$2,'2019'!$B$3:$B$500,$A51,'2019'!$D$3:$D$500,"*",'2019'!$G$3:$G$500,{"*alle*";"*Opsøgende*"},'2019'!$E$3:$E$500,"*ja*"),COUNTIFS('2019'!$K$3:$K$500,Lister!$D$2,'2019'!$B$3:$B$500,$A51,'2019'!$D$3:$D$500,"*",'2019'!$G$3:$G$500,{"*alle*";"*Opsøgende*"},'2019'!$E$3:$E$500,"*nej*",'2019'!$H$3:$H$500,"*ja*"),COUNTIFS('2019'!$K$3:$K$500,Lister!$D$2,'2019'!$B$3:$B$500,$A51,'2019'!$D$3:$D$500,"*",'2019'!$G$3:$G$500,"*børn*"))</f>
        <v>0</v>
      </c>
      <c r="I51" s="110">
        <f>SUM(COUNTIFS('2019'!$K$3:$K$500,Lister!$D$3,'2019'!$B$3:$B$500,$A51,'2019'!$D$3:$D$500,"*",'2019'!$G$3:$G$500,{"*alle*";"*Opsøgende*"},'2019'!$E$3:$E$500,"*ja*"),COUNTIFS('2019'!$K$3:$K$500,Lister!$D$3,'2019'!$B$3:$B$500,$A51,'2019'!$D$3:$D$500,"*",'2019'!$G$3:$G$500,{"*alle*";"*Opsøgende*"},'2019'!$E$3:$E$500,"*nej*",'2019'!$H$3:$H$500,"*ja*"),COUNTIFS('2019'!$K$3:$K$500,Lister!$D$3,'2019'!$B$3:$B$500,$A51,'2019'!$D$3:$D$500,"*",'2019'!$G$3:$G$500,"*børn*"))</f>
        <v>0</v>
      </c>
      <c r="J51" s="110">
        <f t="shared" si="12"/>
        <v>0</v>
      </c>
      <c r="K51" s="110"/>
      <c r="L51" s="110">
        <f>SUM(COUNTIFS('2020'!$K$3:$K$500,Lister!$D$2,'2020'!$B$3:$B$500,$A51,'2020'!$D$3:$D$500,"*",'2020'!$G$3:$G$500,{"*alle*";"*Opsøgende*"},'2020'!$E$3:$E$500,"*ja*"),COUNTIFS('2020'!$K$3:$K$500,Lister!$D$2,'2020'!$B$3:$B$500,$A51,'2020'!$D$3:$D$500,"*",'2020'!$G$3:$G$500,{"*alle*";"*Opsøgende*"},'2020'!$E$3:$E$500,"*nej*",'2020'!$H$3:$H$500,"*ja*"),COUNTIFS('2020'!$K$3:$K$500,Lister!$D$2,'2020'!$B$3:$B$500,$A51,'2020'!$D$3:$D$500,"*",'2020'!$G$3:$G$500,"*børn*"))</f>
        <v>0</v>
      </c>
      <c r="M51" s="110">
        <f>SUM(COUNTIFS('2020'!$K$3:$K$500,Lister!$D$3,'2020'!$B$3:$B$500,$A51,'2020'!$D$3:$D$500,"*",'2020'!$G$3:$G$500,{"*alle*";"*Opsøgende*"},'2020'!$E$3:$E$500,"*ja*"),COUNTIFS('2020'!$K$3:$K$500,Lister!$D$3,'2020'!$B$3:$B$500,$A51,'2020'!$D$3:$D$500,"*",'2020'!$G$3:$G$500,{"*alle*";"*Opsøgende*"},'2020'!$E$3:$E$500,"*nej*",'2020'!$H$3:$H$500,"*ja*"),COUNTIFS('2020'!$K$3:$K$500,Lister!$D$3,'2020'!$B$3:$B$500,$A51,'2020'!$D$3:$D$500,"*",'2020'!$G$3:$G$500,"*børn*"))</f>
        <v>0</v>
      </c>
      <c r="N51" s="110">
        <f t="shared" si="13"/>
        <v>0</v>
      </c>
      <c r="O51" s="110"/>
      <c r="P51" s="110">
        <f>SUM(COUNTIFS('2021'!$K$3:$K$500,Lister!$D$2,'2021'!$B$3:$B$500,$A51,'2021'!$D$3:$D$500,"*",'2021'!$G$3:$G$500,{"*alle*";"*Opsøgende*"},'2021'!$E$3:$E$500,"*ja*"),COUNTIFS('2021'!$K$3:$K$500,Lister!$D$2,'2021'!$B$3:$B$500,$A51,'2021'!$D$3:$D$500,"*",'2021'!$G$3:$G$500,{"*alle*";"*Opsøgende*"},'2021'!$E$3:$E$500,"*nej*",'2021'!$H$3:$H$500,"*ja*"),COUNTIFS('2021'!$K$3:$K$500,Lister!$D$2,'2021'!$B$3:$B$500,$A51,'2021'!$D$3:$D$500,"*",'2021'!$G$3:$G$500,"*børn*"))</f>
        <v>0</v>
      </c>
      <c r="Q51" s="110">
        <f>SUM(COUNTIFS('2021'!$K$3:$K$500,Lister!$D$3,'2021'!$B$3:$B$500,$A51,'2021'!$D$3:$D$500,"*",'2021'!$G$3:$G$500,{"*alle*";"*Opsøgende*"},'2021'!$E$3:$E$500,"*ja*"),COUNTIFS('2021'!$K$3:$K$500,Lister!$D$3,'2021'!$B$3:$B$500,$A51,'2021'!$D$3:$D$500,"*",'2021'!$G$3:$G$500,{"*alle*";"*Opsøgende*"},'2021'!$E$3:$E$500,"*nej*",'2021'!$H$3:$H$500,"*ja*"),COUNTIFS('2021'!$K$3:$K$500,Lister!$D$3,'2021'!$B$3:$B$500,$A51,'2021'!$D$3:$D$500,"*",'2021'!$G$3:$G$500,"*børn*"))</f>
        <v>0</v>
      </c>
      <c r="R51" s="110">
        <f t="shared" si="14"/>
        <v>0</v>
      </c>
      <c r="S51" s="110"/>
      <c r="T51" s="110">
        <f>SUM(COUNTIFS('2022'!$K$3:$K$500,Lister!$D$2,'2022'!$B$3:$B$500,$A51,'2022'!$D$3:$D$500,"*",'2022'!$G$3:$G$500,{"*alle*";"*Opsøgende*"},'2022'!$E$3:$E$500,"*ja*"),COUNTIFS('2022'!$K$3:$K$500,Lister!$D$2,'2022'!$B$3:$B$500,$A51,'2022'!$D$3:$D$500,"*",'2022'!$G$3:$G$500,{"*alle*";"*Opsøgende*"},'2022'!$E$3:$E$500,"*nej*",'2022'!$H$3:$H$500,"*ja*"),COUNTIFS('2022'!$K$3:$K$500,Lister!$D$2,'2022'!$B$3:$B$500,$A51,'2022'!$D$3:$D$500,"*",'2022'!$G$3:$G$500,"*børn*"))</f>
        <v>0</v>
      </c>
      <c r="U51" s="110">
        <f>SUM(COUNTIFS('2022'!$K$3:$K$500,Lister!$D$3,'2022'!$B$3:$B$500,$A51,'2022'!$D$3:$D$500,"*",'2022'!$G$3:$G$500,{"*alle*";"*Opsøgende*"},'2022'!$E$3:$E$500,"*ja*"),COUNTIFS('2022'!$K$3:$K$500,Lister!$D$3,'2022'!$B$3:$B$500,$A51,'2022'!$D$3:$D$500,"*",'2022'!$G$3:$G$500,{"*alle*";"*Opsøgende*"},'2022'!$E$3:$E$500,"*nej*",'2022'!$H$3:$H$500,"*ja*"),COUNTIFS('2022'!$K$3:$K$500,Lister!$D$3,'2022'!$B$3:$B$500,$A51,'2022'!$D$3:$D$500,"*",'2022'!$G$3:$G$500,"*børn*"))</f>
        <v>0</v>
      </c>
      <c r="V51" s="110">
        <f t="shared" si="15"/>
        <v>0</v>
      </c>
      <c r="W51" s="110"/>
      <c r="X51" s="110">
        <f>SUM(COUNTIFS('2023'!$K$3:$K$500,Lister!$D$2,'2023'!$B$3:$B$500,$A51,'2023'!$D$3:$D$500,"*",'2023'!$G$3:$G$500,{"*alle*";"*Opsøgende*"},'2023'!$E$3:$E$500,"*ja*"),COUNTIFS('2023'!$K$3:$K$500,Lister!$D$2,'2023'!$B$3:$B$500,$A51,'2023'!$D$3:$D$500,"*",'2023'!$G$3:$G$500,{"*alle*";"*Opsøgende*"},'2023'!$E$3:$E$500,"*nej*",'2023'!$H$3:$H$500,"*ja*"),COUNTIFS('2023'!$K$3:$K$500,Lister!$D$2,'2023'!$B$3:$B$500,$A51,'2023'!$D$3:$D$500,"*",'2023'!$G$3:$G$500,"*børn*"))</f>
        <v>0</v>
      </c>
      <c r="Y51" s="110">
        <f>SUM(COUNTIFS('2023'!$K$3:$K$500,Lister!$D$3,'2023'!$B$3:$B$500,$A51,'2023'!$D$3:$D$500,"*",'2023'!$G$3:$G$500,{"*alle*";"*Opsøgende*"},'2023'!$E$3:$E$500,"*ja*"),COUNTIFS('2023'!$K$3:$K$500,Lister!$D$3,'2023'!$B$3:$B$500,$A51,'2023'!$D$3:$D$500,"*",'2023'!$G$3:$G$500,{"*alle*";"*Opsøgende*"},'2023'!$E$3:$E$500,"*nej*",'2023'!$H$3:$H$500,"*ja*"),COUNTIFS('2023'!$K$3:$K$500,Lister!$D$3,'2023'!$B$3:$B$500,$A51,'2023'!$D$3:$D$500,"*",'2023'!$G$3:$G$500,"*børn*"))</f>
        <v>0</v>
      </c>
      <c r="Z51" s="110">
        <f t="shared" si="16"/>
        <v>0</v>
      </c>
      <c r="AA51" s="110"/>
      <c r="AB51" s="110">
        <f>SUM(COUNTIFS('2024'!$K$3:$K$500,Lister!$D$2,'2024'!$B$3:$B$500,$A51,'2024'!$D$3:$D$500,"*",'2024'!$G$3:$G$500,{"*alle*";"*Opsøgende*"},'2024'!$E$3:$E$500,"*ja*"),COUNTIFS('2024'!$K$3:$K$500,Lister!$D$2,'2024'!$B$3:$B$500,$A51,'2024'!$D$3:$D$500,"*",'2024'!$G$3:$G$500,{"*alle*";"*Opsøgende*"},'2024'!$E$3:$E$500,"*nej*",'2024'!$H$3:$H$500,"*ja*"),COUNTIFS('2024'!$K$3:$K$500,Lister!$D$2,'2024'!$B$3:$B$500,$A51,'2024'!$D$3:$D$500,"*",'2024'!$G$3:$G$500,"*børn*"))</f>
        <v>0</v>
      </c>
      <c r="AC51" s="110">
        <f>SUM(COUNTIFS('2024'!$K$3:$K$500,Lister!$D$3,'2024'!$B$3:$B$500,$A51,'2024'!$D$3:$D$500,"*",'2024'!$G$3:$G$500,{"*alle*";"*Opsøgende*"},'2024'!$E$3:$E$500,"*ja*"),COUNTIFS('2024'!$K$3:$K$500,Lister!$D$3,'2024'!$B$3:$B$500,$A51,'2024'!$D$3:$D$500,"*",'2024'!$G$3:$G$500,{"*alle*";"*Opsøgende*"},'2024'!$E$3:$E$500,"*nej*",'2024'!$H$3:$H$500,"*ja*"),COUNTIFS('2024'!$K$3:$K$500,Lister!$D$3,'2024'!$B$3:$B$500,$A51,'2024'!$D$3:$D$500,"*",'2024'!$G$3:$G$500,"*børn*"))</f>
        <v>0</v>
      </c>
      <c r="AD51" s="110">
        <f t="shared" si="17"/>
        <v>0</v>
      </c>
      <c r="AE51" s="110"/>
      <c r="AF51" s="110">
        <f>SUM(COUNTIFS('2025'!$K$3:$K$500,Lister!$D$2,'2025'!$B$3:$B$500,$A51,'2025'!$D$3:$D$500,"*",'2025'!$G$3:$G$500,{"*alle*";"*Opsøgende*"},'2025'!$E$3:$E$500,"*ja*"),COUNTIFS('2025'!$K$3:$K$500,Lister!$D$2,'2025'!$B$3:$B$500,$A51,'2025'!$D$3:$D$500,"*",'2025'!$G$3:$G$500,{"*alle*";"*Opsøgende*"},'2025'!$E$3:$E$500,"*nej*",'2025'!$H$3:$H$500,"*ja*"),COUNTIFS('2025'!$K$3:$K$500,Lister!$D$2,'2025'!$B$3:$B$500,$A51,'2025'!$D$3:$D$500,"*",'2025'!$G$3:$G$500,"*børn*"))</f>
        <v>0</v>
      </c>
      <c r="AG51" s="110">
        <f>SUM(COUNTIFS('2025'!$K$3:$K$500,Lister!$D$3,'2025'!$B$3:$B$500,$A51,'2025'!$D$3:$D$500,"*",'2025'!$G$3:$G$500,{"*alle*";"*Opsøgende*"},'2025'!$E$3:$E$500,"*ja*"),COUNTIFS('2025'!$K$3:$K$500,Lister!$D$3,'2025'!$B$3:$B$500,$A51,'2025'!$D$3:$D$500,"*",'2025'!$G$3:$G$500,{"*alle*";"*Opsøgende*"},'2025'!$E$3:$E$500,"*nej*",'2025'!$H$3:$H$500,"*ja*"),COUNTIFS('2025'!$K$3:$K$500,Lister!$D$3,'2025'!$B$3:$B$500,$A51,'2025'!$D$3:$D$500,"*",'2025'!$G$3:$G$500,"*børn*"))</f>
        <v>0</v>
      </c>
      <c r="AH51" s="110">
        <f t="shared" si="18"/>
        <v>0</v>
      </c>
      <c r="AI51" s="110"/>
      <c r="AJ51" s="110">
        <f>SUM(COUNTIFS('2026'!$K$3:$K$500,Lister!$D$2,'2026'!$B$3:$B$500,$A51,'2026'!$D$3:$D$500,"*",'2026'!$G$3:$G$500,{"*alle*";"*Opsøgende*"},'2026'!$E$3:$E$500,"*ja*"),COUNTIFS('2026'!$K$3:$K$500,Lister!$D$2,'2026'!$B$3:$B$500,$A51,'2026'!$D$3:$D$500,"*",'2026'!$G$3:$G$500,{"*alle*";"*Opsøgende*"},'2026'!$E$3:$E$500,"*nej*",'2026'!$H$3:$H$500,"*ja*"),COUNTIFS('2026'!$K$3:$K$500,Lister!$D$2,'2026'!$B$3:$B$500,$A51,'2026'!$D$3:$D$500,"*",'2026'!$G$3:$G$500,"*børn*"))</f>
        <v>0</v>
      </c>
      <c r="AK51" s="110">
        <f>SUM(COUNTIFS('2026'!$K$3:$K$500,Lister!$D$3,'2026'!$B$3:$B$500,$A51,'2026'!$D$3:$D$500,"*",'2026'!$G$3:$G$500,{"*alle*";"*Opsøgende*"},'2026'!$E$3:$E$500,"*ja*"),COUNTIFS('2026'!$K$3:$K$500,Lister!$D$3,'2026'!$B$3:$B$500,$A51,'2026'!$D$3:$D$500,"*",'2026'!$G$3:$G$500,{"*alle*";"*Opsøgende*"},'2026'!$E$3:$E$500,"*nej*",'2026'!$H$3:$H$500,"*ja*"),COUNTIFS('2026'!$K$3:$K$500,Lister!$D$3,'2026'!$B$3:$B$500,$A51,'2026'!$D$3:$D$500,"*",'2026'!$G$3:$G$500,"*børn*"))</f>
        <v>0</v>
      </c>
      <c r="AL51" s="110">
        <f t="shared" si="19"/>
        <v>0</v>
      </c>
      <c r="AM51" s="110"/>
      <c r="AN51" s="110">
        <f>SUM(COUNTIFS('2027'!$K$3:$K$500,Lister!$D$2,'2027'!$B$3:$B$500,$A51,'2027'!$D$3:$D$500,"*",'2027'!$G$3:$G$500,{"*alle*";"*Opsøgende*"},'2027'!$E$3:$E$500,"*ja*"),COUNTIFS('2027'!$K$3:$K$500,Lister!$D$2,'2027'!$B$3:$B$500,$A51,'2027'!$D$3:$D$500,"*",'2027'!$G$3:$G$500,{"*alle*";"*Opsøgende*"},'2027'!$E$3:$E$500,"*nej*",'2027'!$H$3:$H$500,"*ja*"),COUNTIFS('2027'!$K$3:$K$500,Lister!$D$2,'2027'!$B$3:$B$500,$A51,'2027'!$D$3:$D$500,"*",'2027'!$G$3:$G$500,"*børn*"))</f>
        <v>0</v>
      </c>
      <c r="AO51" s="110">
        <f>SUM(COUNTIFS('2027'!$K$3:$K$500,Lister!$D$3,'2027'!$B$3:$B$500,$A51,'2027'!$D$3:$D$500,"*",'2027'!$G$3:$G$500,{"*alle*";"*Opsøgende*"},'2027'!$E$3:$E$500,"*ja*"),COUNTIFS('2027'!$K$3:$K$500,Lister!$D$3,'2027'!$B$3:$B$500,$A51,'2027'!$D$3:$D$500,"*",'2027'!$G$3:$G$500,{"*alle*";"*Opsøgende*"},'2027'!$E$3:$E$500,"*nej*",'2027'!$H$3:$H$500,"*ja*"),COUNTIFS('2027'!$K$3:$K$500,Lister!$D$3,'2027'!$B$3:$B$500,$A51,'2027'!$D$3:$D$500,"*",'2027'!$G$3:$G$500,"*børn*"))</f>
        <v>0</v>
      </c>
      <c r="AP51" s="110">
        <f t="shared" si="20"/>
        <v>0</v>
      </c>
      <c r="AQ51" s="110"/>
      <c r="AR51" s="110">
        <f>SUM(COUNTIFS('2028'!$K$3:$K$500,Lister!$D$2,'2028'!$B$3:$B$500,$A51,'2028'!$D$3:$D$500,"*",'2028'!$G$3:$G$500,{"*alle*";"*Opsøgende*"},'2028'!$E$3:$E$500,"*ja*"),COUNTIFS('2028'!$K$3:$K$500,Lister!$D$2,'2028'!$B$3:$B$500,$A51,'2028'!$D$3:$D$500,"*",'2028'!$G$3:$G$500,{"*alle*";"*Opsøgende*"},'2028'!$E$3:$E$500,"*nej*",'2028'!$H$3:$H$500,"*ja*"),COUNTIFS('2028'!$K$3:$K$500,Lister!$D$2,'2028'!$B$3:$B$500,$A51,'2028'!$D$3:$D$500,"*",'2028'!$G$3:$G$500,"*børn*"))</f>
        <v>0</v>
      </c>
      <c r="AS51" s="110">
        <f>SUM(COUNTIFS('2028'!$K$3:$K$500,Lister!$D$3,'2028'!$B$3:$B$500,$A51,'2028'!$D$3:$D$500,"*",'2028'!$G$3:$G$500,{"*alle*";"*Opsøgende*"},'2028'!$E$3:$E$500,"*ja*"),COUNTIFS('2028'!$K$3:$K$500,Lister!$D$3,'2028'!$B$3:$B$500,$A51,'2028'!$D$3:$D$500,"*",'2028'!$G$3:$G$500,{"*alle*";"*Opsøgende*"},'2028'!$E$3:$E$500,"*nej*",'2028'!$H$3:$H$500,"*ja*"),COUNTIFS('2028'!$K$3:$K$500,Lister!$D$3,'2028'!$B$3:$B$500,$A51,'2028'!$D$3:$D$500,"*",'2028'!$G$3:$G$500,"*børn*"))</f>
        <v>0</v>
      </c>
      <c r="AT51" s="110">
        <f t="shared" si="21"/>
        <v>0</v>
      </c>
    </row>
    <row r="52" spans="1:46" x14ac:dyDescent="0.25">
      <c r="A52" s="2" t="s">
        <v>61</v>
      </c>
      <c r="D52" s="110">
        <f>SUM(COUNTIFS('2018'!$K$3:$K$500,Lister!$D$2,'2018'!$B$3:$B$500,$A52,'2018'!$D$3:$D$500,"*",'2018'!$G$3:$G$500,{"*alle*";"*Opsøgende*"},'2018'!$E$3:$E$500,"*ja*"),COUNTIFS('2018'!$K$3:$K$500,Lister!$D$2,'2018'!$B$3:$B$500,$A52,'2018'!$D$3:$D$500,"*",'2018'!$G$3:$G$500,{"*alle*";"*Opsøgende*"},'2018'!$E$3:$E$500,"*nej*",'2018'!$H$3:$H$500,"*ja*"),COUNTIFS('2018'!$K$3:$K$500,Lister!$D$2,'2018'!$B$3:$B$500,$A52,'2018'!$D$3:$D$500,"*",'2018'!$G$3:$G$500,"*børn*"))</f>
        <v>0</v>
      </c>
      <c r="E52" s="110">
        <f>SUM(COUNTIFS('2018'!$K$3:$K$500,Lister!$D$3,'2018'!$B$3:$B$500,$A52,'2018'!$D$3:$D$500,"*",'2018'!$G$3:$G$500,{"*alle*";"*Opsøgende*"},'2018'!$E$3:$E$500,"*ja*"),COUNTIFS('2018'!$K$3:$K$500,Lister!$D$3,'2018'!$B$3:$B$500,$A52,'2018'!$D$3:$D$500,"*",'2018'!$G$3:$G$500,{"*alle*";"*Opsøgende*"},'2018'!$E$3:$E$500,"*nej*",'2018'!$H$3:$H$500,"*ja*"),COUNTIFS('2018'!$K$3:$K$500,Lister!$D$3,'2018'!$B$3:$B$500,$A52,'2018'!$D$3:$D$500,"*",'2018'!$G$3:$G$500,"*børn*"))</f>
        <v>0</v>
      </c>
      <c r="F52" s="110">
        <f t="shared" si="11"/>
        <v>0</v>
      </c>
      <c r="G52" s="110"/>
      <c r="H52" s="110">
        <f>SUM(COUNTIFS('2019'!$K$3:$K$500,Lister!$D$2,'2019'!$B$3:$B$500,$A52,'2019'!$D$3:$D$500,"*",'2019'!$G$3:$G$500,{"*alle*";"*Opsøgende*"},'2019'!$E$3:$E$500,"*ja*"),COUNTIFS('2019'!$K$3:$K$500,Lister!$D$2,'2019'!$B$3:$B$500,$A52,'2019'!$D$3:$D$500,"*",'2019'!$G$3:$G$500,{"*alle*";"*Opsøgende*"},'2019'!$E$3:$E$500,"*nej*",'2019'!$H$3:$H$500,"*ja*"),COUNTIFS('2019'!$K$3:$K$500,Lister!$D$2,'2019'!$B$3:$B$500,$A52,'2019'!$D$3:$D$500,"*",'2019'!$G$3:$G$500,"*børn*"))</f>
        <v>0</v>
      </c>
      <c r="I52" s="110">
        <f>SUM(COUNTIFS('2019'!$K$3:$K$500,Lister!$D$3,'2019'!$B$3:$B$500,$A52,'2019'!$D$3:$D$500,"*",'2019'!$G$3:$G$500,{"*alle*";"*Opsøgende*"},'2019'!$E$3:$E$500,"*ja*"),COUNTIFS('2019'!$K$3:$K$500,Lister!$D$3,'2019'!$B$3:$B$500,$A52,'2019'!$D$3:$D$500,"*",'2019'!$G$3:$G$500,{"*alle*";"*Opsøgende*"},'2019'!$E$3:$E$500,"*nej*",'2019'!$H$3:$H$500,"*ja*"),COUNTIFS('2019'!$K$3:$K$500,Lister!$D$3,'2019'!$B$3:$B$500,$A52,'2019'!$D$3:$D$500,"*",'2019'!$G$3:$G$500,"*børn*"))</f>
        <v>0</v>
      </c>
      <c r="J52" s="110">
        <f t="shared" si="12"/>
        <v>0</v>
      </c>
      <c r="K52" s="110"/>
      <c r="L52" s="110">
        <f>SUM(COUNTIFS('2020'!$K$3:$K$500,Lister!$D$2,'2020'!$B$3:$B$500,$A52,'2020'!$D$3:$D$500,"*",'2020'!$G$3:$G$500,{"*alle*";"*Opsøgende*"},'2020'!$E$3:$E$500,"*ja*"),COUNTIFS('2020'!$K$3:$K$500,Lister!$D$2,'2020'!$B$3:$B$500,$A52,'2020'!$D$3:$D$500,"*",'2020'!$G$3:$G$500,{"*alle*";"*Opsøgende*"},'2020'!$E$3:$E$500,"*nej*",'2020'!$H$3:$H$500,"*ja*"),COUNTIFS('2020'!$K$3:$K$500,Lister!$D$2,'2020'!$B$3:$B$500,$A52,'2020'!$D$3:$D$500,"*",'2020'!$G$3:$G$500,"*børn*"))</f>
        <v>0</v>
      </c>
      <c r="M52" s="110">
        <f>SUM(COUNTIFS('2020'!$K$3:$K$500,Lister!$D$3,'2020'!$B$3:$B$500,$A52,'2020'!$D$3:$D$500,"*",'2020'!$G$3:$G$500,{"*alle*";"*Opsøgende*"},'2020'!$E$3:$E$500,"*ja*"),COUNTIFS('2020'!$K$3:$K$500,Lister!$D$3,'2020'!$B$3:$B$500,$A52,'2020'!$D$3:$D$500,"*",'2020'!$G$3:$G$500,{"*alle*";"*Opsøgende*"},'2020'!$E$3:$E$500,"*nej*",'2020'!$H$3:$H$500,"*ja*"),COUNTIFS('2020'!$K$3:$K$500,Lister!$D$3,'2020'!$B$3:$B$500,$A52,'2020'!$D$3:$D$500,"*",'2020'!$G$3:$G$500,"*børn*"))</f>
        <v>0</v>
      </c>
      <c r="N52" s="110">
        <f t="shared" si="13"/>
        <v>0</v>
      </c>
      <c r="O52" s="110"/>
      <c r="P52" s="110">
        <f>SUM(COUNTIFS('2021'!$K$3:$K$500,Lister!$D$2,'2021'!$B$3:$B$500,$A52,'2021'!$D$3:$D$500,"*",'2021'!$G$3:$G$500,{"*alle*";"*Opsøgende*"},'2021'!$E$3:$E$500,"*ja*"),COUNTIFS('2021'!$K$3:$K$500,Lister!$D$2,'2021'!$B$3:$B$500,$A52,'2021'!$D$3:$D$500,"*",'2021'!$G$3:$G$500,{"*alle*";"*Opsøgende*"},'2021'!$E$3:$E$500,"*nej*",'2021'!$H$3:$H$500,"*ja*"),COUNTIFS('2021'!$K$3:$K$500,Lister!$D$2,'2021'!$B$3:$B$500,$A52,'2021'!$D$3:$D$500,"*",'2021'!$G$3:$G$500,"*børn*"))</f>
        <v>0</v>
      </c>
      <c r="Q52" s="110">
        <f>SUM(COUNTIFS('2021'!$K$3:$K$500,Lister!$D$3,'2021'!$B$3:$B$500,$A52,'2021'!$D$3:$D$500,"*",'2021'!$G$3:$G$500,{"*alle*";"*Opsøgende*"},'2021'!$E$3:$E$500,"*ja*"),COUNTIFS('2021'!$K$3:$K$500,Lister!$D$3,'2021'!$B$3:$B$500,$A52,'2021'!$D$3:$D$500,"*",'2021'!$G$3:$G$500,{"*alle*";"*Opsøgende*"},'2021'!$E$3:$E$500,"*nej*",'2021'!$H$3:$H$500,"*ja*"),COUNTIFS('2021'!$K$3:$K$500,Lister!$D$3,'2021'!$B$3:$B$500,$A52,'2021'!$D$3:$D$500,"*",'2021'!$G$3:$G$500,"*børn*"))</f>
        <v>0</v>
      </c>
      <c r="R52" s="110">
        <f t="shared" si="14"/>
        <v>0</v>
      </c>
      <c r="S52" s="110"/>
      <c r="T52" s="110">
        <f>SUM(COUNTIFS('2022'!$K$3:$K$500,Lister!$D$2,'2022'!$B$3:$B$500,$A52,'2022'!$D$3:$D$500,"*",'2022'!$G$3:$G$500,{"*alle*";"*Opsøgende*"},'2022'!$E$3:$E$500,"*ja*"),COUNTIFS('2022'!$K$3:$K$500,Lister!$D$2,'2022'!$B$3:$B$500,$A52,'2022'!$D$3:$D$500,"*",'2022'!$G$3:$G$500,{"*alle*";"*Opsøgende*"},'2022'!$E$3:$E$500,"*nej*",'2022'!$H$3:$H$500,"*ja*"),COUNTIFS('2022'!$K$3:$K$500,Lister!$D$2,'2022'!$B$3:$B$500,$A52,'2022'!$D$3:$D$500,"*",'2022'!$G$3:$G$500,"*børn*"))</f>
        <v>0</v>
      </c>
      <c r="U52" s="110">
        <f>SUM(COUNTIFS('2022'!$K$3:$K$500,Lister!$D$3,'2022'!$B$3:$B$500,$A52,'2022'!$D$3:$D$500,"*",'2022'!$G$3:$G$500,{"*alle*";"*Opsøgende*"},'2022'!$E$3:$E$500,"*ja*"),COUNTIFS('2022'!$K$3:$K$500,Lister!$D$3,'2022'!$B$3:$B$500,$A52,'2022'!$D$3:$D$500,"*",'2022'!$G$3:$G$500,{"*alle*";"*Opsøgende*"},'2022'!$E$3:$E$500,"*nej*",'2022'!$H$3:$H$500,"*ja*"),COUNTIFS('2022'!$K$3:$K$500,Lister!$D$3,'2022'!$B$3:$B$500,$A52,'2022'!$D$3:$D$500,"*",'2022'!$G$3:$G$500,"*børn*"))</f>
        <v>0</v>
      </c>
      <c r="V52" s="110">
        <f t="shared" si="15"/>
        <v>0</v>
      </c>
      <c r="W52" s="110"/>
      <c r="X52" s="110">
        <f>SUM(COUNTIFS('2023'!$K$3:$K$500,Lister!$D$2,'2023'!$B$3:$B$500,$A52,'2023'!$D$3:$D$500,"*",'2023'!$G$3:$G$500,{"*alle*";"*Opsøgende*"},'2023'!$E$3:$E$500,"*ja*"),COUNTIFS('2023'!$K$3:$K$500,Lister!$D$2,'2023'!$B$3:$B$500,$A52,'2023'!$D$3:$D$500,"*",'2023'!$G$3:$G$500,{"*alle*";"*Opsøgende*"},'2023'!$E$3:$E$500,"*nej*",'2023'!$H$3:$H$500,"*ja*"),COUNTIFS('2023'!$K$3:$K$500,Lister!$D$2,'2023'!$B$3:$B$500,$A52,'2023'!$D$3:$D$500,"*",'2023'!$G$3:$G$500,"*børn*"))</f>
        <v>0</v>
      </c>
      <c r="Y52" s="110">
        <f>SUM(COUNTIFS('2023'!$K$3:$K$500,Lister!$D$3,'2023'!$B$3:$B$500,$A52,'2023'!$D$3:$D$500,"*",'2023'!$G$3:$G$500,{"*alle*";"*Opsøgende*"},'2023'!$E$3:$E$500,"*ja*"),COUNTIFS('2023'!$K$3:$K$500,Lister!$D$3,'2023'!$B$3:$B$500,$A52,'2023'!$D$3:$D$500,"*",'2023'!$G$3:$G$500,{"*alle*";"*Opsøgende*"},'2023'!$E$3:$E$500,"*nej*",'2023'!$H$3:$H$500,"*ja*"),COUNTIFS('2023'!$K$3:$K$500,Lister!$D$3,'2023'!$B$3:$B$500,$A52,'2023'!$D$3:$D$500,"*",'2023'!$G$3:$G$500,"*børn*"))</f>
        <v>0</v>
      </c>
      <c r="Z52" s="110">
        <f t="shared" si="16"/>
        <v>0</v>
      </c>
      <c r="AA52" s="110"/>
      <c r="AB52" s="110">
        <f>SUM(COUNTIFS('2024'!$K$3:$K$500,Lister!$D$2,'2024'!$B$3:$B$500,$A52,'2024'!$D$3:$D$500,"*",'2024'!$G$3:$G$500,{"*alle*";"*Opsøgende*"},'2024'!$E$3:$E$500,"*ja*"),COUNTIFS('2024'!$K$3:$K$500,Lister!$D$2,'2024'!$B$3:$B$500,$A52,'2024'!$D$3:$D$500,"*",'2024'!$G$3:$G$500,{"*alle*";"*Opsøgende*"},'2024'!$E$3:$E$500,"*nej*",'2024'!$H$3:$H$500,"*ja*"),COUNTIFS('2024'!$K$3:$K$500,Lister!$D$2,'2024'!$B$3:$B$500,$A52,'2024'!$D$3:$D$500,"*",'2024'!$G$3:$G$500,"*børn*"))</f>
        <v>0</v>
      </c>
      <c r="AC52" s="110">
        <f>SUM(COUNTIFS('2024'!$K$3:$K$500,Lister!$D$3,'2024'!$B$3:$B$500,$A52,'2024'!$D$3:$D$500,"*",'2024'!$G$3:$G$500,{"*alle*";"*Opsøgende*"},'2024'!$E$3:$E$500,"*ja*"),COUNTIFS('2024'!$K$3:$K$500,Lister!$D$3,'2024'!$B$3:$B$500,$A52,'2024'!$D$3:$D$500,"*",'2024'!$G$3:$G$500,{"*alle*";"*Opsøgende*"},'2024'!$E$3:$E$500,"*nej*",'2024'!$H$3:$H$500,"*ja*"),COUNTIFS('2024'!$K$3:$K$500,Lister!$D$3,'2024'!$B$3:$B$500,$A52,'2024'!$D$3:$D$500,"*",'2024'!$G$3:$G$500,"*børn*"))</f>
        <v>0</v>
      </c>
      <c r="AD52" s="110">
        <f t="shared" si="17"/>
        <v>0</v>
      </c>
      <c r="AE52" s="110"/>
      <c r="AF52" s="110">
        <f>SUM(COUNTIFS('2025'!$K$3:$K$500,Lister!$D$2,'2025'!$B$3:$B$500,$A52,'2025'!$D$3:$D$500,"*",'2025'!$G$3:$G$500,{"*alle*";"*Opsøgende*"},'2025'!$E$3:$E$500,"*ja*"),COUNTIFS('2025'!$K$3:$K$500,Lister!$D$2,'2025'!$B$3:$B$500,$A52,'2025'!$D$3:$D$500,"*",'2025'!$G$3:$G$500,{"*alle*";"*Opsøgende*"},'2025'!$E$3:$E$500,"*nej*",'2025'!$H$3:$H$500,"*ja*"),COUNTIFS('2025'!$K$3:$K$500,Lister!$D$2,'2025'!$B$3:$B$500,$A52,'2025'!$D$3:$D$500,"*",'2025'!$G$3:$G$500,"*børn*"))</f>
        <v>0</v>
      </c>
      <c r="AG52" s="110">
        <f>SUM(COUNTIFS('2025'!$K$3:$K$500,Lister!$D$3,'2025'!$B$3:$B$500,$A52,'2025'!$D$3:$D$500,"*",'2025'!$G$3:$G$500,{"*alle*";"*Opsøgende*"},'2025'!$E$3:$E$500,"*ja*"),COUNTIFS('2025'!$K$3:$K$500,Lister!$D$3,'2025'!$B$3:$B$500,$A52,'2025'!$D$3:$D$500,"*",'2025'!$G$3:$G$500,{"*alle*";"*Opsøgende*"},'2025'!$E$3:$E$500,"*nej*",'2025'!$H$3:$H$500,"*ja*"),COUNTIFS('2025'!$K$3:$K$500,Lister!$D$3,'2025'!$B$3:$B$500,$A52,'2025'!$D$3:$D$500,"*",'2025'!$G$3:$G$500,"*børn*"))</f>
        <v>0</v>
      </c>
      <c r="AH52" s="110">
        <f t="shared" si="18"/>
        <v>0</v>
      </c>
      <c r="AI52" s="110"/>
      <c r="AJ52" s="110">
        <f>SUM(COUNTIFS('2026'!$K$3:$K$500,Lister!$D$2,'2026'!$B$3:$B$500,$A52,'2026'!$D$3:$D$500,"*",'2026'!$G$3:$G$500,{"*alle*";"*Opsøgende*"},'2026'!$E$3:$E$500,"*ja*"),COUNTIFS('2026'!$K$3:$K$500,Lister!$D$2,'2026'!$B$3:$B$500,$A52,'2026'!$D$3:$D$500,"*",'2026'!$G$3:$G$500,{"*alle*";"*Opsøgende*"},'2026'!$E$3:$E$500,"*nej*",'2026'!$H$3:$H$500,"*ja*"),COUNTIFS('2026'!$K$3:$K$500,Lister!$D$2,'2026'!$B$3:$B$500,$A52,'2026'!$D$3:$D$500,"*",'2026'!$G$3:$G$500,"*børn*"))</f>
        <v>0</v>
      </c>
      <c r="AK52" s="110">
        <f>SUM(COUNTIFS('2026'!$K$3:$K$500,Lister!$D$3,'2026'!$B$3:$B$500,$A52,'2026'!$D$3:$D$500,"*",'2026'!$G$3:$G$500,{"*alle*";"*Opsøgende*"},'2026'!$E$3:$E$500,"*ja*"),COUNTIFS('2026'!$K$3:$K$500,Lister!$D$3,'2026'!$B$3:$B$500,$A52,'2026'!$D$3:$D$500,"*",'2026'!$G$3:$G$500,{"*alle*";"*Opsøgende*"},'2026'!$E$3:$E$500,"*nej*",'2026'!$H$3:$H$500,"*ja*"),COUNTIFS('2026'!$K$3:$K$500,Lister!$D$3,'2026'!$B$3:$B$500,$A52,'2026'!$D$3:$D$500,"*",'2026'!$G$3:$G$500,"*børn*"))</f>
        <v>0</v>
      </c>
      <c r="AL52" s="110">
        <f t="shared" si="19"/>
        <v>0</v>
      </c>
      <c r="AM52" s="110"/>
      <c r="AN52" s="110">
        <f>SUM(COUNTIFS('2027'!$K$3:$K$500,Lister!$D$2,'2027'!$B$3:$B$500,$A52,'2027'!$D$3:$D$500,"*",'2027'!$G$3:$G$500,{"*alle*";"*Opsøgende*"},'2027'!$E$3:$E$500,"*ja*"),COUNTIFS('2027'!$K$3:$K$500,Lister!$D$2,'2027'!$B$3:$B$500,$A52,'2027'!$D$3:$D$500,"*",'2027'!$G$3:$G$500,{"*alle*";"*Opsøgende*"},'2027'!$E$3:$E$500,"*nej*",'2027'!$H$3:$H$500,"*ja*"),COUNTIFS('2027'!$K$3:$K$500,Lister!$D$2,'2027'!$B$3:$B$500,$A52,'2027'!$D$3:$D$500,"*",'2027'!$G$3:$G$500,"*børn*"))</f>
        <v>0</v>
      </c>
      <c r="AO52" s="110">
        <f>SUM(COUNTIFS('2027'!$K$3:$K$500,Lister!$D$3,'2027'!$B$3:$B$500,$A52,'2027'!$D$3:$D$500,"*",'2027'!$G$3:$G$500,{"*alle*";"*Opsøgende*"},'2027'!$E$3:$E$500,"*ja*"),COUNTIFS('2027'!$K$3:$K$500,Lister!$D$3,'2027'!$B$3:$B$500,$A52,'2027'!$D$3:$D$500,"*",'2027'!$G$3:$G$500,{"*alle*";"*Opsøgende*"},'2027'!$E$3:$E$500,"*nej*",'2027'!$H$3:$H$500,"*ja*"),COUNTIFS('2027'!$K$3:$K$500,Lister!$D$3,'2027'!$B$3:$B$500,$A52,'2027'!$D$3:$D$500,"*",'2027'!$G$3:$G$500,"*børn*"))</f>
        <v>0</v>
      </c>
      <c r="AP52" s="110">
        <f t="shared" si="20"/>
        <v>0</v>
      </c>
      <c r="AQ52" s="110"/>
      <c r="AR52" s="110">
        <f>SUM(COUNTIFS('2028'!$K$3:$K$500,Lister!$D$2,'2028'!$B$3:$B$500,$A52,'2028'!$D$3:$D$500,"*",'2028'!$G$3:$G$500,{"*alle*";"*Opsøgende*"},'2028'!$E$3:$E$500,"*ja*"),COUNTIFS('2028'!$K$3:$K$500,Lister!$D$2,'2028'!$B$3:$B$500,$A52,'2028'!$D$3:$D$500,"*",'2028'!$G$3:$G$500,{"*alle*";"*Opsøgende*"},'2028'!$E$3:$E$500,"*nej*",'2028'!$H$3:$H$500,"*ja*"),COUNTIFS('2028'!$K$3:$K$500,Lister!$D$2,'2028'!$B$3:$B$500,$A52,'2028'!$D$3:$D$500,"*",'2028'!$G$3:$G$500,"*børn*"))</f>
        <v>0</v>
      </c>
      <c r="AS52" s="110">
        <f>SUM(COUNTIFS('2028'!$K$3:$K$500,Lister!$D$3,'2028'!$B$3:$B$500,$A52,'2028'!$D$3:$D$500,"*",'2028'!$G$3:$G$500,{"*alle*";"*Opsøgende*"},'2028'!$E$3:$E$500,"*ja*"),COUNTIFS('2028'!$K$3:$K$500,Lister!$D$3,'2028'!$B$3:$B$500,$A52,'2028'!$D$3:$D$500,"*",'2028'!$G$3:$G$500,{"*alle*";"*Opsøgende*"},'2028'!$E$3:$E$500,"*nej*",'2028'!$H$3:$H$500,"*ja*"),COUNTIFS('2028'!$K$3:$K$500,Lister!$D$3,'2028'!$B$3:$B$500,$A52,'2028'!$D$3:$D$500,"*",'2028'!$G$3:$G$500,"*børn*"))</f>
        <v>0</v>
      </c>
      <c r="AT52" s="110">
        <f t="shared" si="21"/>
        <v>0</v>
      </c>
    </row>
    <row r="53" spans="1:46" x14ac:dyDescent="0.25">
      <c r="A53" s="2" t="s">
        <v>47</v>
      </c>
      <c r="D53" s="110">
        <f>SUM(COUNTIFS('2018'!$K$3:$K$500,Lister!$D$2,'2018'!$B$3:$B$500,$A53,'2018'!$D$3:$D$500,"*",'2018'!$G$3:$G$500,{"*alle*";"*Opsøgende*"},'2018'!$E$3:$E$500,"*ja*"),COUNTIFS('2018'!$K$3:$K$500,Lister!$D$2,'2018'!$B$3:$B$500,$A53,'2018'!$D$3:$D$500,"*",'2018'!$G$3:$G$500,{"*alle*";"*Opsøgende*"},'2018'!$E$3:$E$500,"*nej*",'2018'!$H$3:$H$500,"*ja*"),COUNTIFS('2018'!$K$3:$K$500,Lister!$D$2,'2018'!$B$3:$B$500,$A53,'2018'!$D$3:$D$500,"*",'2018'!$G$3:$G$500,"*børn*"))</f>
        <v>0</v>
      </c>
      <c r="E53" s="110">
        <f>SUM(COUNTIFS('2018'!$K$3:$K$500,Lister!$D$3,'2018'!$B$3:$B$500,$A53,'2018'!$D$3:$D$500,"*",'2018'!$G$3:$G$500,{"*alle*";"*Opsøgende*"},'2018'!$E$3:$E$500,"*ja*"),COUNTIFS('2018'!$K$3:$K$500,Lister!$D$3,'2018'!$B$3:$B$500,$A53,'2018'!$D$3:$D$500,"*",'2018'!$G$3:$G$500,{"*alle*";"*Opsøgende*"},'2018'!$E$3:$E$500,"*nej*",'2018'!$H$3:$H$500,"*ja*"),COUNTIFS('2018'!$K$3:$K$500,Lister!$D$3,'2018'!$B$3:$B$500,$A53,'2018'!$D$3:$D$500,"*",'2018'!$G$3:$G$500,"*børn*"))</f>
        <v>0</v>
      </c>
      <c r="F53" s="110">
        <f t="shared" si="11"/>
        <v>0</v>
      </c>
      <c r="G53" s="110"/>
      <c r="H53" s="110">
        <f>SUM(COUNTIFS('2019'!$K$3:$K$500,Lister!$D$2,'2019'!$B$3:$B$500,$A53,'2019'!$D$3:$D$500,"*",'2019'!$G$3:$G$500,{"*alle*";"*Opsøgende*"},'2019'!$E$3:$E$500,"*ja*"),COUNTIFS('2019'!$K$3:$K$500,Lister!$D$2,'2019'!$B$3:$B$500,$A53,'2019'!$D$3:$D$500,"*",'2019'!$G$3:$G$500,{"*alle*";"*Opsøgende*"},'2019'!$E$3:$E$500,"*nej*",'2019'!$H$3:$H$500,"*ja*"),COUNTIFS('2019'!$K$3:$K$500,Lister!$D$2,'2019'!$B$3:$B$500,$A53,'2019'!$D$3:$D$500,"*",'2019'!$G$3:$G$500,"*børn*"))</f>
        <v>0</v>
      </c>
      <c r="I53" s="110">
        <f>SUM(COUNTIFS('2019'!$K$3:$K$500,Lister!$D$3,'2019'!$B$3:$B$500,$A53,'2019'!$D$3:$D$500,"*",'2019'!$G$3:$G$500,{"*alle*";"*Opsøgende*"},'2019'!$E$3:$E$500,"*ja*"),COUNTIFS('2019'!$K$3:$K$500,Lister!$D$3,'2019'!$B$3:$B$500,$A53,'2019'!$D$3:$D$500,"*",'2019'!$G$3:$G$500,{"*alle*";"*Opsøgende*"},'2019'!$E$3:$E$500,"*nej*",'2019'!$H$3:$H$500,"*ja*"),COUNTIFS('2019'!$K$3:$K$500,Lister!$D$3,'2019'!$B$3:$B$500,$A53,'2019'!$D$3:$D$500,"*",'2019'!$G$3:$G$500,"*børn*"))</f>
        <v>0</v>
      </c>
      <c r="J53" s="110">
        <f t="shared" si="12"/>
        <v>0</v>
      </c>
      <c r="K53" s="110"/>
      <c r="L53" s="110">
        <f>SUM(COUNTIFS('2020'!$K$3:$K$500,Lister!$D$2,'2020'!$B$3:$B$500,$A53,'2020'!$D$3:$D$500,"*",'2020'!$G$3:$G$500,{"*alle*";"*Opsøgende*"},'2020'!$E$3:$E$500,"*ja*"),COUNTIFS('2020'!$K$3:$K$500,Lister!$D$2,'2020'!$B$3:$B$500,$A53,'2020'!$D$3:$D$500,"*",'2020'!$G$3:$G$500,{"*alle*";"*Opsøgende*"},'2020'!$E$3:$E$500,"*nej*",'2020'!$H$3:$H$500,"*ja*"),COUNTIFS('2020'!$K$3:$K$500,Lister!$D$2,'2020'!$B$3:$B$500,$A53,'2020'!$D$3:$D$500,"*",'2020'!$G$3:$G$500,"*børn*"))</f>
        <v>0</v>
      </c>
      <c r="M53" s="110">
        <f>SUM(COUNTIFS('2020'!$K$3:$K$500,Lister!$D$3,'2020'!$B$3:$B$500,$A53,'2020'!$D$3:$D$500,"*",'2020'!$G$3:$G$500,{"*alle*";"*Opsøgende*"},'2020'!$E$3:$E$500,"*ja*"),COUNTIFS('2020'!$K$3:$K$500,Lister!$D$3,'2020'!$B$3:$B$500,$A53,'2020'!$D$3:$D$500,"*",'2020'!$G$3:$G$500,{"*alle*";"*Opsøgende*"},'2020'!$E$3:$E$500,"*nej*",'2020'!$H$3:$H$500,"*ja*"),COUNTIFS('2020'!$K$3:$K$500,Lister!$D$3,'2020'!$B$3:$B$500,$A53,'2020'!$D$3:$D$500,"*",'2020'!$G$3:$G$500,"*børn*"))</f>
        <v>0</v>
      </c>
      <c r="N53" s="110">
        <f t="shared" si="13"/>
        <v>0</v>
      </c>
      <c r="O53" s="110"/>
      <c r="P53" s="110">
        <f>SUM(COUNTIFS('2021'!$K$3:$K$500,Lister!$D$2,'2021'!$B$3:$B$500,$A53,'2021'!$D$3:$D$500,"*",'2021'!$G$3:$G$500,{"*alle*";"*Opsøgende*"},'2021'!$E$3:$E$500,"*ja*"),COUNTIFS('2021'!$K$3:$K$500,Lister!$D$2,'2021'!$B$3:$B$500,$A53,'2021'!$D$3:$D$500,"*",'2021'!$G$3:$G$500,{"*alle*";"*Opsøgende*"},'2021'!$E$3:$E$500,"*nej*",'2021'!$H$3:$H$500,"*ja*"),COUNTIFS('2021'!$K$3:$K$500,Lister!$D$2,'2021'!$B$3:$B$500,$A53,'2021'!$D$3:$D$500,"*",'2021'!$G$3:$G$500,"*børn*"))</f>
        <v>0</v>
      </c>
      <c r="Q53" s="110">
        <f>SUM(COUNTIFS('2021'!$K$3:$K$500,Lister!$D$3,'2021'!$B$3:$B$500,$A53,'2021'!$D$3:$D$500,"*",'2021'!$G$3:$G$500,{"*alle*";"*Opsøgende*"},'2021'!$E$3:$E$500,"*ja*"),COUNTIFS('2021'!$K$3:$K$500,Lister!$D$3,'2021'!$B$3:$B$500,$A53,'2021'!$D$3:$D$500,"*",'2021'!$G$3:$G$500,{"*alle*";"*Opsøgende*"},'2021'!$E$3:$E$500,"*nej*",'2021'!$H$3:$H$500,"*ja*"),COUNTIFS('2021'!$K$3:$K$500,Lister!$D$3,'2021'!$B$3:$B$500,$A53,'2021'!$D$3:$D$500,"*",'2021'!$G$3:$G$500,"*børn*"))</f>
        <v>0</v>
      </c>
      <c r="R53" s="110">
        <f t="shared" si="14"/>
        <v>0</v>
      </c>
      <c r="S53" s="110"/>
      <c r="T53" s="110">
        <f>SUM(COUNTIFS('2022'!$K$3:$K$500,Lister!$D$2,'2022'!$B$3:$B$500,$A53,'2022'!$D$3:$D$500,"*",'2022'!$G$3:$G$500,{"*alle*";"*Opsøgende*"},'2022'!$E$3:$E$500,"*ja*"),COUNTIFS('2022'!$K$3:$K$500,Lister!$D$2,'2022'!$B$3:$B$500,$A53,'2022'!$D$3:$D$500,"*",'2022'!$G$3:$G$500,{"*alle*";"*Opsøgende*"},'2022'!$E$3:$E$500,"*nej*",'2022'!$H$3:$H$500,"*ja*"),COUNTIFS('2022'!$K$3:$K$500,Lister!$D$2,'2022'!$B$3:$B$500,$A53,'2022'!$D$3:$D$500,"*",'2022'!$G$3:$G$500,"*børn*"))</f>
        <v>0</v>
      </c>
      <c r="U53" s="110">
        <f>SUM(COUNTIFS('2022'!$K$3:$K$500,Lister!$D$3,'2022'!$B$3:$B$500,$A53,'2022'!$D$3:$D$500,"*",'2022'!$G$3:$G$500,{"*alle*";"*Opsøgende*"},'2022'!$E$3:$E$500,"*ja*"),COUNTIFS('2022'!$K$3:$K$500,Lister!$D$3,'2022'!$B$3:$B$500,$A53,'2022'!$D$3:$D$500,"*",'2022'!$G$3:$G$500,{"*alle*";"*Opsøgende*"},'2022'!$E$3:$E$500,"*nej*",'2022'!$H$3:$H$500,"*ja*"),COUNTIFS('2022'!$K$3:$K$500,Lister!$D$3,'2022'!$B$3:$B$500,$A53,'2022'!$D$3:$D$500,"*",'2022'!$G$3:$G$500,"*børn*"))</f>
        <v>0</v>
      </c>
      <c r="V53" s="110">
        <f t="shared" si="15"/>
        <v>0</v>
      </c>
      <c r="W53" s="110"/>
      <c r="X53" s="110">
        <f>SUM(COUNTIFS('2023'!$K$3:$K$500,Lister!$D$2,'2023'!$B$3:$B$500,$A53,'2023'!$D$3:$D$500,"*",'2023'!$G$3:$G$500,{"*alle*";"*Opsøgende*"},'2023'!$E$3:$E$500,"*ja*"),COUNTIFS('2023'!$K$3:$K$500,Lister!$D$2,'2023'!$B$3:$B$500,$A53,'2023'!$D$3:$D$500,"*",'2023'!$G$3:$G$500,{"*alle*";"*Opsøgende*"},'2023'!$E$3:$E$500,"*nej*",'2023'!$H$3:$H$500,"*ja*"),COUNTIFS('2023'!$K$3:$K$500,Lister!$D$2,'2023'!$B$3:$B$500,$A53,'2023'!$D$3:$D$500,"*",'2023'!$G$3:$G$500,"*børn*"))</f>
        <v>0</v>
      </c>
      <c r="Y53" s="110">
        <f>SUM(COUNTIFS('2023'!$K$3:$K$500,Lister!$D$3,'2023'!$B$3:$B$500,$A53,'2023'!$D$3:$D$500,"*",'2023'!$G$3:$G$500,{"*alle*";"*Opsøgende*"},'2023'!$E$3:$E$500,"*ja*"),COUNTIFS('2023'!$K$3:$K$500,Lister!$D$3,'2023'!$B$3:$B$500,$A53,'2023'!$D$3:$D$500,"*",'2023'!$G$3:$G$500,{"*alle*";"*Opsøgende*"},'2023'!$E$3:$E$500,"*nej*",'2023'!$H$3:$H$500,"*ja*"),COUNTIFS('2023'!$K$3:$K$500,Lister!$D$3,'2023'!$B$3:$B$500,$A53,'2023'!$D$3:$D$500,"*",'2023'!$G$3:$G$500,"*børn*"))</f>
        <v>0</v>
      </c>
      <c r="Z53" s="110">
        <f t="shared" si="16"/>
        <v>0</v>
      </c>
      <c r="AA53" s="110"/>
      <c r="AB53" s="110">
        <f>SUM(COUNTIFS('2024'!$K$3:$K$500,Lister!$D$2,'2024'!$B$3:$B$500,$A53,'2024'!$D$3:$D$500,"*",'2024'!$G$3:$G$500,{"*alle*";"*Opsøgende*"},'2024'!$E$3:$E$500,"*ja*"),COUNTIFS('2024'!$K$3:$K$500,Lister!$D$2,'2024'!$B$3:$B$500,$A53,'2024'!$D$3:$D$500,"*",'2024'!$G$3:$G$500,{"*alle*";"*Opsøgende*"},'2024'!$E$3:$E$500,"*nej*",'2024'!$H$3:$H$500,"*ja*"),COUNTIFS('2024'!$K$3:$K$500,Lister!$D$2,'2024'!$B$3:$B$500,$A53,'2024'!$D$3:$D$500,"*",'2024'!$G$3:$G$500,"*børn*"))</f>
        <v>0</v>
      </c>
      <c r="AC53" s="110">
        <f>SUM(COUNTIFS('2024'!$K$3:$K$500,Lister!$D$3,'2024'!$B$3:$B$500,$A53,'2024'!$D$3:$D$500,"*",'2024'!$G$3:$G$500,{"*alle*";"*Opsøgende*"},'2024'!$E$3:$E$500,"*ja*"),COUNTIFS('2024'!$K$3:$K$500,Lister!$D$3,'2024'!$B$3:$B$500,$A53,'2024'!$D$3:$D$500,"*",'2024'!$G$3:$G$500,{"*alle*";"*Opsøgende*"},'2024'!$E$3:$E$500,"*nej*",'2024'!$H$3:$H$500,"*ja*"),COUNTIFS('2024'!$K$3:$K$500,Lister!$D$3,'2024'!$B$3:$B$500,$A53,'2024'!$D$3:$D$500,"*",'2024'!$G$3:$G$500,"*børn*"))</f>
        <v>0</v>
      </c>
      <c r="AD53" s="110">
        <f t="shared" si="17"/>
        <v>0</v>
      </c>
      <c r="AE53" s="110"/>
      <c r="AF53" s="110">
        <f>SUM(COUNTIFS('2025'!$K$3:$K$500,Lister!$D$2,'2025'!$B$3:$B$500,$A53,'2025'!$D$3:$D$500,"*",'2025'!$G$3:$G$500,{"*alle*";"*Opsøgende*"},'2025'!$E$3:$E$500,"*ja*"),COUNTIFS('2025'!$K$3:$K$500,Lister!$D$2,'2025'!$B$3:$B$500,$A53,'2025'!$D$3:$D$500,"*",'2025'!$G$3:$G$500,{"*alle*";"*Opsøgende*"},'2025'!$E$3:$E$500,"*nej*",'2025'!$H$3:$H$500,"*ja*"),COUNTIFS('2025'!$K$3:$K$500,Lister!$D$2,'2025'!$B$3:$B$500,$A53,'2025'!$D$3:$D$500,"*",'2025'!$G$3:$G$500,"*børn*"))</f>
        <v>0</v>
      </c>
      <c r="AG53" s="110">
        <f>SUM(COUNTIFS('2025'!$K$3:$K$500,Lister!$D$3,'2025'!$B$3:$B$500,$A53,'2025'!$D$3:$D$500,"*",'2025'!$G$3:$G$500,{"*alle*";"*Opsøgende*"},'2025'!$E$3:$E$500,"*ja*"),COUNTIFS('2025'!$K$3:$K$500,Lister!$D$3,'2025'!$B$3:$B$500,$A53,'2025'!$D$3:$D$500,"*",'2025'!$G$3:$G$500,{"*alle*";"*Opsøgende*"},'2025'!$E$3:$E$500,"*nej*",'2025'!$H$3:$H$500,"*ja*"),COUNTIFS('2025'!$K$3:$K$500,Lister!$D$3,'2025'!$B$3:$B$500,$A53,'2025'!$D$3:$D$500,"*",'2025'!$G$3:$G$500,"*børn*"))</f>
        <v>0</v>
      </c>
      <c r="AH53" s="110">
        <f t="shared" si="18"/>
        <v>0</v>
      </c>
      <c r="AI53" s="110"/>
      <c r="AJ53" s="110">
        <f>SUM(COUNTIFS('2026'!$K$3:$K$500,Lister!$D$2,'2026'!$B$3:$B$500,$A53,'2026'!$D$3:$D$500,"*",'2026'!$G$3:$G$500,{"*alle*";"*Opsøgende*"},'2026'!$E$3:$E$500,"*ja*"),COUNTIFS('2026'!$K$3:$K$500,Lister!$D$2,'2026'!$B$3:$B$500,$A53,'2026'!$D$3:$D$500,"*",'2026'!$G$3:$G$500,{"*alle*";"*Opsøgende*"},'2026'!$E$3:$E$500,"*nej*",'2026'!$H$3:$H$500,"*ja*"),COUNTIFS('2026'!$K$3:$K$500,Lister!$D$2,'2026'!$B$3:$B$500,$A53,'2026'!$D$3:$D$500,"*",'2026'!$G$3:$G$500,"*børn*"))</f>
        <v>0</v>
      </c>
      <c r="AK53" s="110">
        <f>SUM(COUNTIFS('2026'!$K$3:$K$500,Lister!$D$3,'2026'!$B$3:$B$500,$A53,'2026'!$D$3:$D$500,"*",'2026'!$G$3:$G$500,{"*alle*";"*Opsøgende*"},'2026'!$E$3:$E$500,"*ja*"),COUNTIFS('2026'!$K$3:$K$500,Lister!$D$3,'2026'!$B$3:$B$500,$A53,'2026'!$D$3:$D$500,"*",'2026'!$G$3:$G$500,{"*alle*";"*Opsøgende*"},'2026'!$E$3:$E$500,"*nej*",'2026'!$H$3:$H$500,"*ja*"),COUNTIFS('2026'!$K$3:$K$500,Lister!$D$3,'2026'!$B$3:$B$500,$A53,'2026'!$D$3:$D$500,"*",'2026'!$G$3:$G$500,"*børn*"))</f>
        <v>0</v>
      </c>
      <c r="AL53" s="110">
        <f t="shared" si="19"/>
        <v>0</v>
      </c>
      <c r="AM53" s="110"/>
      <c r="AN53" s="110">
        <f>SUM(COUNTIFS('2027'!$K$3:$K$500,Lister!$D$2,'2027'!$B$3:$B$500,$A53,'2027'!$D$3:$D$500,"*",'2027'!$G$3:$G$500,{"*alle*";"*Opsøgende*"},'2027'!$E$3:$E$500,"*ja*"),COUNTIFS('2027'!$K$3:$K$500,Lister!$D$2,'2027'!$B$3:$B$500,$A53,'2027'!$D$3:$D$500,"*",'2027'!$G$3:$G$500,{"*alle*";"*Opsøgende*"},'2027'!$E$3:$E$500,"*nej*",'2027'!$H$3:$H$500,"*ja*"),COUNTIFS('2027'!$K$3:$K$500,Lister!$D$2,'2027'!$B$3:$B$500,$A53,'2027'!$D$3:$D$500,"*",'2027'!$G$3:$G$500,"*børn*"))</f>
        <v>0</v>
      </c>
      <c r="AO53" s="110">
        <f>SUM(COUNTIFS('2027'!$K$3:$K$500,Lister!$D$3,'2027'!$B$3:$B$500,$A53,'2027'!$D$3:$D$500,"*",'2027'!$G$3:$G$500,{"*alle*";"*Opsøgende*"},'2027'!$E$3:$E$500,"*ja*"),COUNTIFS('2027'!$K$3:$K$500,Lister!$D$3,'2027'!$B$3:$B$500,$A53,'2027'!$D$3:$D$500,"*",'2027'!$G$3:$G$500,{"*alle*";"*Opsøgende*"},'2027'!$E$3:$E$500,"*nej*",'2027'!$H$3:$H$500,"*ja*"),COUNTIFS('2027'!$K$3:$K$500,Lister!$D$3,'2027'!$B$3:$B$500,$A53,'2027'!$D$3:$D$500,"*",'2027'!$G$3:$G$500,"*børn*"))</f>
        <v>0</v>
      </c>
      <c r="AP53" s="110">
        <f t="shared" si="20"/>
        <v>0</v>
      </c>
      <c r="AQ53" s="110"/>
      <c r="AR53" s="110">
        <f>SUM(COUNTIFS('2028'!$K$3:$K$500,Lister!$D$2,'2028'!$B$3:$B$500,$A53,'2028'!$D$3:$D$500,"*",'2028'!$G$3:$G$500,{"*alle*";"*Opsøgende*"},'2028'!$E$3:$E$500,"*ja*"),COUNTIFS('2028'!$K$3:$K$500,Lister!$D$2,'2028'!$B$3:$B$500,$A53,'2028'!$D$3:$D$500,"*",'2028'!$G$3:$G$500,{"*alle*";"*Opsøgende*"},'2028'!$E$3:$E$500,"*nej*",'2028'!$H$3:$H$500,"*ja*"),COUNTIFS('2028'!$K$3:$K$500,Lister!$D$2,'2028'!$B$3:$B$500,$A53,'2028'!$D$3:$D$500,"*",'2028'!$G$3:$G$500,"*børn*"))</f>
        <v>0</v>
      </c>
      <c r="AS53" s="110">
        <f>SUM(COUNTIFS('2028'!$K$3:$K$500,Lister!$D$3,'2028'!$B$3:$B$500,$A53,'2028'!$D$3:$D$500,"*",'2028'!$G$3:$G$500,{"*alle*";"*Opsøgende*"},'2028'!$E$3:$E$500,"*ja*"),COUNTIFS('2028'!$K$3:$K$500,Lister!$D$3,'2028'!$B$3:$B$500,$A53,'2028'!$D$3:$D$500,"*",'2028'!$G$3:$G$500,{"*alle*";"*Opsøgende*"},'2028'!$E$3:$E$500,"*nej*",'2028'!$H$3:$H$500,"*ja*"),COUNTIFS('2028'!$K$3:$K$500,Lister!$D$3,'2028'!$B$3:$B$500,$A53,'2028'!$D$3:$D$500,"*",'2028'!$G$3:$G$500,"*børn*"))</f>
        <v>0</v>
      </c>
      <c r="AT53" s="110">
        <f t="shared" si="21"/>
        <v>0</v>
      </c>
    </row>
    <row r="54" spans="1:46" x14ac:dyDescent="0.25">
      <c r="A54" s="2" t="s">
        <v>78</v>
      </c>
      <c r="D54" s="110">
        <f>SUM(COUNTIFS('2018'!$K$3:$K$500,Lister!$D$2,'2018'!$B$3:$B$500,$A54,'2018'!$D$3:$D$500,"*",'2018'!$G$3:$G$500,{"*alle*";"*Opsøgende*"},'2018'!$E$3:$E$500,"*ja*"),COUNTIFS('2018'!$K$3:$K$500,Lister!$D$2,'2018'!$B$3:$B$500,$A54,'2018'!$D$3:$D$500,"*",'2018'!$G$3:$G$500,{"*alle*";"*Opsøgende*"},'2018'!$E$3:$E$500,"*nej*",'2018'!$H$3:$H$500,"*ja*"),COUNTIFS('2018'!$K$3:$K$500,Lister!$D$2,'2018'!$B$3:$B$500,$A54,'2018'!$D$3:$D$500,"*",'2018'!$G$3:$G$500,"*børn*"))</f>
        <v>0</v>
      </c>
      <c r="E54" s="110">
        <f>SUM(COUNTIFS('2018'!$K$3:$K$500,Lister!$D$3,'2018'!$B$3:$B$500,$A54,'2018'!$D$3:$D$500,"*",'2018'!$G$3:$G$500,{"*alle*";"*Opsøgende*"},'2018'!$E$3:$E$500,"*ja*"),COUNTIFS('2018'!$K$3:$K$500,Lister!$D$3,'2018'!$B$3:$B$500,$A54,'2018'!$D$3:$D$500,"*",'2018'!$G$3:$G$500,{"*alle*";"*Opsøgende*"},'2018'!$E$3:$E$500,"*nej*",'2018'!$H$3:$H$500,"*ja*"),COUNTIFS('2018'!$K$3:$K$500,Lister!$D$3,'2018'!$B$3:$B$500,$A54,'2018'!$D$3:$D$500,"*",'2018'!$G$3:$G$500,"*børn*"))</f>
        <v>0</v>
      </c>
      <c r="F54" s="110">
        <f t="shared" si="11"/>
        <v>0</v>
      </c>
      <c r="G54" s="110"/>
      <c r="H54" s="110">
        <f>SUM(COUNTIFS('2019'!$K$3:$K$500,Lister!$D$2,'2019'!$B$3:$B$500,$A54,'2019'!$D$3:$D$500,"*",'2019'!$G$3:$G$500,{"*alle*";"*Opsøgende*"},'2019'!$E$3:$E$500,"*ja*"),COUNTIFS('2019'!$K$3:$K$500,Lister!$D$2,'2019'!$B$3:$B$500,$A54,'2019'!$D$3:$D$500,"*",'2019'!$G$3:$G$500,{"*alle*";"*Opsøgende*"},'2019'!$E$3:$E$500,"*nej*",'2019'!$H$3:$H$500,"*ja*"),COUNTIFS('2019'!$K$3:$K$500,Lister!$D$2,'2019'!$B$3:$B$500,$A54,'2019'!$D$3:$D$500,"*",'2019'!$G$3:$G$500,"*børn*"))</f>
        <v>0</v>
      </c>
      <c r="I54" s="110">
        <f>SUM(COUNTIFS('2019'!$K$3:$K$500,Lister!$D$3,'2019'!$B$3:$B$500,$A54,'2019'!$D$3:$D$500,"*",'2019'!$G$3:$G$500,{"*alle*";"*Opsøgende*"},'2019'!$E$3:$E$500,"*ja*"),COUNTIFS('2019'!$K$3:$K$500,Lister!$D$3,'2019'!$B$3:$B$500,$A54,'2019'!$D$3:$D$500,"*",'2019'!$G$3:$G$500,{"*alle*";"*Opsøgende*"},'2019'!$E$3:$E$500,"*nej*",'2019'!$H$3:$H$500,"*ja*"),COUNTIFS('2019'!$K$3:$K$500,Lister!$D$3,'2019'!$B$3:$B$500,$A54,'2019'!$D$3:$D$500,"*",'2019'!$G$3:$G$500,"*børn*"))</f>
        <v>0</v>
      </c>
      <c r="J54" s="110">
        <f t="shared" si="12"/>
        <v>0</v>
      </c>
      <c r="K54" s="110"/>
      <c r="L54" s="110">
        <f>SUM(COUNTIFS('2020'!$K$3:$K$500,Lister!$D$2,'2020'!$B$3:$B$500,$A54,'2020'!$D$3:$D$500,"*",'2020'!$G$3:$G$500,{"*alle*";"*Opsøgende*"},'2020'!$E$3:$E$500,"*ja*"),COUNTIFS('2020'!$K$3:$K$500,Lister!$D$2,'2020'!$B$3:$B$500,$A54,'2020'!$D$3:$D$500,"*",'2020'!$G$3:$G$500,{"*alle*";"*Opsøgende*"},'2020'!$E$3:$E$500,"*nej*",'2020'!$H$3:$H$500,"*ja*"),COUNTIFS('2020'!$K$3:$K$500,Lister!$D$2,'2020'!$B$3:$B$500,$A54,'2020'!$D$3:$D$500,"*",'2020'!$G$3:$G$500,"*børn*"))</f>
        <v>0</v>
      </c>
      <c r="M54" s="110">
        <f>SUM(COUNTIFS('2020'!$K$3:$K$500,Lister!$D$3,'2020'!$B$3:$B$500,$A54,'2020'!$D$3:$D$500,"*",'2020'!$G$3:$G$500,{"*alle*";"*Opsøgende*"},'2020'!$E$3:$E$500,"*ja*"),COUNTIFS('2020'!$K$3:$K$500,Lister!$D$3,'2020'!$B$3:$B$500,$A54,'2020'!$D$3:$D$500,"*",'2020'!$G$3:$G$500,{"*alle*";"*Opsøgende*"},'2020'!$E$3:$E$500,"*nej*",'2020'!$H$3:$H$500,"*ja*"),COUNTIFS('2020'!$K$3:$K$500,Lister!$D$3,'2020'!$B$3:$B$500,$A54,'2020'!$D$3:$D$500,"*",'2020'!$G$3:$G$500,"*børn*"))</f>
        <v>0</v>
      </c>
      <c r="N54" s="110">
        <f t="shared" si="13"/>
        <v>0</v>
      </c>
      <c r="O54" s="110"/>
      <c r="P54" s="110">
        <f>SUM(COUNTIFS('2021'!$K$3:$K$500,Lister!$D$2,'2021'!$B$3:$B$500,$A54,'2021'!$D$3:$D$500,"*",'2021'!$G$3:$G$500,{"*alle*";"*Opsøgende*"},'2021'!$E$3:$E$500,"*ja*"),COUNTIFS('2021'!$K$3:$K$500,Lister!$D$2,'2021'!$B$3:$B$500,$A54,'2021'!$D$3:$D$500,"*",'2021'!$G$3:$G$500,{"*alle*";"*Opsøgende*"},'2021'!$E$3:$E$500,"*nej*",'2021'!$H$3:$H$500,"*ja*"),COUNTIFS('2021'!$K$3:$K$500,Lister!$D$2,'2021'!$B$3:$B$500,$A54,'2021'!$D$3:$D$500,"*",'2021'!$G$3:$G$500,"*børn*"))</f>
        <v>0</v>
      </c>
      <c r="Q54" s="110">
        <f>SUM(COUNTIFS('2021'!$K$3:$K$500,Lister!$D$3,'2021'!$B$3:$B$500,$A54,'2021'!$D$3:$D$500,"*",'2021'!$G$3:$G$500,{"*alle*";"*Opsøgende*"},'2021'!$E$3:$E$500,"*ja*"),COUNTIFS('2021'!$K$3:$K$500,Lister!$D$3,'2021'!$B$3:$B$500,$A54,'2021'!$D$3:$D$500,"*",'2021'!$G$3:$G$500,{"*alle*";"*Opsøgende*"},'2021'!$E$3:$E$500,"*nej*",'2021'!$H$3:$H$500,"*ja*"),COUNTIFS('2021'!$K$3:$K$500,Lister!$D$3,'2021'!$B$3:$B$500,$A54,'2021'!$D$3:$D$500,"*",'2021'!$G$3:$G$500,"*børn*"))</f>
        <v>0</v>
      </c>
      <c r="R54" s="110">
        <f t="shared" si="14"/>
        <v>0</v>
      </c>
      <c r="S54" s="110"/>
      <c r="T54" s="110">
        <f>SUM(COUNTIFS('2022'!$K$3:$K$500,Lister!$D$2,'2022'!$B$3:$B$500,$A54,'2022'!$D$3:$D$500,"*",'2022'!$G$3:$G$500,{"*alle*";"*Opsøgende*"},'2022'!$E$3:$E$500,"*ja*"),COUNTIFS('2022'!$K$3:$K$500,Lister!$D$2,'2022'!$B$3:$B$500,$A54,'2022'!$D$3:$D$500,"*",'2022'!$G$3:$G$500,{"*alle*";"*Opsøgende*"},'2022'!$E$3:$E$500,"*nej*",'2022'!$H$3:$H$500,"*ja*"),COUNTIFS('2022'!$K$3:$K$500,Lister!$D$2,'2022'!$B$3:$B$500,$A54,'2022'!$D$3:$D$500,"*",'2022'!$G$3:$G$500,"*børn*"))</f>
        <v>0</v>
      </c>
      <c r="U54" s="110">
        <f>SUM(COUNTIFS('2022'!$K$3:$K$500,Lister!$D$3,'2022'!$B$3:$B$500,$A54,'2022'!$D$3:$D$500,"*",'2022'!$G$3:$G$500,{"*alle*";"*Opsøgende*"},'2022'!$E$3:$E$500,"*ja*"),COUNTIFS('2022'!$K$3:$K$500,Lister!$D$3,'2022'!$B$3:$B$500,$A54,'2022'!$D$3:$D$500,"*",'2022'!$G$3:$G$500,{"*alle*";"*Opsøgende*"},'2022'!$E$3:$E$500,"*nej*",'2022'!$H$3:$H$500,"*ja*"),COUNTIFS('2022'!$K$3:$K$500,Lister!$D$3,'2022'!$B$3:$B$500,$A54,'2022'!$D$3:$D$500,"*",'2022'!$G$3:$G$500,"*børn*"))</f>
        <v>0</v>
      </c>
      <c r="V54" s="110">
        <f t="shared" si="15"/>
        <v>0</v>
      </c>
      <c r="W54" s="110"/>
      <c r="X54" s="110">
        <f>SUM(COUNTIFS('2023'!$K$3:$K$500,Lister!$D$2,'2023'!$B$3:$B$500,$A54,'2023'!$D$3:$D$500,"*",'2023'!$G$3:$G$500,{"*alle*";"*Opsøgende*"},'2023'!$E$3:$E$500,"*ja*"),COUNTIFS('2023'!$K$3:$K$500,Lister!$D$2,'2023'!$B$3:$B$500,$A54,'2023'!$D$3:$D$500,"*",'2023'!$G$3:$G$500,{"*alle*";"*Opsøgende*"},'2023'!$E$3:$E$500,"*nej*",'2023'!$H$3:$H$500,"*ja*"),COUNTIFS('2023'!$K$3:$K$500,Lister!$D$2,'2023'!$B$3:$B$500,$A54,'2023'!$D$3:$D$500,"*",'2023'!$G$3:$G$500,"*børn*"))</f>
        <v>0</v>
      </c>
      <c r="Y54" s="110">
        <f>SUM(COUNTIFS('2023'!$K$3:$K$500,Lister!$D$3,'2023'!$B$3:$B$500,$A54,'2023'!$D$3:$D$500,"*",'2023'!$G$3:$G$500,{"*alle*";"*Opsøgende*"},'2023'!$E$3:$E$500,"*ja*"),COUNTIFS('2023'!$K$3:$K$500,Lister!$D$3,'2023'!$B$3:$B$500,$A54,'2023'!$D$3:$D$500,"*",'2023'!$G$3:$G$500,{"*alle*";"*Opsøgende*"},'2023'!$E$3:$E$500,"*nej*",'2023'!$H$3:$H$500,"*ja*"),COUNTIFS('2023'!$K$3:$K$500,Lister!$D$3,'2023'!$B$3:$B$500,$A54,'2023'!$D$3:$D$500,"*",'2023'!$G$3:$G$500,"*børn*"))</f>
        <v>0</v>
      </c>
      <c r="Z54" s="110">
        <f t="shared" si="16"/>
        <v>0</v>
      </c>
      <c r="AA54" s="110"/>
      <c r="AB54" s="110">
        <f>SUM(COUNTIFS('2024'!$K$3:$K$500,Lister!$D$2,'2024'!$B$3:$B$500,$A54,'2024'!$D$3:$D$500,"*",'2024'!$G$3:$G$500,{"*alle*";"*Opsøgende*"},'2024'!$E$3:$E$500,"*ja*"),COUNTIFS('2024'!$K$3:$K$500,Lister!$D$2,'2024'!$B$3:$B$500,$A54,'2024'!$D$3:$D$500,"*",'2024'!$G$3:$G$500,{"*alle*";"*Opsøgende*"},'2024'!$E$3:$E$500,"*nej*",'2024'!$H$3:$H$500,"*ja*"),COUNTIFS('2024'!$K$3:$K$500,Lister!$D$2,'2024'!$B$3:$B$500,$A54,'2024'!$D$3:$D$500,"*",'2024'!$G$3:$G$500,"*børn*"))</f>
        <v>0</v>
      </c>
      <c r="AC54" s="110">
        <f>SUM(COUNTIFS('2024'!$K$3:$K$500,Lister!$D$3,'2024'!$B$3:$B$500,$A54,'2024'!$D$3:$D$500,"*",'2024'!$G$3:$G$500,{"*alle*";"*Opsøgende*"},'2024'!$E$3:$E$500,"*ja*"),COUNTIFS('2024'!$K$3:$K$500,Lister!$D$3,'2024'!$B$3:$B$500,$A54,'2024'!$D$3:$D$500,"*",'2024'!$G$3:$G$500,{"*alle*";"*Opsøgende*"},'2024'!$E$3:$E$500,"*nej*",'2024'!$H$3:$H$500,"*ja*"),COUNTIFS('2024'!$K$3:$K$500,Lister!$D$3,'2024'!$B$3:$B$500,$A54,'2024'!$D$3:$D$500,"*",'2024'!$G$3:$G$500,"*børn*"))</f>
        <v>0</v>
      </c>
      <c r="AD54" s="110">
        <f t="shared" si="17"/>
        <v>0</v>
      </c>
      <c r="AE54" s="110"/>
      <c r="AF54" s="110">
        <f>SUM(COUNTIFS('2025'!$K$3:$K$500,Lister!$D$2,'2025'!$B$3:$B$500,$A54,'2025'!$D$3:$D$500,"*",'2025'!$G$3:$G$500,{"*alle*";"*Opsøgende*"},'2025'!$E$3:$E$500,"*ja*"),COUNTIFS('2025'!$K$3:$K$500,Lister!$D$2,'2025'!$B$3:$B$500,$A54,'2025'!$D$3:$D$500,"*",'2025'!$G$3:$G$500,{"*alle*";"*Opsøgende*"},'2025'!$E$3:$E$500,"*nej*",'2025'!$H$3:$H$500,"*ja*"),COUNTIFS('2025'!$K$3:$K$500,Lister!$D$2,'2025'!$B$3:$B$500,$A54,'2025'!$D$3:$D$500,"*",'2025'!$G$3:$G$500,"*børn*"))</f>
        <v>0</v>
      </c>
      <c r="AG54" s="110">
        <f>SUM(COUNTIFS('2025'!$K$3:$K$500,Lister!$D$3,'2025'!$B$3:$B$500,$A54,'2025'!$D$3:$D$500,"*",'2025'!$G$3:$G$500,{"*alle*";"*Opsøgende*"},'2025'!$E$3:$E$500,"*ja*"),COUNTIFS('2025'!$K$3:$K$500,Lister!$D$3,'2025'!$B$3:$B$500,$A54,'2025'!$D$3:$D$500,"*",'2025'!$G$3:$G$500,{"*alle*";"*Opsøgende*"},'2025'!$E$3:$E$500,"*nej*",'2025'!$H$3:$H$500,"*ja*"),COUNTIFS('2025'!$K$3:$K$500,Lister!$D$3,'2025'!$B$3:$B$500,$A54,'2025'!$D$3:$D$500,"*",'2025'!$G$3:$G$500,"*børn*"))</f>
        <v>0</v>
      </c>
      <c r="AH54" s="110">
        <f t="shared" si="18"/>
        <v>0</v>
      </c>
      <c r="AI54" s="110"/>
      <c r="AJ54" s="110">
        <f>SUM(COUNTIFS('2026'!$K$3:$K$500,Lister!$D$2,'2026'!$B$3:$B$500,$A54,'2026'!$D$3:$D$500,"*",'2026'!$G$3:$G$500,{"*alle*";"*Opsøgende*"},'2026'!$E$3:$E$500,"*ja*"),COUNTIFS('2026'!$K$3:$K$500,Lister!$D$2,'2026'!$B$3:$B$500,$A54,'2026'!$D$3:$D$500,"*",'2026'!$G$3:$G$500,{"*alle*";"*Opsøgende*"},'2026'!$E$3:$E$500,"*nej*",'2026'!$H$3:$H$500,"*ja*"),COUNTIFS('2026'!$K$3:$K$500,Lister!$D$2,'2026'!$B$3:$B$500,$A54,'2026'!$D$3:$D$500,"*",'2026'!$G$3:$G$500,"*børn*"))</f>
        <v>0</v>
      </c>
      <c r="AK54" s="110">
        <f>SUM(COUNTIFS('2026'!$K$3:$K$500,Lister!$D$3,'2026'!$B$3:$B$500,$A54,'2026'!$D$3:$D$500,"*",'2026'!$G$3:$G$500,{"*alle*";"*Opsøgende*"},'2026'!$E$3:$E$500,"*ja*"),COUNTIFS('2026'!$K$3:$K$500,Lister!$D$3,'2026'!$B$3:$B$500,$A54,'2026'!$D$3:$D$500,"*",'2026'!$G$3:$G$500,{"*alle*";"*Opsøgende*"},'2026'!$E$3:$E$500,"*nej*",'2026'!$H$3:$H$500,"*ja*"),COUNTIFS('2026'!$K$3:$K$500,Lister!$D$3,'2026'!$B$3:$B$500,$A54,'2026'!$D$3:$D$500,"*",'2026'!$G$3:$G$500,"*børn*"))</f>
        <v>0</v>
      </c>
      <c r="AL54" s="110">
        <f t="shared" si="19"/>
        <v>0</v>
      </c>
      <c r="AM54" s="110"/>
      <c r="AN54" s="110">
        <f>SUM(COUNTIFS('2027'!$K$3:$K$500,Lister!$D$2,'2027'!$B$3:$B$500,$A54,'2027'!$D$3:$D$500,"*",'2027'!$G$3:$G$500,{"*alle*";"*Opsøgende*"},'2027'!$E$3:$E$500,"*ja*"),COUNTIFS('2027'!$K$3:$K$500,Lister!$D$2,'2027'!$B$3:$B$500,$A54,'2027'!$D$3:$D$500,"*",'2027'!$G$3:$G$500,{"*alle*";"*Opsøgende*"},'2027'!$E$3:$E$500,"*nej*",'2027'!$H$3:$H$500,"*ja*"),COUNTIFS('2027'!$K$3:$K$500,Lister!$D$2,'2027'!$B$3:$B$500,$A54,'2027'!$D$3:$D$500,"*",'2027'!$G$3:$G$500,"*børn*"))</f>
        <v>0</v>
      </c>
      <c r="AO54" s="110">
        <f>SUM(COUNTIFS('2027'!$K$3:$K$500,Lister!$D$3,'2027'!$B$3:$B$500,$A54,'2027'!$D$3:$D$500,"*",'2027'!$G$3:$G$500,{"*alle*";"*Opsøgende*"},'2027'!$E$3:$E$500,"*ja*"),COUNTIFS('2027'!$K$3:$K$500,Lister!$D$3,'2027'!$B$3:$B$500,$A54,'2027'!$D$3:$D$500,"*",'2027'!$G$3:$G$500,{"*alle*";"*Opsøgende*"},'2027'!$E$3:$E$500,"*nej*",'2027'!$H$3:$H$500,"*ja*"),COUNTIFS('2027'!$K$3:$K$500,Lister!$D$3,'2027'!$B$3:$B$500,$A54,'2027'!$D$3:$D$500,"*",'2027'!$G$3:$G$500,"*børn*"))</f>
        <v>0</v>
      </c>
      <c r="AP54" s="110">
        <f t="shared" si="20"/>
        <v>0</v>
      </c>
      <c r="AQ54" s="110"/>
      <c r="AR54" s="110">
        <f>SUM(COUNTIFS('2028'!$K$3:$K$500,Lister!$D$2,'2028'!$B$3:$B$500,$A54,'2028'!$D$3:$D$500,"*",'2028'!$G$3:$G$500,{"*alle*";"*Opsøgende*"},'2028'!$E$3:$E$500,"*ja*"),COUNTIFS('2028'!$K$3:$K$500,Lister!$D$2,'2028'!$B$3:$B$500,$A54,'2028'!$D$3:$D$500,"*",'2028'!$G$3:$G$500,{"*alle*";"*Opsøgende*"},'2028'!$E$3:$E$500,"*nej*",'2028'!$H$3:$H$500,"*ja*"),COUNTIFS('2028'!$K$3:$K$500,Lister!$D$2,'2028'!$B$3:$B$500,$A54,'2028'!$D$3:$D$500,"*",'2028'!$G$3:$G$500,"*børn*"))</f>
        <v>0</v>
      </c>
      <c r="AS54" s="110">
        <f>SUM(COUNTIFS('2028'!$K$3:$K$500,Lister!$D$3,'2028'!$B$3:$B$500,$A54,'2028'!$D$3:$D$500,"*",'2028'!$G$3:$G$500,{"*alle*";"*Opsøgende*"},'2028'!$E$3:$E$500,"*ja*"),COUNTIFS('2028'!$K$3:$K$500,Lister!$D$3,'2028'!$B$3:$B$500,$A54,'2028'!$D$3:$D$500,"*",'2028'!$G$3:$G$500,{"*alle*";"*Opsøgende*"},'2028'!$E$3:$E$500,"*nej*",'2028'!$H$3:$H$500,"*ja*"),COUNTIFS('2028'!$K$3:$K$500,Lister!$D$3,'2028'!$B$3:$B$500,$A54,'2028'!$D$3:$D$500,"*",'2028'!$G$3:$G$500,"*børn*"))</f>
        <v>0</v>
      </c>
      <c r="AT54" s="110">
        <f t="shared" si="21"/>
        <v>0</v>
      </c>
    </row>
    <row r="55" spans="1:46" x14ac:dyDescent="0.25">
      <c r="A55" s="2" t="s">
        <v>48</v>
      </c>
      <c r="D55" s="110">
        <f>SUM(COUNTIFS('2018'!$K$3:$K$500,Lister!$D$2,'2018'!$B$3:$B$500,$A55,'2018'!$D$3:$D$500,"*",'2018'!$G$3:$G$500,{"*alle*";"*Opsøgende*"},'2018'!$E$3:$E$500,"*ja*"),COUNTIFS('2018'!$K$3:$K$500,Lister!$D$2,'2018'!$B$3:$B$500,$A55,'2018'!$D$3:$D$500,"*",'2018'!$G$3:$G$500,{"*alle*";"*Opsøgende*"},'2018'!$E$3:$E$500,"*nej*",'2018'!$H$3:$H$500,"*ja*"),COUNTIFS('2018'!$K$3:$K$500,Lister!$D$2,'2018'!$B$3:$B$500,$A55,'2018'!$D$3:$D$500,"*",'2018'!$G$3:$G$500,"*børn*"))</f>
        <v>0</v>
      </c>
      <c r="E55" s="110">
        <f>SUM(COUNTIFS('2018'!$K$3:$K$500,Lister!$D$3,'2018'!$B$3:$B$500,$A55,'2018'!$D$3:$D$500,"*",'2018'!$G$3:$G$500,{"*alle*";"*Opsøgende*"},'2018'!$E$3:$E$500,"*ja*"),COUNTIFS('2018'!$K$3:$K$500,Lister!$D$3,'2018'!$B$3:$B$500,$A55,'2018'!$D$3:$D$500,"*",'2018'!$G$3:$G$500,{"*alle*";"*Opsøgende*"},'2018'!$E$3:$E$500,"*nej*",'2018'!$H$3:$H$500,"*ja*"),COUNTIFS('2018'!$K$3:$K$500,Lister!$D$3,'2018'!$B$3:$B$500,$A55,'2018'!$D$3:$D$500,"*",'2018'!$G$3:$G$500,"*børn*"))</f>
        <v>0</v>
      </c>
      <c r="F55" s="110">
        <f t="shared" si="11"/>
        <v>0</v>
      </c>
      <c r="G55" s="110"/>
      <c r="H55" s="110">
        <f>SUM(COUNTIFS('2019'!$K$3:$K$500,Lister!$D$2,'2019'!$B$3:$B$500,$A55,'2019'!$D$3:$D$500,"*",'2019'!$G$3:$G$500,{"*alle*";"*Opsøgende*"},'2019'!$E$3:$E$500,"*ja*"),COUNTIFS('2019'!$K$3:$K$500,Lister!$D$2,'2019'!$B$3:$B$500,$A55,'2019'!$D$3:$D$500,"*",'2019'!$G$3:$G$500,{"*alle*";"*Opsøgende*"},'2019'!$E$3:$E$500,"*nej*",'2019'!$H$3:$H$500,"*ja*"),COUNTIFS('2019'!$K$3:$K$500,Lister!$D$2,'2019'!$B$3:$B$500,$A55,'2019'!$D$3:$D$500,"*",'2019'!$G$3:$G$500,"*børn*"))</f>
        <v>0</v>
      </c>
      <c r="I55" s="110">
        <f>SUM(COUNTIFS('2019'!$K$3:$K$500,Lister!$D$3,'2019'!$B$3:$B$500,$A55,'2019'!$D$3:$D$500,"*",'2019'!$G$3:$G$500,{"*alle*";"*Opsøgende*"},'2019'!$E$3:$E$500,"*ja*"),COUNTIFS('2019'!$K$3:$K$500,Lister!$D$3,'2019'!$B$3:$B$500,$A55,'2019'!$D$3:$D$500,"*",'2019'!$G$3:$G$500,{"*alle*";"*Opsøgende*"},'2019'!$E$3:$E$500,"*nej*",'2019'!$H$3:$H$500,"*ja*"),COUNTIFS('2019'!$K$3:$K$500,Lister!$D$3,'2019'!$B$3:$B$500,$A55,'2019'!$D$3:$D$500,"*",'2019'!$G$3:$G$500,"*børn*"))</f>
        <v>0</v>
      </c>
      <c r="J55" s="110">
        <f t="shared" si="12"/>
        <v>0</v>
      </c>
      <c r="K55" s="110"/>
      <c r="L55" s="110">
        <f>SUM(COUNTIFS('2020'!$K$3:$K$500,Lister!$D$2,'2020'!$B$3:$B$500,$A55,'2020'!$D$3:$D$500,"*",'2020'!$G$3:$G$500,{"*alle*";"*Opsøgende*"},'2020'!$E$3:$E$500,"*ja*"),COUNTIFS('2020'!$K$3:$K$500,Lister!$D$2,'2020'!$B$3:$B$500,$A55,'2020'!$D$3:$D$500,"*",'2020'!$G$3:$G$500,{"*alle*";"*Opsøgende*"},'2020'!$E$3:$E$500,"*nej*",'2020'!$H$3:$H$500,"*ja*"),COUNTIFS('2020'!$K$3:$K$500,Lister!$D$2,'2020'!$B$3:$B$500,$A55,'2020'!$D$3:$D$500,"*",'2020'!$G$3:$G$500,"*børn*"))</f>
        <v>0</v>
      </c>
      <c r="M55" s="110">
        <f>SUM(COUNTIFS('2020'!$K$3:$K$500,Lister!$D$3,'2020'!$B$3:$B$500,$A55,'2020'!$D$3:$D$500,"*",'2020'!$G$3:$G$500,{"*alle*";"*Opsøgende*"},'2020'!$E$3:$E$500,"*ja*"),COUNTIFS('2020'!$K$3:$K$500,Lister!$D$3,'2020'!$B$3:$B$500,$A55,'2020'!$D$3:$D$500,"*",'2020'!$G$3:$G$500,{"*alle*";"*Opsøgende*"},'2020'!$E$3:$E$500,"*nej*",'2020'!$H$3:$H$500,"*ja*"),COUNTIFS('2020'!$K$3:$K$500,Lister!$D$3,'2020'!$B$3:$B$500,$A55,'2020'!$D$3:$D$500,"*",'2020'!$G$3:$G$500,"*børn*"))</f>
        <v>0</v>
      </c>
      <c r="N55" s="110">
        <f t="shared" si="13"/>
        <v>0</v>
      </c>
      <c r="O55" s="110"/>
      <c r="P55" s="110">
        <f>SUM(COUNTIFS('2021'!$K$3:$K$500,Lister!$D$2,'2021'!$B$3:$B$500,$A55,'2021'!$D$3:$D$500,"*",'2021'!$G$3:$G$500,{"*alle*";"*Opsøgende*"},'2021'!$E$3:$E$500,"*ja*"),COUNTIFS('2021'!$K$3:$K$500,Lister!$D$2,'2021'!$B$3:$B$500,$A55,'2021'!$D$3:$D$500,"*",'2021'!$G$3:$G$500,{"*alle*";"*Opsøgende*"},'2021'!$E$3:$E$500,"*nej*",'2021'!$H$3:$H$500,"*ja*"),COUNTIFS('2021'!$K$3:$K$500,Lister!$D$2,'2021'!$B$3:$B$500,$A55,'2021'!$D$3:$D$500,"*",'2021'!$G$3:$G$500,"*børn*"))</f>
        <v>0</v>
      </c>
      <c r="Q55" s="110">
        <f>SUM(COUNTIFS('2021'!$K$3:$K$500,Lister!$D$3,'2021'!$B$3:$B$500,$A55,'2021'!$D$3:$D$500,"*",'2021'!$G$3:$G$500,{"*alle*";"*Opsøgende*"},'2021'!$E$3:$E$500,"*ja*"),COUNTIFS('2021'!$K$3:$K$500,Lister!$D$3,'2021'!$B$3:$B$500,$A55,'2021'!$D$3:$D$500,"*",'2021'!$G$3:$G$500,{"*alle*";"*Opsøgende*"},'2021'!$E$3:$E$500,"*nej*",'2021'!$H$3:$H$500,"*ja*"),COUNTIFS('2021'!$K$3:$K$500,Lister!$D$3,'2021'!$B$3:$B$500,$A55,'2021'!$D$3:$D$500,"*",'2021'!$G$3:$G$500,"*børn*"))</f>
        <v>0</v>
      </c>
      <c r="R55" s="110">
        <f t="shared" si="14"/>
        <v>0</v>
      </c>
      <c r="S55" s="110"/>
      <c r="T55" s="110">
        <f>SUM(COUNTIFS('2022'!$K$3:$K$500,Lister!$D$2,'2022'!$B$3:$B$500,$A55,'2022'!$D$3:$D$500,"*",'2022'!$G$3:$G$500,{"*alle*";"*Opsøgende*"},'2022'!$E$3:$E$500,"*ja*"),COUNTIFS('2022'!$K$3:$K$500,Lister!$D$2,'2022'!$B$3:$B$500,$A55,'2022'!$D$3:$D$500,"*",'2022'!$G$3:$G$500,{"*alle*";"*Opsøgende*"},'2022'!$E$3:$E$500,"*nej*",'2022'!$H$3:$H$500,"*ja*"),COUNTIFS('2022'!$K$3:$K$500,Lister!$D$2,'2022'!$B$3:$B$500,$A55,'2022'!$D$3:$D$500,"*",'2022'!$G$3:$G$500,"*børn*"))</f>
        <v>0</v>
      </c>
      <c r="U55" s="110">
        <f>SUM(COUNTIFS('2022'!$K$3:$K$500,Lister!$D$3,'2022'!$B$3:$B$500,$A55,'2022'!$D$3:$D$500,"*",'2022'!$G$3:$G$500,{"*alle*";"*Opsøgende*"},'2022'!$E$3:$E$500,"*ja*"),COUNTIFS('2022'!$K$3:$K$500,Lister!$D$3,'2022'!$B$3:$B$500,$A55,'2022'!$D$3:$D$500,"*",'2022'!$G$3:$G$500,{"*alle*";"*Opsøgende*"},'2022'!$E$3:$E$500,"*nej*",'2022'!$H$3:$H$500,"*ja*"),COUNTIFS('2022'!$K$3:$K$500,Lister!$D$3,'2022'!$B$3:$B$500,$A55,'2022'!$D$3:$D$500,"*",'2022'!$G$3:$G$500,"*børn*"))</f>
        <v>0</v>
      </c>
      <c r="V55" s="110">
        <f t="shared" si="15"/>
        <v>0</v>
      </c>
      <c r="W55" s="110"/>
      <c r="X55" s="110">
        <f>SUM(COUNTIFS('2023'!$K$3:$K$500,Lister!$D$2,'2023'!$B$3:$B$500,$A55,'2023'!$D$3:$D$500,"*",'2023'!$G$3:$G$500,{"*alle*";"*Opsøgende*"},'2023'!$E$3:$E$500,"*ja*"),COUNTIFS('2023'!$K$3:$K$500,Lister!$D$2,'2023'!$B$3:$B$500,$A55,'2023'!$D$3:$D$500,"*",'2023'!$G$3:$G$500,{"*alle*";"*Opsøgende*"},'2023'!$E$3:$E$500,"*nej*",'2023'!$H$3:$H$500,"*ja*"),COUNTIFS('2023'!$K$3:$K$500,Lister!$D$2,'2023'!$B$3:$B$500,$A55,'2023'!$D$3:$D$500,"*",'2023'!$G$3:$G$500,"*børn*"))</f>
        <v>0</v>
      </c>
      <c r="Y55" s="110">
        <f>SUM(COUNTIFS('2023'!$K$3:$K$500,Lister!$D$3,'2023'!$B$3:$B$500,$A55,'2023'!$D$3:$D$500,"*",'2023'!$G$3:$G$500,{"*alle*";"*Opsøgende*"},'2023'!$E$3:$E$500,"*ja*"),COUNTIFS('2023'!$K$3:$K$500,Lister!$D$3,'2023'!$B$3:$B$500,$A55,'2023'!$D$3:$D$500,"*",'2023'!$G$3:$G$500,{"*alle*";"*Opsøgende*"},'2023'!$E$3:$E$500,"*nej*",'2023'!$H$3:$H$500,"*ja*"),COUNTIFS('2023'!$K$3:$K$500,Lister!$D$3,'2023'!$B$3:$B$500,$A55,'2023'!$D$3:$D$500,"*",'2023'!$G$3:$G$500,"*børn*"))</f>
        <v>0</v>
      </c>
      <c r="Z55" s="110">
        <f t="shared" si="16"/>
        <v>0</v>
      </c>
      <c r="AA55" s="110"/>
      <c r="AB55" s="110">
        <f>SUM(COUNTIFS('2024'!$K$3:$K$500,Lister!$D$2,'2024'!$B$3:$B$500,$A55,'2024'!$D$3:$D$500,"*",'2024'!$G$3:$G$500,{"*alle*";"*Opsøgende*"},'2024'!$E$3:$E$500,"*ja*"),COUNTIFS('2024'!$K$3:$K$500,Lister!$D$2,'2024'!$B$3:$B$500,$A55,'2024'!$D$3:$D$500,"*",'2024'!$G$3:$G$500,{"*alle*";"*Opsøgende*"},'2024'!$E$3:$E$500,"*nej*",'2024'!$H$3:$H$500,"*ja*"),COUNTIFS('2024'!$K$3:$K$500,Lister!$D$2,'2024'!$B$3:$B$500,$A55,'2024'!$D$3:$D$500,"*",'2024'!$G$3:$G$500,"*børn*"))</f>
        <v>0</v>
      </c>
      <c r="AC55" s="110">
        <f>SUM(COUNTIFS('2024'!$K$3:$K$500,Lister!$D$3,'2024'!$B$3:$B$500,$A55,'2024'!$D$3:$D$500,"*",'2024'!$G$3:$G$500,{"*alle*";"*Opsøgende*"},'2024'!$E$3:$E$500,"*ja*"),COUNTIFS('2024'!$K$3:$K$500,Lister!$D$3,'2024'!$B$3:$B$500,$A55,'2024'!$D$3:$D$500,"*",'2024'!$G$3:$G$500,{"*alle*";"*Opsøgende*"},'2024'!$E$3:$E$500,"*nej*",'2024'!$H$3:$H$500,"*ja*"),COUNTIFS('2024'!$K$3:$K$500,Lister!$D$3,'2024'!$B$3:$B$500,$A55,'2024'!$D$3:$D$500,"*",'2024'!$G$3:$G$500,"*børn*"))</f>
        <v>0</v>
      </c>
      <c r="AD55" s="110">
        <f t="shared" si="17"/>
        <v>0</v>
      </c>
      <c r="AE55" s="110"/>
      <c r="AF55" s="110">
        <f>SUM(COUNTIFS('2025'!$K$3:$K$500,Lister!$D$2,'2025'!$B$3:$B$500,$A55,'2025'!$D$3:$D$500,"*",'2025'!$G$3:$G$500,{"*alle*";"*Opsøgende*"},'2025'!$E$3:$E$500,"*ja*"),COUNTIFS('2025'!$K$3:$K$500,Lister!$D$2,'2025'!$B$3:$B$500,$A55,'2025'!$D$3:$D$500,"*",'2025'!$G$3:$G$500,{"*alle*";"*Opsøgende*"},'2025'!$E$3:$E$500,"*nej*",'2025'!$H$3:$H$500,"*ja*"),COUNTIFS('2025'!$K$3:$K$500,Lister!$D$2,'2025'!$B$3:$B$500,$A55,'2025'!$D$3:$D$500,"*",'2025'!$G$3:$G$500,"*børn*"))</f>
        <v>0</v>
      </c>
      <c r="AG55" s="110">
        <f>SUM(COUNTIFS('2025'!$K$3:$K$500,Lister!$D$3,'2025'!$B$3:$B$500,$A55,'2025'!$D$3:$D$500,"*",'2025'!$G$3:$G$500,{"*alle*";"*Opsøgende*"},'2025'!$E$3:$E$500,"*ja*"),COUNTIFS('2025'!$K$3:$K$500,Lister!$D$3,'2025'!$B$3:$B$500,$A55,'2025'!$D$3:$D$500,"*",'2025'!$G$3:$G$500,{"*alle*";"*Opsøgende*"},'2025'!$E$3:$E$500,"*nej*",'2025'!$H$3:$H$500,"*ja*"),COUNTIFS('2025'!$K$3:$K$500,Lister!$D$3,'2025'!$B$3:$B$500,$A55,'2025'!$D$3:$D$500,"*",'2025'!$G$3:$G$500,"*børn*"))</f>
        <v>0</v>
      </c>
      <c r="AH55" s="110">
        <f t="shared" si="18"/>
        <v>0</v>
      </c>
      <c r="AI55" s="110"/>
      <c r="AJ55" s="110">
        <f>SUM(COUNTIFS('2026'!$K$3:$K$500,Lister!$D$2,'2026'!$B$3:$B$500,$A55,'2026'!$D$3:$D$500,"*",'2026'!$G$3:$G$500,{"*alle*";"*Opsøgende*"},'2026'!$E$3:$E$500,"*ja*"),COUNTIFS('2026'!$K$3:$K$500,Lister!$D$2,'2026'!$B$3:$B$500,$A55,'2026'!$D$3:$D$500,"*",'2026'!$G$3:$G$500,{"*alle*";"*Opsøgende*"},'2026'!$E$3:$E$500,"*nej*",'2026'!$H$3:$H$500,"*ja*"),COUNTIFS('2026'!$K$3:$K$500,Lister!$D$2,'2026'!$B$3:$B$500,$A55,'2026'!$D$3:$D$500,"*",'2026'!$G$3:$G$500,"*børn*"))</f>
        <v>0</v>
      </c>
      <c r="AK55" s="110">
        <f>SUM(COUNTIFS('2026'!$K$3:$K$500,Lister!$D$3,'2026'!$B$3:$B$500,$A55,'2026'!$D$3:$D$500,"*",'2026'!$G$3:$G$500,{"*alle*";"*Opsøgende*"},'2026'!$E$3:$E$500,"*ja*"),COUNTIFS('2026'!$K$3:$K$500,Lister!$D$3,'2026'!$B$3:$B$500,$A55,'2026'!$D$3:$D$500,"*",'2026'!$G$3:$G$500,{"*alle*";"*Opsøgende*"},'2026'!$E$3:$E$500,"*nej*",'2026'!$H$3:$H$500,"*ja*"),COUNTIFS('2026'!$K$3:$K$500,Lister!$D$3,'2026'!$B$3:$B$500,$A55,'2026'!$D$3:$D$500,"*",'2026'!$G$3:$G$500,"*børn*"))</f>
        <v>0</v>
      </c>
      <c r="AL55" s="110">
        <f t="shared" si="19"/>
        <v>0</v>
      </c>
      <c r="AM55" s="110"/>
      <c r="AN55" s="110">
        <f>SUM(COUNTIFS('2027'!$K$3:$K$500,Lister!$D$2,'2027'!$B$3:$B$500,$A55,'2027'!$D$3:$D$500,"*",'2027'!$G$3:$G$500,{"*alle*";"*Opsøgende*"},'2027'!$E$3:$E$500,"*ja*"),COUNTIFS('2027'!$K$3:$K$500,Lister!$D$2,'2027'!$B$3:$B$500,$A55,'2027'!$D$3:$D$500,"*",'2027'!$G$3:$G$500,{"*alle*";"*Opsøgende*"},'2027'!$E$3:$E$500,"*nej*",'2027'!$H$3:$H$500,"*ja*"),COUNTIFS('2027'!$K$3:$K$500,Lister!$D$2,'2027'!$B$3:$B$500,$A55,'2027'!$D$3:$D$500,"*",'2027'!$G$3:$G$500,"*børn*"))</f>
        <v>0</v>
      </c>
      <c r="AO55" s="110">
        <f>SUM(COUNTIFS('2027'!$K$3:$K$500,Lister!$D$3,'2027'!$B$3:$B$500,$A55,'2027'!$D$3:$D$500,"*",'2027'!$G$3:$G$500,{"*alle*";"*Opsøgende*"},'2027'!$E$3:$E$500,"*ja*"),COUNTIFS('2027'!$K$3:$K$500,Lister!$D$3,'2027'!$B$3:$B$500,$A55,'2027'!$D$3:$D$500,"*",'2027'!$G$3:$G$500,{"*alle*";"*Opsøgende*"},'2027'!$E$3:$E$500,"*nej*",'2027'!$H$3:$H$500,"*ja*"),COUNTIFS('2027'!$K$3:$K$500,Lister!$D$3,'2027'!$B$3:$B$500,$A55,'2027'!$D$3:$D$500,"*",'2027'!$G$3:$G$500,"*børn*"))</f>
        <v>0</v>
      </c>
      <c r="AP55" s="110">
        <f t="shared" si="20"/>
        <v>0</v>
      </c>
      <c r="AQ55" s="110"/>
      <c r="AR55" s="110">
        <f>SUM(COUNTIFS('2028'!$K$3:$K$500,Lister!$D$2,'2028'!$B$3:$B$500,$A55,'2028'!$D$3:$D$500,"*",'2028'!$G$3:$G$500,{"*alle*";"*Opsøgende*"},'2028'!$E$3:$E$500,"*ja*"),COUNTIFS('2028'!$K$3:$K$500,Lister!$D$2,'2028'!$B$3:$B$500,$A55,'2028'!$D$3:$D$500,"*",'2028'!$G$3:$G$500,{"*alle*";"*Opsøgende*"},'2028'!$E$3:$E$500,"*nej*",'2028'!$H$3:$H$500,"*ja*"),COUNTIFS('2028'!$K$3:$K$500,Lister!$D$2,'2028'!$B$3:$B$500,$A55,'2028'!$D$3:$D$500,"*",'2028'!$G$3:$G$500,"*børn*"))</f>
        <v>0</v>
      </c>
      <c r="AS55" s="110">
        <f>SUM(COUNTIFS('2028'!$K$3:$K$500,Lister!$D$3,'2028'!$B$3:$B$500,$A55,'2028'!$D$3:$D$500,"*",'2028'!$G$3:$G$500,{"*alle*";"*Opsøgende*"},'2028'!$E$3:$E$500,"*ja*"),COUNTIFS('2028'!$K$3:$K$500,Lister!$D$3,'2028'!$B$3:$B$500,$A55,'2028'!$D$3:$D$500,"*",'2028'!$G$3:$G$500,{"*alle*";"*Opsøgende*"},'2028'!$E$3:$E$500,"*nej*",'2028'!$H$3:$H$500,"*ja*"),COUNTIFS('2028'!$K$3:$K$500,Lister!$D$3,'2028'!$B$3:$B$500,$A55,'2028'!$D$3:$D$500,"*",'2028'!$G$3:$G$500,"*børn*"))</f>
        <v>0</v>
      </c>
      <c r="AT55" s="110">
        <f t="shared" si="21"/>
        <v>0</v>
      </c>
    </row>
    <row r="56" spans="1:46" x14ac:dyDescent="0.25">
      <c r="A56" s="2" t="s">
        <v>19</v>
      </c>
      <c r="D56" s="110">
        <f>SUM(COUNTIFS('2018'!$K$3:$K$500,Lister!$D$2,'2018'!$B$3:$B$500,$A56,'2018'!$D$3:$D$500,"*",'2018'!$G$3:$G$500,{"*alle*";"*Opsøgende*"},'2018'!$E$3:$E$500,"*ja*"),COUNTIFS('2018'!$K$3:$K$500,Lister!$D$2,'2018'!$B$3:$B$500,$A56,'2018'!$D$3:$D$500,"*",'2018'!$G$3:$G$500,{"*alle*";"*Opsøgende*"},'2018'!$E$3:$E$500,"*nej*",'2018'!$H$3:$H$500,"*ja*"),COUNTIFS('2018'!$K$3:$K$500,Lister!$D$2,'2018'!$B$3:$B$500,$A56,'2018'!$D$3:$D$500,"*",'2018'!$G$3:$G$500,"*børn*"))</f>
        <v>0</v>
      </c>
      <c r="E56" s="110">
        <f>SUM(COUNTIFS('2018'!$K$3:$K$500,Lister!$D$3,'2018'!$B$3:$B$500,$A56,'2018'!$D$3:$D$500,"*",'2018'!$G$3:$G$500,{"*alle*";"*Opsøgende*"},'2018'!$E$3:$E$500,"*ja*"),COUNTIFS('2018'!$K$3:$K$500,Lister!$D$3,'2018'!$B$3:$B$500,$A56,'2018'!$D$3:$D$500,"*",'2018'!$G$3:$G$500,{"*alle*";"*Opsøgende*"},'2018'!$E$3:$E$500,"*nej*",'2018'!$H$3:$H$500,"*ja*"),COUNTIFS('2018'!$K$3:$K$500,Lister!$D$3,'2018'!$B$3:$B$500,$A56,'2018'!$D$3:$D$500,"*",'2018'!$G$3:$G$500,"*børn*"))</f>
        <v>0</v>
      </c>
      <c r="F56" s="110">
        <f t="shared" si="11"/>
        <v>0</v>
      </c>
      <c r="G56" s="110"/>
      <c r="H56" s="110">
        <f>SUM(COUNTIFS('2019'!$K$3:$K$500,Lister!$D$2,'2019'!$B$3:$B$500,$A56,'2019'!$D$3:$D$500,"*",'2019'!$G$3:$G$500,{"*alle*";"*Opsøgende*"},'2019'!$E$3:$E$500,"*ja*"),COUNTIFS('2019'!$K$3:$K$500,Lister!$D$2,'2019'!$B$3:$B$500,$A56,'2019'!$D$3:$D$500,"*",'2019'!$G$3:$G$500,{"*alle*";"*Opsøgende*"},'2019'!$E$3:$E$500,"*nej*",'2019'!$H$3:$H$500,"*ja*"),COUNTIFS('2019'!$K$3:$K$500,Lister!$D$2,'2019'!$B$3:$B$500,$A56,'2019'!$D$3:$D$500,"*",'2019'!$G$3:$G$500,"*børn*"))</f>
        <v>0</v>
      </c>
      <c r="I56" s="110">
        <f>SUM(COUNTIFS('2019'!$K$3:$K$500,Lister!$D$3,'2019'!$B$3:$B$500,$A56,'2019'!$D$3:$D$500,"*",'2019'!$G$3:$G$500,{"*alle*";"*Opsøgende*"},'2019'!$E$3:$E$500,"*ja*"),COUNTIFS('2019'!$K$3:$K$500,Lister!$D$3,'2019'!$B$3:$B$500,$A56,'2019'!$D$3:$D$500,"*",'2019'!$G$3:$G$500,{"*alle*";"*Opsøgende*"},'2019'!$E$3:$E$500,"*nej*",'2019'!$H$3:$H$500,"*ja*"),COUNTIFS('2019'!$K$3:$K$500,Lister!$D$3,'2019'!$B$3:$B$500,$A56,'2019'!$D$3:$D$500,"*",'2019'!$G$3:$G$500,"*børn*"))</f>
        <v>0</v>
      </c>
      <c r="J56" s="110">
        <f t="shared" si="12"/>
        <v>0</v>
      </c>
      <c r="K56" s="110"/>
      <c r="L56" s="110">
        <f>SUM(COUNTIFS('2020'!$K$3:$K$500,Lister!$D$2,'2020'!$B$3:$B$500,$A56,'2020'!$D$3:$D$500,"*",'2020'!$G$3:$G$500,{"*alle*";"*Opsøgende*"},'2020'!$E$3:$E$500,"*ja*"),COUNTIFS('2020'!$K$3:$K$500,Lister!$D$2,'2020'!$B$3:$B$500,$A56,'2020'!$D$3:$D$500,"*",'2020'!$G$3:$G$500,{"*alle*";"*Opsøgende*"},'2020'!$E$3:$E$500,"*nej*",'2020'!$H$3:$H$500,"*ja*"),COUNTIFS('2020'!$K$3:$K$500,Lister!$D$2,'2020'!$B$3:$B$500,$A56,'2020'!$D$3:$D$500,"*",'2020'!$G$3:$G$500,"*børn*"))</f>
        <v>0</v>
      </c>
      <c r="M56" s="110">
        <f>SUM(COUNTIFS('2020'!$K$3:$K$500,Lister!$D$3,'2020'!$B$3:$B$500,$A56,'2020'!$D$3:$D$500,"*",'2020'!$G$3:$G$500,{"*alle*";"*Opsøgende*"},'2020'!$E$3:$E$500,"*ja*"),COUNTIFS('2020'!$K$3:$K$500,Lister!$D$3,'2020'!$B$3:$B$500,$A56,'2020'!$D$3:$D$500,"*",'2020'!$G$3:$G$500,{"*alle*";"*Opsøgende*"},'2020'!$E$3:$E$500,"*nej*",'2020'!$H$3:$H$500,"*ja*"),COUNTIFS('2020'!$K$3:$K$500,Lister!$D$3,'2020'!$B$3:$B$500,$A56,'2020'!$D$3:$D$500,"*",'2020'!$G$3:$G$500,"*børn*"))</f>
        <v>0</v>
      </c>
      <c r="N56" s="110">
        <f t="shared" si="13"/>
        <v>0</v>
      </c>
      <c r="O56" s="110"/>
      <c r="P56" s="110">
        <f>SUM(COUNTIFS('2021'!$K$3:$K$500,Lister!$D$2,'2021'!$B$3:$B$500,$A56,'2021'!$D$3:$D$500,"*",'2021'!$G$3:$G$500,{"*alle*";"*Opsøgende*"},'2021'!$E$3:$E$500,"*ja*"),COUNTIFS('2021'!$K$3:$K$500,Lister!$D$2,'2021'!$B$3:$B$500,$A56,'2021'!$D$3:$D$500,"*",'2021'!$G$3:$G$500,{"*alle*";"*Opsøgende*"},'2021'!$E$3:$E$500,"*nej*",'2021'!$H$3:$H$500,"*ja*"),COUNTIFS('2021'!$K$3:$K$500,Lister!$D$2,'2021'!$B$3:$B$500,$A56,'2021'!$D$3:$D$500,"*",'2021'!$G$3:$G$500,"*børn*"))</f>
        <v>0</v>
      </c>
      <c r="Q56" s="110">
        <f>SUM(COUNTIFS('2021'!$K$3:$K$500,Lister!$D$3,'2021'!$B$3:$B$500,$A56,'2021'!$D$3:$D$500,"*",'2021'!$G$3:$G$500,{"*alle*";"*Opsøgende*"},'2021'!$E$3:$E$500,"*ja*"),COUNTIFS('2021'!$K$3:$K$500,Lister!$D$3,'2021'!$B$3:$B$500,$A56,'2021'!$D$3:$D$500,"*",'2021'!$G$3:$G$500,{"*alle*";"*Opsøgende*"},'2021'!$E$3:$E$500,"*nej*",'2021'!$H$3:$H$500,"*ja*"),COUNTIFS('2021'!$K$3:$K$500,Lister!$D$3,'2021'!$B$3:$B$500,$A56,'2021'!$D$3:$D$500,"*",'2021'!$G$3:$G$500,"*børn*"))</f>
        <v>0</v>
      </c>
      <c r="R56" s="110">
        <f t="shared" si="14"/>
        <v>0</v>
      </c>
      <c r="S56" s="110"/>
      <c r="T56" s="110">
        <f>SUM(COUNTIFS('2022'!$K$3:$K$500,Lister!$D$2,'2022'!$B$3:$B$500,$A56,'2022'!$D$3:$D$500,"*",'2022'!$G$3:$G$500,{"*alle*";"*Opsøgende*"},'2022'!$E$3:$E$500,"*ja*"),COUNTIFS('2022'!$K$3:$K$500,Lister!$D$2,'2022'!$B$3:$B$500,$A56,'2022'!$D$3:$D$500,"*",'2022'!$G$3:$G$500,{"*alle*";"*Opsøgende*"},'2022'!$E$3:$E$500,"*nej*",'2022'!$H$3:$H$500,"*ja*"),COUNTIFS('2022'!$K$3:$K$500,Lister!$D$2,'2022'!$B$3:$B$500,$A56,'2022'!$D$3:$D$500,"*",'2022'!$G$3:$G$500,"*børn*"))</f>
        <v>0</v>
      </c>
      <c r="U56" s="110">
        <f>SUM(COUNTIFS('2022'!$K$3:$K$500,Lister!$D$3,'2022'!$B$3:$B$500,$A56,'2022'!$D$3:$D$500,"*",'2022'!$G$3:$G$500,{"*alle*";"*Opsøgende*"},'2022'!$E$3:$E$500,"*ja*"),COUNTIFS('2022'!$K$3:$K$500,Lister!$D$3,'2022'!$B$3:$B$500,$A56,'2022'!$D$3:$D$500,"*",'2022'!$G$3:$G$500,{"*alle*";"*Opsøgende*"},'2022'!$E$3:$E$500,"*nej*",'2022'!$H$3:$H$500,"*ja*"),COUNTIFS('2022'!$K$3:$K$500,Lister!$D$3,'2022'!$B$3:$B$500,$A56,'2022'!$D$3:$D$500,"*",'2022'!$G$3:$G$500,"*børn*"))</f>
        <v>0</v>
      </c>
      <c r="V56" s="110">
        <f t="shared" si="15"/>
        <v>0</v>
      </c>
      <c r="W56" s="110"/>
      <c r="X56" s="110">
        <f>SUM(COUNTIFS('2023'!$K$3:$K$500,Lister!$D$2,'2023'!$B$3:$B$500,$A56,'2023'!$D$3:$D$500,"*",'2023'!$G$3:$G$500,{"*alle*";"*Opsøgende*"},'2023'!$E$3:$E$500,"*ja*"),COUNTIFS('2023'!$K$3:$K$500,Lister!$D$2,'2023'!$B$3:$B$500,$A56,'2023'!$D$3:$D$500,"*",'2023'!$G$3:$G$500,{"*alle*";"*Opsøgende*"},'2023'!$E$3:$E$500,"*nej*",'2023'!$H$3:$H$500,"*ja*"),COUNTIFS('2023'!$K$3:$K$500,Lister!$D$2,'2023'!$B$3:$B$500,$A56,'2023'!$D$3:$D$500,"*",'2023'!$G$3:$G$500,"*børn*"))</f>
        <v>0</v>
      </c>
      <c r="Y56" s="110">
        <f>SUM(COUNTIFS('2023'!$K$3:$K$500,Lister!$D$3,'2023'!$B$3:$B$500,$A56,'2023'!$D$3:$D$500,"*",'2023'!$G$3:$G$500,{"*alle*";"*Opsøgende*"},'2023'!$E$3:$E$500,"*ja*"),COUNTIFS('2023'!$K$3:$K$500,Lister!$D$3,'2023'!$B$3:$B$500,$A56,'2023'!$D$3:$D$500,"*",'2023'!$G$3:$G$500,{"*alle*";"*Opsøgende*"},'2023'!$E$3:$E$500,"*nej*",'2023'!$H$3:$H$500,"*ja*"),COUNTIFS('2023'!$K$3:$K$500,Lister!$D$3,'2023'!$B$3:$B$500,$A56,'2023'!$D$3:$D$500,"*",'2023'!$G$3:$G$500,"*børn*"))</f>
        <v>0</v>
      </c>
      <c r="Z56" s="110">
        <f t="shared" si="16"/>
        <v>0</v>
      </c>
      <c r="AA56" s="110"/>
      <c r="AB56" s="110">
        <f>SUM(COUNTIFS('2024'!$K$3:$K$500,Lister!$D$2,'2024'!$B$3:$B$500,$A56,'2024'!$D$3:$D$500,"*",'2024'!$G$3:$G$500,{"*alle*";"*Opsøgende*"},'2024'!$E$3:$E$500,"*ja*"),COUNTIFS('2024'!$K$3:$K$500,Lister!$D$2,'2024'!$B$3:$B$500,$A56,'2024'!$D$3:$D$500,"*",'2024'!$G$3:$G$500,{"*alle*";"*Opsøgende*"},'2024'!$E$3:$E$500,"*nej*",'2024'!$H$3:$H$500,"*ja*"),COUNTIFS('2024'!$K$3:$K$500,Lister!$D$2,'2024'!$B$3:$B$500,$A56,'2024'!$D$3:$D$500,"*",'2024'!$G$3:$G$500,"*børn*"))</f>
        <v>0</v>
      </c>
      <c r="AC56" s="110">
        <f>SUM(COUNTIFS('2024'!$K$3:$K$500,Lister!$D$3,'2024'!$B$3:$B$500,$A56,'2024'!$D$3:$D$500,"*",'2024'!$G$3:$G$500,{"*alle*";"*Opsøgende*"},'2024'!$E$3:$E$500,"*ja*"),COUNTIFS('2024'!$K$3:$K$500,Lister!$D$3,'2024'!$B$3:$B$500,$A56,'2024'!$D$3:$D$500,"*",'2024'!$G$3:$G$500,{"*alle*";"*Opsøgende*"},'2024'!$E$3:$E$500,"*nej*",'2024'!$H$3:$H$500,"*ja*"),COUNTIFS('2024'!$K$3:$K$500,Lister!$D$3,'2024'!$B$3:$B$500,$A56,'2024'!$D$3:$D$500,"*",'2024'!$G$3:$G$500,"*børn*"))</f>
        <v>0</v>
      </c>
      <c r="AD56" s="110">
        <f t="shared" si="17"/>
        <v>0</v>
      </c>
      <c r="AE56" s="110"/>
      <c r="AF56" s="110">
        <f>SUM(COUNTIFS('2025'!$K$3:$K$500,Lister!$D$2,'2025'!$B$3:$B$500,$A56,'2025'!$D$3:$D$500,"*",'2025'!$G$3:$G$500,{"*alle*";"*Opsøgende*"},'2025'!$E$3:$E$500,"*ja*"),COUNTIFS('2025'!$K$3:$K$500,Lister!$D$2,'2025'!$B$3:$B$500,$A56,'2025'!$D$3:$D$500,"*",'2025'!$G$3:$G$500,{"*alle*";"*Opsøgende*"},'2025'!$E$3:$E$500,"*nej*",'2025'!$H$3:$H$500,"*ja*"),COUNTIFS('2025'!$K$3:$K$500,Lister!$D$2,'2025'!$B$3:$B$500,$A56,'2025'!$D$3:$D$500,"*",'2025'!$G$3:$G$500,"*børn*"))</f>
        <v>0</v>
      </c>
      <c r="AG56" s="110">
        <f>SUM(COUNTIFS('2025'!$K$3:$K$500,Lister!$D$3,'2025'!$B$3:$B$500,$A56,'2025'!$D$3:$D$500,"*",'2025'!$G$3:$G$500,{"*alle*";"*Opsøgende*"},'2025'!$E$3:$E$500,"*ja*"),COUNTIFS('2025'!$K$3:$K$500,Lister!$D$3,'2025'!$B$3:$B$500,$A56,'2025'!$D$3:$D$500,"*",'2025'!$G$3:$G$500,{"*alle*";"*Opsøgende*"},'2025'!$E$3:$E$500,"*nej*",'2025'!$H$3:$H$500,"*ja*"),COUNTIFS('2025'!$K$3:$K$500,Lister!$D$3,'2025'!$B$3:$B$500,$A56,'2025'!$D$3:$D$500,"*",'2025'!$G$3:$G$500,"*børn*"))</f>
        <v>0</v>
      </c>
      <c r="AH56" s="110">
        <f t="shared" si="18"/>
        <v>0</v>
      </c>
      <c r="AI56" s="110"/>
      <c r="AJ56" s="110">
        <f>SUM(COUNTIFS('2026'!$K$3:$K$500,Lister!$D$2,'2026'!$B$3:$B$500,$A56,'2026'!$D$3:$D$500,"*",'2026'!$G$3:$G$500,{"*alle*";"*Opsøgende*"},'2026'!$E$3:$E$500,"*ja*"),COUNTIFS('2026'!$K$3:$K$500,Lister!$D$2,'2026'!$B$3:$B$500,$A56,'2026'!$D$3:$D$500,"*",'2026'!$G$3:$G$500,{"*alle*";"*Opsøgende*"},'2026'!$E$3:$E$500,"*nej*",'2026'!$H$3:$H$500,"*ja*"),COUNTIFS('2026'!$K$3:$K$500,Lister!$D$2,'2026'!$B$3:$B$500,$A56,'2026'!$D$3:$D$500,"*",'2026'!$G$3:$G$500,"*børn*"))</f>
        <v>0</v>
      </c>
      <c r="AK56" s="110">
        <f>SUM(COUNTIFS('2026'!$K$3:$K$500,Lister!$D$3,'2026'!$B$3:$B$500,$A56,'2026'!$D$3:$D$500,"*",'2026'!$G$3:$G$500,{"*alle*";"*Opsøgende*"},'2026'!$E$3:$E$500,"*ja*"),COUNTIFS('2026'!$K$3:$K$500,Lister!$D$3,'2026'!$B$3:$B$500,$A56,'2026'!$D$3:$D$500,"*",'2026'!$G$3:$G$500,{"*alle*";"*Opsøgende*"},'2026'!$E$3:$E$500,"*nej*",'2026'!$H$3:$H$500,"*ja*"),COUNTIFS('2026'!$K$3:$K$500,Lister!$D$3,'2026'!$B$3:$B$500,$A56,'2026'!$D$3:$D$500,"*",'2026'!$G$3:$G$500,"*børn*"))</f>
        <v>0</v>
      </c>
      <c r="AL56" s="110">
        <f t="shared" si="19"/>
        <v>0</v>
      </c>
      <c r="AM56" s="110"/>
      <c r="AN56" s="110">
        <f>SUM(COUNTIFS('2027'!$K$3:$K$500,Lister!$D$2,'2027'!$B$3:$B$500,$A56,'2027'!$D$3:$D$500,"*",'2027'!$G$3:$G$500,{"*alle*";"*Opsøgende*"},'2027'!$E$3:$E$500,"*ja*"),COUNTIFS('2027'!$K$3:$K$500,Lister!$D$2,'2027'!$B$3:$B$500,$A56,'2027'!$D$3:$D$500,"*",'2027'!$G$3:$G$500,{"*alle*";"*Opsøgende*"},'2027'!$E$3:$E$500,"*nej*",'2027'!$H$3:$H$500,"*ja*"),COUNTIFS('2027'!$K$3:$K$500,Lister!$D$2,'2027'!$B$3:$B$500,$A56,'2027'!$D$3:$D$500,"*",'2027'!$G$3:$G$500,"*børn*"))</f>
        <v>0</v>
      </c>
      <c r="AO56" s="110">
        <f>SUM(COUNTIFS('2027'!$K$3:$K$500,Lister!$D$3,'2027'!$B$3:$B$500,$A56,'2027'!$D$3:$D$500,"*",'2027'!$G$3:$G$500,{"*alle*";"*Opsøgende*"},'2027'!$E$3:$E$500,"*ja*"),COUNTIFS('2027'!$K$3:$K$500,Lister!$D$3,'2027'!$B$3:$B$500,$A56,'2027'!$D$3:$D$500,"*",'2027'!$G$3:$G$500,{"*alle*";"*Opsøgende*"},'2027'!$E$3:$E$500,"*nej*",'2027'!$H$3:$H$500,"*ja*"),COUNTIFS('2027'!$K$3:$K$500,Lister!$D$3,'2027'!$B$3:$B$500,$A56,'2027'!$D$3:$D$500,"*",'2027'!$G$3:$G$500,"*børn*"))</f>
        <v>0</v>
      </c>
      <c r="AP56" s="110">
        <f t="shared" si="20"/>
        <v>0</v>
      </c>
      <c r="AQ56" s="110"/>
      <c r="AR56" s="110">
        <f>SUM(COUNTIFS('2028'!$K$3:$K$500,Lister!$D$2,'2028'!$B$3:$B$500,$A56,'2028'!$D$3:$D$500,"*",'2028'!$G$3:$G$500,{"*alle*";"*Opsøgende*"},'2028'!$E$3:$E$500,"*ja*"),COUNTIFS('2028'!$K$3:$K$500,Lister!$D$2,'2028'!$B$3:$B$500,$A56,'2028'!$D$3:$D$500,"*",'2028'!$G$3:$G$500,{"*alle*";"*Opsøgende*"},'2028'!$E$3:$E$500,"*nej*",'2028'!$H$3:$H$500,"*ja*"),COUNTIFS('2028'!$K$3:$K$500,Lister!$D$2,'2028'!$B$3:$B$500,$A56,'2028'!$D$3:$D$500,"*",'2028'!$G$3:$G$500,"*børn*"))</f>
        <v>0</v>
      </c>
      <c r="AS56" s="110">
        <f>SUM(COUNTIFS('2028'!$K$3:$K$500,Lister!$D$3,'2028'!$B$3:$B$500,$A56,'2028'!$D$3:$D$500,"*",'2028'!$G$3:$G$500,{"*alle*";"*Opsøgende*"},'2028'!$E$3:$E$500,"*ja*"),COUNTIFS('2028'!$K$3:$K$500,Lister!$D$3,'2028'!$B$3:$B$500,$A56,'2028'!$D$3:$D$500,"*",'2028'!$G$3:$G$500,{"*alle*";"*Opsøgende*"},'2028'!$E$3:$E$500,"*nej*",'2028'!$H$3:$H$500,"*ja*"),COUNTIFS('2028'!$K$3:$K$500,Lister!$D$3,'2028'!$B$3:$B$500,$A56,'2028'!$D$3:$D$500,"*",'2028'!$G$3:$G$500,"*børn*"))</f>
        <v>0</v>
      </c>
      <c r="AT56" s="110">
        <f t="shared" si="21"/>
        <v>0</v>
      </c>
    </row>
    <row r="57" spans="1:46" x14ac:dyDescent="0.25">
      <c r="A57" s="2" t="s">
        <v>98</v>
      </c>
      <c r="D57" s="110">
        <f>SUM(COUNTIFS('2018'!$K$3:$K$500,Lister!$D$2,'2018'!$B$3:$B$500,$A57,'2018'!$D$3:$D$500,"*",'2018'!$G$3:$G$500,{"*alle*";"*Opsøgende*"},'2018'!$E$3:$E$500,"*ja*"),COUNTIFS('2018'!$K$3:$K$500,Lister!$D$2,'2018'!$B$3:$B$500,$A57,'2018'!$D$3:$D$500,"*",'2018'!$G$3:$G$500,{"*alle*";"*Opsøgende*"},'2018'!$E$3:$E$500,"*nej*",'2018'!$H$3:$H$500,"*ja*"),COUNTIFS('2018'!$K$3:$K$500,Lister!$D$2,'2018'!$B$3:$B$500,$A57,'2018'!$D$3:$D$500,"*",'2018'!$G$3:$G$500,"*børn*"))</f>
        <v>0</v>
      </c>
      <c r="E57" s="110">
        <f>SUM(COUNTIFS('2018'!$K$3:$K$500,Lister!$D$3,'2018'!$B$3:$B$500,$A57,'2018'!$D$3:$D$500,"*",'2018'!$G$3:$G$500,{"*alle*";"*Opsøgende*"},'2018'!$E$3:$E$500,"*ja*"),COUNTIFS('2018'!$K$3:$K$500,Lister!$D$3,'2018'!$B$3:$B$500,$A57,'2018'!$D$3:$D$500,"*",'2018'!$G$3:$G$500,{"*alle*";"*Opsøgende*"},'2018'!$E$3:$E$500,"*nej*",'2018'!$H$3:$H$500,"*ja*"),COUNTIFS('2018'!$K$3:$K$500,Lister!$D$3,'2018'!$B$3:$B$500,$A57,'2018'!$D$3:$D$500,"*",'2018'!$G$3:$G$500,"*børn*"))</f>
        <v>0</v>
      </c>
      <c r="F57" s="110">
        <f t="shared" si="11"/>
        <v>0</v>
      </c>
      <c r="G57" s="110"/>
      <c r="H57" s="110">
        <f>SUM(COUNTIFS('2019'!$K$3:$K$500,Lister!$D$2,'2019'!$B$3:$B$500,$A57,'2019'!$D$3:$D$500,"*",'2019'!$G$3:$G$500,{"*alle*";"*Opsøgende*"},'2019'!$E$3:$E$500,"*ja*"),COUNTIFS('2019'!$K$3:$K$500,Lister!$D$2,'2019'!$B$3:$B$500,$A57,'2019'!$D$3:$D$500,"*",'2019'!$G$3:$G$500,{"*alle*";"*Opsøgende*"},'2019'!$E$3:$E$500,"*nej*",'2019'!$H$3:$H$500,"*ja*"),COUNTIFS('2019'!$K$3:$K$500,Lister!$D$2,'2019'!$B$3:$B$500,$A57,'2019'!$D$3:$D$500,"*",'2019'!$G$3:$G$500,"*børn*"))</f>
        <v>0</v>
      </c>
      <c r="I57" s="110">
        <f>SUM(COUNTIFS('2019'!$K$3:$K$500,Lister!$D$3,'2019'!$B$3:$B$500,$A57,'2019'!$D$3:$D$500,"*",'2019'!$G$3:$G$500,{"*alle*";"*Opsøgende*"},'2019'!$E$3:$E$500,"*ja*"),COUNTIFS('2019'!$K$3:$K$500,Lister!$D$3,'2019'!$B$3:$B$500,$A57,'2019'!$D$3:$D$500,"*",'2019'!$G$3:$G$500,{"*alle*";"*Opsøgende*"},'2019'!$E$3:$E$500,"*nej*",'2019'!$H$3:$H$500,"*ja*"),COUNTIFS('2019'!$K$3:$K$500,Lister!$D$3,'2019'!$B$3:$B$500,$A57,'2019'!$D$3:$D$500,"*",'2019'!$G$3:$G$500,"*børn*"))</f>
        <v>0</v>
      </c>
      <c r="J57" s="110">
        <f t="shared" si="12"/>
        <v>0</v>
      </c>
      <c r="K57" s="110"/>
      <c r="L57" s="110">
        <f>SUM(COUNTIFS('2020'!$K$3:$K$500,Lister!$D$2,'2020'!$B$3:$B$500,$A57,'2020'!$D$3:$D$500,"*",'2020'!$G$3:$G$500,{"*alle*";"*Opsøgende*"},'2020'!$E$3:$E$500,"*ja*"),COUNTIFS('2020'!$K$3:$K$500,Lister!$D$2,'2020'!$B$3:$B$500,$A57,'2020'!$D$3:$D$500,"*",'2020'!$G$3:$G$500,{"*alle*";"*Opsøgende*"},'2020'!$E$3:$E$500,"*nej*",'2020'!$H$3:$H$500,"*ja*"),COUNTIFS('2020'!$K$3:$K$500,Lister!$D$2,'2020'!$B$3:$B$500,$A57,'2020'!$D$3:$D$500,"*",'2020'!$G$3:$G$500,"*børn*"))</f>
        <v>0</v>
      </c>
      <c r="M57" s="110">
        <f>SUM(COUNTIFS('2020'!$K$3:$K$500,Lister!$D$3,'2020'!$B$3:$B$500,$A57,'2020'!$D$3:$D$500,"*",'2020'!$G$3:$G$500,{"*alle*";"*Opsøgende*"},'2020'!$E$3:$E$500,"*ja*"),COUNTIFS('2020'!$K$3:$K$500,Lister!$D$3,'2020'!$B$3:$B$500,$A57,'2020'!$D$3:$D$500,"*",'2020'!$G$3:$G$500,{"*alle*";"*Opsøgende*"},'2020'!$E$3:$E$500,"*nej*",'2020'!$H$3:$H$500,"*ja*"),COUNTIFS('2020'!$K$3:$K$500,Lister!$D$3,'2020'!$B$3:$B$500,$A57,'2020'!$D$3:$D$500,"*",'2020'!$G$3:$G$500,"*børn*"))</f>
        <v>0</v>
      </c>
      <c r="N57" s="110">
        <f t="shared" si="13"/>
        <v>0</v>
      </c>
      <c r="O57" s="110"/>
      <c r="P57" s="110">
        <f>SUM(COUNTIFS('2021'!$K$3:$K$500,Lister!$D$2,'2021'!$B$3:$B$500,$A57,'2021'!$D$3:$D$500,"*",'2021'!$G$3:$G$500,{"*alle*";"*Opsøgende*"},'2021'!$E$3:$E$500,"*ja*"),COUNTIFS('2021'!$K$3:$K$500,Lister!$D$2,'2021'!$B$3:$B$500,$A57,'2021'!$D$3:$D$500,"*",'2021'!$G$3:$G$500,{"*alle*";"*Opsøgende*"},'2021'!$E$3:$E$500,"*nej*",'2021'!$H$3:$H$500,"*ja*"),COUNTIFS('2021'!$K$3:$K$500,Lister!$D$2,'2021'!$B$3:$B$500,$A57,'2021'!$D$3:$D$500,"*",'2021'!$G$3:$G$500,"*børn*"))</f>
        <v>0</v>
      </c>
      <c r="Q57" s="110">
        <f>SUM(COUNTIFS('2021'!$K$3:$K$500,Lister!$D$3,'2021'!$B$3:$B$500,$A57,'2021'!$D$3:$D$500,"*",'2021'!$G$3:$G$500,{"*alle*";"*Opsøgende*"},'2021'!$E$3:$E$500,"*ja*"),COUNTIFS('2021'!$K$3:$K$500,Lister!$D$3,'2021'!$B$3:$B$500,$A57,'2021'!$D$3:$D$500,"*",'2021'!$G$3:$G$500,{"*alle*";"*Opsøgende*"},'2021'!$E$3:$E$500,"*nej*",'2021'!$H$3:$H$500,"*ja*"),COUNTIFS('2021'!$K$3:$K$500,Lister!$D$3,'2021'!$B$3:$B$500,$A57,'2021'!$D$3:$D$500,"*",'2021'!$G$3:$G$500,"*børn*"))</f>
        <v>0</v>
      </c>
      <c r="R57" s="110">
        <f t="shared" si="14"/>
        <v>0</v>
      </c>
      <c r="S57" s="110"/>
      <c r="T57" s="110">
        <f>SUM(COUNTIFS('2022'!$K$3:$K$500,Lister!$D$2,'2022'!$B$3:$B$500,$A57,'2022'!$D$3:$D$500,"*",'2022'!$G$3:$G$500,{"*alle*";"*Opsøgende*"},'2022'!$E$3:$E$500,"*ja*"),COUNTIFS('2022'!$K$3:$K$500,Lister!$D$2,'2022'!$B$3:$B$500,$A57,'2022'!$D$3:$D$500,"*",'2022'!$G$3:$G$500,{"*alle*";"*Opsøgende*"},'2022'!$E$3:$E$500,"*nej*",'2022'!$H$3:$H$500,"*ja*"),COUNTIFS('2022'!$K$3:$K$500,Lister!$D$2,'2022'!$B$3:$B$500,$A57,'2022'!$D$3:$D$500,"*",'2022'!$G$3:$G$500,"*børn*"))</f>
        <v>0</v>
      </c>
      <c r="U57" s="110">
        <f>SUM(COUNTIFS('2022'!$K$3:$K$500,Lister!$D$3,'2022'!$B$3:$B$500,$A57,'2022'!$D$3:$D$500,"*",'2022'!$G$3:$G$500,{"*alle*";"*Opsøgende*"},'2022'!$E$3:$E$500,"*ja*"),COUNTIFS('2022'!$K$3:$K$500,Lister!$D$3,'2022'!$B$3:$B$500,$A57,'2022'!$D$3:$D$500,"*",'2022'!$G$3:$G$500,{"*alle*";"*Opsøgende*"},'2022'!$E$3:$E$500,"*nej*",'2022'!$H$3:$H$500,"*ja*"),COUNTIFS('2022'!$K$3:$K$500,Lister!$D$3,'2022'!$B$3:$B$500,$A57,'2022'!$D$3:$D$500,"*",'2022'!$G$3:$G$500,"*børn*"))</f>
        <v>0</v>
      </c>
      <c r="V57" s="110">
        <f t="shared" si="15"/>
        <v>0</v>
      </c>
      <c r="W57" s="110"/>
      <c r="X57" s="110">
        <f>SUM(COUNTIFS('2023'!$K$3:$K$500,Lister!$D$2,'2023'!$B$3:$B$500,$A57,'2023'!$D$3:$D$500,"*",'2023'!$G$3:$G$500,{"*alle*";"*Opsøgende*"},'2023'!$E$3:$E$500,"*ja*"),COUNTIFS('2023'!$K$3:$K$500,Lister!$D$2,'2023'!$B$3:$B$500,$A57,'2023'!$D$3:$D$500,"*",'2023'!$G$3:$G$500,{"*alle*";"*Opsøgende*"},'2023'!$E$3:$E$500,"*nej*",'2023'!$H$3:$H$500,"*ja*"),COUNTIFS('2023'!$K$3:$K$500,Lister!$D$2,'2023'!$B$3:$B$500,$A57,'2023'!$D$3:$D$500,"*",'2023'!$G$3:$G$500,"*børn*"))</f>
        <v>0</v>
      </c>
      <c r="Y57" s="110">
        <f>SUM(COUNTIFS('2023'!$K$3:$K$500,Lister!$D$3,'2023'!$B$3:$B$500,$A57,'2023'!$D$3:$D$500,"*",'2023'!$G$3:$G$500,{"*alle*";"*Opsøgende*"},'2023'!$E$3:$E$500,"*ja*"),COUNTIFS('2023'!$K$3:$K$500,Lister!$D$3,'2023'!$B$3:$B$500,$A57,'2023'!$D$3:$D$500,"*",'2023'!$G$3:$G$500,{"*alle*";"*Opsøgende*"},'2023'!$E$3:$E$500,"*nej*",'2023'!$H$3:$H$500,"*ja*"),COUNTIFS('2023'!$K$3:$K$500,Lister!$D$3,'2023'!$B$3:$B$500,$A57,'2023'!$D$3:$D$500,"*",'2023'!$G$3:$G$500,"*børn*"))</f>
        <v>0</v>
      </c>
      <c r="Z57" s="110">
        <f t="shared" si="16"/>
        <v>0</v>
      </c>
      <c r="AA57" s="110"/>
      <c r="AB57" s="110">
        <f>SUM(COUNTIFS('2024'!$K$3:$K$500,Lister!$D$2,'2024'!$B$3:$B$500,$A57,'2024'!$D$3:$D$500,"*",'2024'!$G$3:$G$500,{"*alle*";"*Opsøgende*"},'2024'!$E$3:$E$500,"*ja*"),COUNTIFS('2024'!$K$3:$K$500,Lister!$D$2,'2024'!$B$3:$B$500,$A57,'2024'!$D$3:$D$500,"*",'2024'!$G$3:$G$500,{"*alle*";"*Opsøgende*"},'2024'!$E$3:$E$500,"*nej*",'2024'!$H$3:$H$500,"*ja*"),COUNTIFS('2024'!$K$3:$K$500,Lister!$D$2,'2024'!$B$3:$B$500,$A57,'2024'!$D$3:$D$500,"*",'2024'!$G$3:$G$500,"*børn*"))</f>
        <v>0</v>
      </c>
      <c r="AC57" s="110">
        <f>SUM(COUNTIFS('2024'!$K$3:$K$500,Lister!$D$3,'2024'!$B$3:$B$500,$A57,'2024'!$D$3:$D$500,"*",'2024'!$G$3:$G$500,{"*alle*";"*Opsøgende*"},'2024'!$E$3:$E$500,"*ja*"),COUNTIFS('2024'!$K$3:$K$500,Lister!$D$3,'2024'!$B$3:$B$500,$A57,'2024'!$D$3:$D$500,"*",'2024'!$G$3:$G$500,{"*alle*";"*Opsøgende*"},'2024'!$E$3:$E$500,"*nej*",'2024'!$H$3:$H$500,"*ja*"),COUNTIFS('2024'!$K$3:$K$500,Lister!$D$3,'2024'!$B$3:$B$500,$A57,'2024'!$D$3:$D$500,"*",'2024'!$G$3:$G$500,"*børn*"))</f>
        <v>0</v>
      </c>
      <c r="AD57" s="110">
        <f t="shared" si="17"/>
        <v>0</v>
      </c>
      <c r="AE57" s="110"/>
      <c r="AF57" s="110">
        <f>SUM(COUNTIFS('2025'!$K$3:$K$500,Lister!$D$2,'2025'!$B$3:$B$500,$A57,'2025'!$D$3:$D$500,"*",'2025'!$G$3:$G$500,{"*alle*";"*Opsøgende*"},'2025'!$E$3:$E$500,"*ja*"),COUNTIFS('2025'!$K$3:$K$500,Lister!$D$2,'2025'!$B$3:$B$500,$A57,'2025'!$D$3:$D$500,"*",'2025'!$G$3:$G$500,{"*alle*";"*Opsøgende*"},'2025'!$E$3:$E$500,"*nej*",'2025'!$H$3:$H$500,"*ja*"),COUNTIFS('2025'!$K$3:$K$500,Lister!$D$2,'2025'!$B$3:$B$500,$A57,'2025'!$D$3:$D$500,"*",'2025'!$G$3:$G$500,"*børn*"))</f>
        <v>0</v>
      </c>
      <c r="AG57" s="110">
        <f>SUM(COUNTIFS('2025'!$K$3:$K$500,Lister!$D$3,'2025'!$B$3:$B$500,$A57,'2025'!$D$3:$D$500,"*",'2025'!$G$3:$G$500,{"*alle*";"*Opsøgende*"},'2025'!$E$3:$E$500,"*ja*"),COUNTIFS('2025'!$K$3:$K$500,Lister!$D$3,'2025'!$B$3:$B$500,$A57,'2025'!$D$3:$D$500,"*",'2025'!$G$3:$G$500,{"*alle*";"*Opsøgende*"},'2025'!$E$3:$E$500,"*nej*",'2025'!$H$3:$H$500,"*ja*"),COUNTIFS('2025'!$K$3:$K$500,Lister!$D$3,'2025'!$B$3:$B$500,$A57,'2025'!$D$3:$D$500,"*",'2025'!$G$3:$G$500,"*børn*"))</f>
        <v>0</v>
      </c>
      <c r="AH57" s="110">
        <f t="shared" si="18"/>
        <v>0</v>
      </c>
      <c r="AI57" s="110"/>
      <c r="AJ57" s="110">
        <f>SUM(COUNTIFS('2026'!$K$3:$K$500,Lister!$D$2,'2026'!$B$3:$B$500,$A57,'2026'!$D$3:$D$500,"*",'2026'!$G$3:$G$500,{"*alle*";"*Opsøgende*"},'2026'!$E$3:$E$500,"*ja*"),COUNTIFS('2026'!$K$3:$K$500,Lister!$D$2,'2026'!$B$3:$B$500,$A57,'2026'!$D$3:$D$500,"*",'2026'!$G$3:$G$500,{"*alle*";"*Opsøgende*"},'2026'!$E$3:$E$500,"*nej*",'2026'!$H$3:$H$500,"*ja*"),COUNTIFS('2026'!$K$3:$K$500,Lister!$D$2,'2026'!$B$3:$B$500,$A57,'2026'!$D$3:$D$500,"*",'2026'!$G$3:$G$500,"*børn*"))</f>
        <v>0</v>
      </c>
      <c r="AK57" s="110">
        <f>SUM(COUNTIFS('2026'!$K$3:$K$500,Lister!$D$3,'2026'!$B$3:$B$500,$A57,'2026'!$D$3:$D$500,"*",'2026'!$G$3:$G$500,{"*alle*";"*Opsøgende*"},'2026'!$E$3:$E$500,"*ja*"),COUNTIFS('2026'!$K$3:$K$500,Lister!$D$3,'2026'!$B$3:$B$500,$A57,'2026'!$D$3:$D$500,"*",'2026'!$G$3:$G$500,{"*alle*";"*Opsøgende*"},'2026'!$E$3:$E$500,"*nej*",'2026'!$H$3:$H$500,"*ja*"),COUNTIFS('2026'!$K$3:$K$500,Lister!$D$3,'2026'!$B$3:$B$500,$A57,'2026'!$D$3:$D$500,"*",'2026'!$G$3:$G$500,"*børn*"))</f>
        <v>0</v>
      </c>
      <c r="AL57" s="110">
        <f t="shared" si="19"/>
        <v>0</v>
      </c>
      <c r="AM57" s="110"/>
      <c r="AN57" s="110">
        <f>SUM(COUNTIFS('2027'!$K$3:$K$500,Lister!$D$2,'2027'!$B$3:$B$500,$A57,'2027'!$D$3:$D$500,"*",'2027'!$G$3:$G$500,{"*alle*";"*Opsøgende*"},'2027'!$E$3:$E$500,"*ja*"),COUNTIFS('2027'!$K$3:$K$500,Lister!$D$2,'2027'!$B$3:$B$500,$A57,'2027'!$D$3:$D$500,"*",'2027'!$G$3:$G$500,{"*alle*";"*Opsøgende*"},'2027'!$E$3:$E$500,"*nej*",'2027'!$H$3:$H$500,"*ja*"),COUNTIFS('2027'!$K$3:$K$500,Lister!$D$2,'2027'!$B$3:$B$500,$A57,'2027'!$D$3:$D$500,"*",'2027'!$G$3:$G$500,"*børn*"))</f>
        <v>0</v>
      </c>
      <c r="AO57" s="110">
        <f>SUM(COUNTIFS('2027'!$K$3:$K$500,Lister!$D$3,'2027'!$B$3:$B$500,$A57,'2027'!$D$3:$D$500,"*",'2027'!$G$3:$G$500,{"*alle*";"*Opsøgende*"},'2027'!$E$3:$E$500,"*ja*"),COUNTIFS('2027'!$K$3:$K$500,Lister!$D$3,'2027'!$B$3:$B$500,$A57,'2027'!$D$3:$D$500,"*",'2027'!$G$3:$G$500,{"*alle*";"*Opsøgende*"},'2027'!$E$3:$E$500,"*nej*",'2027'!$H$3:$H$500,"*ja*"),COUNTIFS('2027'!$K$3:$K$500,Lister!$D$3,'2027'!$B$3:$B$500,$A57,'2027'!$D$3:$D$500,"*",'2027'!$G$3:$G$500,"*børn*"))</f>
        <v>0</v>
      </c>
      <c r="AP57" s="110">
        <f t="shared" si="20"/>
        <v>0</v>
      </c>
      <c r="AQ57" s="110"/>
      <c r="AR57" s="110">
        <f>SUM(COUNTIFS('2028'!$K$3:$K$500,Lister!$D$2,'2028'!$B$3:$B$500,$A57,'2028'!$D$3:$D$500,"*",'2028'!$G$3:$G$500,{"*alle*";"*Opsøgende*"},'2028'!$E$3:$E$500,"*ja*"),COUNTIFS('2028'!$K$3:$K$500,Lister!$D$2,'2028'!$B$3:$B$500,$A57,'2028'!$D$3:$D$500,"*",'2028'!$G$3:$G$500,{"*alle*";"*Opsøgende*"},'2028'!$E$3:$E$500,"*nej*",'2028'!$H$3:$H$500,"*ja*"),COUNTIFS('2028'!$K$3:$K$500,Lister!$D$2,'2028'!$B$3:$B$500,$A57,'2028'!$D$3:$D$500,"*",'2028'!$G$3:$G$500,"*børn*"))</f>
        <v>0</v>
      </c>
      <c r="AS57" s="110">
        <f>SUM(COUNTIFS('2028'!$K$3:$K$500,Lister!$D$3,'2028'!$B$3:$B$500,$A57,'2028'!$D$3:$D$500,"*",'2028'!$G$3:$G$500,{"*alle*";"*Opsøgende*"},'2028'!$E$3:$E$500,"*ja*"),COUNTIFS('2028'!$K$3:$K$500,Lister!$D$3,'2028'!$B$3:$B$500,$A57,'2028'!$D$3:$D$500,"*",'2028'!$G$3:$G$500,{"*alle*";"*Opsøgende*"},'2028'!$E$3:$E$500,"*nej*",'2028'!$H$3:$H$500,"*ja*"),COUNTIFS('2028'!$K$3:$K$500,Lister!$D$3,'2028'!$B$3:$B$500,$A57,'2028'!$D$3:$D$500,"*",'2028'!$G$3:$G$500,"*børn*"))</f>
        <v>0</v>
      </c>
      <c r="AT57" s="110">
        <f t="shared" si="21"/>
        <v>0</v>
      </c>
    </row>
    <row r="58" spans="1:46" x14ac:dyDescent="0.25">
      <c r="A58" s="2" t="s">
        <v>100</v>
      </c>
      <c r="D58" s="110">
        <f>SUM(COUNTIFS('2018'!$K$3:$K$500,Lister!$D$2,'2018'!$B$3:$B$500,$A58,'2018'!$D$3:$D$500,"*",'2018'!$G$3:$G$500,{"*alle*";"*Opsøgende*"},'2018'!$E$3:$E$500,"*ja*"),COUNTIFS('2018'!$K$3:$K$500,Lister!$D$2,'2018'!$B$3:$B$500,$A58,'2018'!$D$3:$D$500,"*",'2018'!$G$3:$G$500,{"*alle*";"*Opsøgende*"},'2018'!$E$3:$E$500,"*nej*",'2018'!$H$3:$H$500,"*ja*"),COUNTIFS('2018'!$K$3:$K$500,Lister!$D$2,'2018'!$B$3:$B$500,$A58,'2018'!$D$3:$D$500,"*",'2018'!$G$3:$G$500,"*børn*"))</f>
        <v>0</v>
      </c>
      <c r="E58" s="110">
        <f>SUM(COUNTIFS('2018'!$K$3:$K$500,Lister!$D$3,'2018'!$B$3:$B$500,$A58,'2018'!$D$3:$D$500,"*",'2018'!$G$3:$G$500,{"*alle*";"*Opsøgende*"},'2018'!$E$3:$E$500,"*ja*"),COUNTIFS('2018'!$K$3:$K$500,Lister!$D$3,'2018'!$B$3:$B$500,$A58,'2018'!$D$3:$D$500,"*",'2018'!$G$3:$G$500,{"*alle*";"*Opsøgende*"},'2018'!$E$3:$E$500,"*nej*",'2018'!$H$3:$H$500,"*ja*"),COUNTIFS('2018'!$K$3:$K$500,Lister!$D$3,'2018'!$B$3:$B$500,$A58,'2018'!$D$3:$D$500,"*",'2018'!$G$3:$G$500,"*børn*"))</f>
        <v>0</v>
      </c>
      <c r="F58" s="110">
        <f t="shared" si="11"/>
        <v>0</v>
      </c>
      <c r="G58" s="110"/>
      <c r="H58" s="110">
        <f>SUM(COUNTIFS('2019'!$K$3:$K$500,Lister!$D$2,'2019'!$B$3:$B$500,$A58,'2019'!$D$3:$D$500,"*",'2019'!$G$3:$G$500,{"*alle*";"*Opsøgende*"},'2019'!$E$3:$E$500,"*ja*"),COUNTIFS('2019'!$K$3:$K$500,Lister!$D$2,'2019'!$B$3:$B$500,$A58,'2019'!$D$3:$D$500,"*",'2019'!$G$3:$G$500,{"*alle*";"*Opsøgende*"},'2019'!$E$3:$E$500,"*nej*",'2019'!$H$3:$H$500,"*ja*"),COUNTIFS('2019'!$K$3:$K$500,Lister!$D$2,'2019'!$B$3:$B$500,$A58,'2019'!$D$3:$D$500,"*",'2019'!$G$3:$G$500,"*børn*"))</f>
        <v>0</v>
      </c>
      <c r="I58" s="110">
        <f>SUM(COUNTIFS('2019'!$K$3:$K$500,Lister!$D$3,'2019'!$B$3:$B$500,$A58,'2019'!$D$3:$D$500,"*",'2019'!$G$3:$G$500,{"*alle*";"*Opsøgende*"},'2019'!$E$3:$E$500,"*ja*"),COUNTIFS('2019'!$K$3:$K$500,Lister!$D$3,'2019'!$B$3:$B$500,$A58,'2019'!$D$3:$D$500,"*",'2019'!$G$3:$G$500,{"*alle*";"*Opsøgende*"},'2019'!$E$3:$E$500,"*nej*",'2019'!$H$3:$H$500,"*ja*"),COUNTIFS('2019'!$K$3:$K$500,Lister!$D$3,'2019'!$B$3:$B$500,$A58,'2019'!$D$3:$D$500,"*",'2019'!$G$3:$G$500,"*børn*"))</f>
        <v>0</v>
      </c>
      <c r="J58" s="110">
        <f t="shared" si="12"/>
        <v>0</v>
      </c>
      <c r="K58" s="110"/>
      <c r="L58" s="110">
        <f>SUM(COUNTIFS('2020'!$K$3:$K$500,Lister!$D$2,'2020'!$B$3:$B$500,$A58,'2020'!$D$3:$D$500,"*",'2020'!$G$3:$G$500,{"*alle*";"*Opsøgende*"},'2020'!$E$3:$E$500,"*ja*"),COUNTIFS('2020'!$K$3:$K$500,Lister!$D$2,'2020'!$B$3:$B$500,$A58,'2020'!$D$3:$D$500,"*",'2020'!$G$3:$G$500,{"*alle*";"*Opsøgende*"},'2020'!$E$3:$E$500,"*nej*",'2020'!$H$3:$H$500,"*ja*"),COUNTIFS('2020'!$K$3:$K$500,Lister!$D$2,'2020'!$B$3:$B$500,$A58,'2020'!$D$3:$D$500,"*",'2020'!$G$3:$G$500,"*børn*"))</f>
        <v>0</v>
      </c>
      <c r="M58" s="110">
        <f>SUM(COUNTIFS('2020'!$K$3:$K$500,Lister!$D$3,'2020'!$B$3:$B$500,$A58,'2020'!$D$3:$D$500,"*",'2020'!$G$3:$G$500,{"*alle*";"*Opsøgende*"},'2020'!$E$3:$E$500,"*ja*"),COUNTIFS('2020'!$K$3:$K$500,Lister!$D$3,'2020'!$B$3:$B$500,$A58,'2020'!$D$3:$D$500,"*",'2020'!$G$3:$G$500,{"*alle*";"*Opsøgende*"},'2020'!$E$3:$E$500,"*nej*",'2020'!$H$3:$H$500,"*ja*"),COUNTIFS('2020'!$K$3:$K$500,Lister!$D$3,'2020'!$B$3:$B$500,$A58,'2020'!$D$3:$D$500,"*",'2020'!$G$3:$G$500,"*børn*"))</f>
        <v>0</v>
      </c>
      <c r="N58" s="110">
        <f t="shared" si="13"/>
        <v>0</v>
      </c>
      <c r="O58" s="110"/>
      <c r="P58" s="110">
        <f>SUM(COUNTIFS('2021'!$K$3:$K$500,Lister!$D$2,'2021'!$B$3:$B$500,$A58,'2021'!$D$3:$D$500,"*",'2021'!$G$3:$G$500,{"*alle*";"*Opsøgende*"},'2021'!$E$3:$E$500,"*ja*"),COUNTIFS('2021'!$K$3:$K$500,Lister!$D$2,'2021'!$B$3:$B$500,$A58,'2021'!$D$3:$D$500,"*",'2021'!$G$3:$G$500,{"*alle*";"*Opsøgende*"},'2021'!$E$3:$E$500,"*nej*",'2021'!$H$3:$H$500,"*ja*"),COUNTIFS('2021'!$K$3:$K$500,Lister!$D$2,'2021'!$B$3:$B$500,$A58,'2021'!$D$3:$D$500,"*",'2021'!$G$3:$G$500,"*børn*"))</f>
        <v>0</v>
      </c>
      <c r="Q58" s="110">
        <f>SUM(COUNTIFS('2021'!$K$3:$K$500,Lister!$D$3,'2021'!$B$3:$B$500,$A58,'2021'!$D$3:$D$500,"*",'2021'!$G$3:$G$500,{"*alle*";"*Opsøgende*"},'2021'!$E$3:$E$500,"*ja*"),COUNTIFS('2021'!$K$3:$K$500,Lister!$D$3,'2021'!$B$3:$B$500,$A58,'2021'!$D$3:$D$500,"*",'2021'!$G$3:$G$500,{"*alle*";"*Opsøgende*"},'2021'!$E$3:$E$500,"*nej*",'2021'!$H$3:$H$500,"*ja*"),COUNTIFS('2021'!$K$3:$K$500,Lister!$D$3,'2021'!$B$3:$B$500,$A58,'2021'!$D$3:$D$500,"*",'2021'!$G$3:$G$500,"*børn*"))</f>
        <v>0</v>
      </c>
      <c r="R58" s="110">
        <f t="shared" si="14"/>
        <v>0</v>
      </c>
      <c r="S58" s="110"/>
      <c r="T58" s="110">
        <f>SUM(COUNTIFS('2022'!$K$3:$K$500,Lister!$D$2,'2022'!$B$3:$B$500,$A58,'2022'!$D$3:$D$500,"*",'2022'!$G$3:$G$500,{"*alle*";"*Opsøgende*"},'2022'!$E$3:$E$500,"*ja*"),COUNTIFS('2022'!$K$3:$K$500,Lister!$D$2,'2022'!$B$3:$B$500,$A58,'2022'!$D$3:$D$500,"*",'2022'!$G$3:$G$500,{"*alle*";"*Opsøgende*"},'2022'!$E$3:$E$500,"*nej*",'2022'!$H$3:$H$500,"*ja*"),COUNTIFS('2022'!$K$3:$K$500,Lister!$D$2,'2022'!$B$3:$B$500,$A58,'2022'!$D$3:$D$500,"*",'2022'!$G$3:$G$500,"*børn*"))</f>
        <v>0</v>
      </c>
      <c r="U58" s="110">
        <f>SUM(COUNTIFS('2022'!$K$3:$K$500,Lister!$D$3,'2022'!$B$3:$B$500,$A58,'2022'!$D$3:$D$500,"*",'2022'!$G$3:$G$500,{"*alle*";"*Opsøgende*"},'2022'!$E$3:$E$500,"*ja*"),COUNTIFS('2022'!$K$3:$K$500,Lister!$D$3,'2022'!$B$3:$B$500,$A58,'2022'!$D$3:$D$500,"*",'2022'!$G$3:$G$500,{"*alle*";"*Opsøgende*"},'2022'!$E$3:$E$500,"*nej*",'2022'!$H$3:$H$500,"*ja*"),COUNTIFS('2022'!$K$3:$K$500,Lister!$D$3,'2022'!$B$3:$B$500,$A58,'2022'!$D$3:$D$500,"*",'2022'!$G$3:$G$500,"*børn*"))</f>
        <v>0</v>
      </c>
      <c r="V58" s="110">
        <f t="shared" si="15"/>
        <v>0</v>
      </c>
      <c r="W58" s="110"/>
      <c r="X58" s="110">
        <f>SUM(COUNTIFS('2023'!$K$3:$K$500,Lister!$D$2,'2023'!$B$3:$B$500,$A58,'2023'!$D$3:$D$500,"*",'2023'!$G$3:$G$500,{"*alle*";"*Opsøgende*"},'2023'!$E$3:$E$500,"*ja*"),COUNTIFS('2023'!$K$3:$K$500,Lister!$D$2,'2023'!$B$3:$B$500,$A58,'2023'!$D$3:$D$500,"*",'2023'!$G$3:$G$500,{"*alle*";"*Opsøgende*"},'2023'!$E$3:$E$500,"*nej*",'2023'!$H$3:$H$500,"*ja*"),COUNTIFS('2023'!$K$3:$K$500,Lister!$D$2,'2023'!$B$3:$B$500,$A58,'2023'!$D$3:$D$500,"*",'2023'!$G$3:$G$500,"*børn*"))</f>
        <v>0</v>
      </c>
      <c r="Y58" s="110">
        <f>SUM(COUNTIFS('2023'!$K$3:$K$500,Lister!$D$3,'2023'!$B$3:$B$500,$A58,'2023'!$D$3:$D$500,"*",'2023'!$G$3:$G$500,{"*alle*";"*Opsøgende*"},'2023'!$E$3:$E$500,"*ja*"),COUNTIFS('2023'!$K$3:$K$500,Lister!$D$3,'2023'!$B$3:$B$500,$A58,'2023'!$D$3:$D$500,"*",'2023'!$G$3:$G$500,{"*alle*";"*Opsøgende*"},'2023'!$E$3:$E$500,"*nej*",'2023'!$H$3:$H$500,"*ja*"),COUNTIFS('2023'!$K$3:$K$500,Lister!$D$3,'2023'!$B$3:$B$500,$A58,'2023'!$D$3:$D$500,"*",'2023'!$G$3:$G$500,"*børn*"))</f>
        <v>0</v>
      </c>
      <c r="Z58" s="110">
        <f t="shared" si="16"/>
        <v>0</v>
      </c>
      <c r="AA58" s="110"/>
      <c r="AB58" s="110">
        <f>SUM(COUNTIFS('2024'!$K$3:$K$500,Lister!$D$2,'2024'!$B$3:$B$500,$A58,'2024'!$D$3:$D$500,"*",'2024'!$G$3:$G$500,{"*alle*";"*Opsøgende*"},'2024'!$E$3:$E$500,"*ja*"),COUNTIFS('2024'!$K$3:$K$500,Lister!$D$2,'2024'!$B$3:$B$500,$A58,'2024'!$D$3:$D$500,"*",'2024'!$G$3:$G$500,{"*alle*";"*Opsøgende*"},'2024'!$E$3:$E$500,"*nej*",'2024'!$H$3:$H$500,"*ja*"),COUNTIFS('2024'!$K$3:$K$500,Lister!$D$2,'2024'!$B$3:$B$500,$A58,'2024'!$D$3:$D$500,"*",'2024'!$G$3:$G$500,"*børn*"))</f>
        <v>0</v>
      </c>
      <c r="AC58" s="110">
        <f>SUM(COUNTIFS('2024'!$K$3:$K$500,Lister!$D$3,'2024'!$B$3:$B$500,$A58,'2024'!$D$3:$D$500,"*",'2024'!$G$3:$G$500,{"*alle*";"*Opsøgende*"},'2024'!$E$3:$E$500,"*ja*"),COUNTIFS('2024'!$K$3:$K$500,Lister!$D$3,'2024'!$B$3:$B$500,$A58,'2024'!$D$3:$D$500,"*",'2024'!$G$3:$G$500,{"*alle*";"*Opsøgende*"},'2024'!$E$3:$E$500,"*nej*",'2024'!$H$3:$H$500,"*ja*"),COUNTIFS('2024'!$K$3:$K$500,Lister!$D$3,'2024'!$B$3:$B$500,$A58,'2024'!$D$3:$D$500,"*",'2024'!$G$3:$G$500,"*børn*"))</f>
        <v>0</v>
      </c>
      <c r="AD58" s="110">
        <f t="shared" si="17"/>
        <v>0</v>
      </c>
      <c r="AE58" s="110"/>
      <c r="AF58" s="110">
        <f>SUM(COUNTIFS('2025'!$K$3:$K$500,Lister!$D$2,'2025'!$B$3:$B$500,$A58,'2025'!$D$3:$D$500,"*",'2025'!$G$3:$G$500,{"*alle*";"*Opsøgende*"},'2025'!$E$3:$E$500,"*ja*"),COUNTIFS('2025'!$K$3:$K$500,Lister!$D$2,'2025'!$B$3:$B$500,$A58,'2025'!$D$3:$D$500,"*",'2025'!$G$3:$G$500,{"*alle*";"*Opsøgende*"},'2025'!$E$3:$E$500,"*nej*",'2025'!$H$3:$H$500,"*ja*"),COUNTIFS('2025'!$K$3:$K$500,Lister!$D$2,'2025'!$B$3:$B$500,$A58,'2025'!$D$3:$D$500,"*",'2025'!$G$3:$G$500,"*børn*"))</f>
        <v>0</v>
      </c>
      <c r="AG58" s="110">
        <f>SUM(COUNTIFS('2025'!$K$3:$K$500,Lister!$D$3,'2025'!$B$3:$B$500,$A58,'2025'!$D$3:$D$500,"*",'2025'!$G$3:$G$500,{"*alle*";"*Opsøgende*"},'2025'!$E$3:$E$500,"*ja*"),COUNTIFS('2025'!$K$3:$K$500,Lister!$D$3,'2025'!$B$3:$B$500,$A58,'2025'!$D$3:$D$500,"*",'2025'!$G$3:$G$500,{"*alle*";"*Opsøgende*"},'2025'!$E$3:$E$500,"*nej*",'2025'!$H$3:$H$500,"*ja*"),COUNTIFS('2025'!$K$3:$K$500,Lister!$D$3,'2025'!$B$3:$B$500,$A58,'2025'!$D$3:$D$500,"*",'2025'!$G$3:$G$500,"*børn*"))</f>
        <v>0</v>
      </c>
      <c r="AH58" s="110">
        <f t="shared" si="18"/>
        <v>0</v>
      </c>
      <c r="AI58" s="110"/>
      <c r="AJ58" s="110">
        <f>SUM(COUNTIFS('2026'!$K$3:$K$500,Lister!$D$2,'2026'!$B$3:$B$500,$A58,'2026'!$D$3:$D$500,"*",'2026'!$G$3:$G$500,{"*alle*";"*Opsøgende*"},'2026'!$E$3:$E$500,"*ja*"),COUNTIFS('2026'!$K$3:$K$500,Lister!$D$2,'2026'!$B$3:$B$500,$A58,'2026'!$D$3:$D$500,"*",'2026'!$G$3:$G$500,{"*alle*";"*Opsøgende*"},'2026'!$E$3:$E$500,"*nej*",'2026'!$H$3:$H$500,"*ja*"),COUNTIFS('2026'!$K$3:$K$500,Lister!$D$2,'2026'!$B$3:$B$500,$A58,'2026'!$D$3:$D$500,"*",'2026'!$G$3:$G$500,"*børn*"))</f>
        <v>0</v>
      </c>
      <c r="AK58" s="110">
        <f>SUM(COUNTIFS('2026'!$K$3:$K$500,Lister!$D$3,'2026'!$B$3:$B$500,$A58,'2026'!$D$3:$D$500,"*",'2026'!$G$3:$G$500,{"*alle*";"*Opsøgende*"},'2026'!$E$3:$E$500,"*ja*"),COUNTIFS('2026'!$K$3:$K$500,Lister!$D$3,'2026'!$B$3:$B$500,$A58,'2026'!$D$3:$D$500,"*",'2026'!$G$3:$G$500,{"*alle*";"*Opsøgende*"},'2026'!$E$3:$E$500,"*nej*",'2026'!$H$3:$H$500,"*ja*"),COUNTIFS('2026'!$K$3:$K$500,Lister!$D$3,'2026'!$B$3:$B$500,$A58,'2026'!$D$3:$D$500,"*",'2026'!$G$3:$G$500,"*børn*"))</f>
        <v>0</v>
      </c>
      <c r="AL58" s="110">
        <f t="shared" si="19"/>
        <v>0</v>
      </c>
      <c r="AM58" s="110"/>
      <c r="AN58" s="110">
        <f>SUM(COUNTIFS('2027'!$K$3:$K$500,Lister!$D$2,'2027'!$B$3:$B$500,$A58,'2027'!$D$3:$D$500,"*",'2027'!$G$3:$G$500,{"*alle*";"*Opsøgende*"},'2027'!$E$3:$E$500,"*ja*"),COUNTIFS('2027'!$K$3:$K$500,Lister!$D$2,'2027'!$B$3:$B$500,$A58,'2027'!$D$3:$D$500,"*",'2027'!$G$3:$G$500,{"*alle*";"*Opsøgende*"},'2027'!$E$3:$E$500,"*nej*",'2027'!$H$3:$H$500,"*ja*"),COUNTIFS('2027'!$K$3:$K$500,Lister!$D$2,'2027'!$B$3:$B$500,$A58,'2027'!$D$3:$D$500,"*",'2027'!$G$3:$G$500,"*børn*"))</f>
        <v>0</v>
      </c>
      <c r="AO58" s="110">
        <f>SUM(COUNTIFS('2027'!$K$3:$K$500,Lister!$D$3,'2027'!$B$3:$B$500,$A58,'2027'!$D$3:$D$500,"*",'2027'!$G$3:$G$500,{"*alle*";"*Opsøgende*"},'2027'!$E$3:$E$500,"*ja*"),COUNTIFS('2027'!$K$3:$K$500,Lister!$D$3,'2027'!$B$3:$B$500,$A58,'2027'!$D$3:$D$500,"*",'2027'!$G$3:$G$500,{"*alle*";"*Opsøgende*"},'2027'!$E$3:$E$500,"*nej*",'2027'!$H$3:$H$500,"*ja*"),COUNTIFS('2027'!$K$3:$K$500,Lister!$D$3,'2027'!$B$3:$B$500,$A58,'2027'!$D$3:$D$500,"*",'2027'!$G$3:$G$500,"*børn*"))</f>
        <v>0</v>
      </c>
      <c r="AP58" s="110">
        <f t="shared" si="20"/>
        <v>0</v>
      </c>
      <c r="AQ58" s="110"/>
      <c r="AR58" s="110">
        <f>SUM(COUNTIFS('2028'!$K$3:$K$500,Lister!$D$2,'2028'!$B$3:$B$500,$A58,'2028'!$D$3:$D$500,"*",'2028'!$G$3:$G$500,{"*alle*";"*Opsøgende*"},'2028'!$E$3:$E$500,"*ja*"),COUNTIFS('2028'!$K$3:$K$500,Lister!$D$2,'2028'!$B$3:$B$500,$A58,'2028'!$D$3:$D$500,"*",'2028'!$G$3:$G$500,{"*alle*";"*Opsøgende*"},'2028'!$E$3:$E$500,"*nej*",'2028'!$H$3:$H$500,"*ja*"),COUNTIFS('2028'!$K$3:$K$500,Lister!$D$2,'2028'!$B$3:$B$500,$A58,'2028'!$D$3:$D$500,"*",'2028'!$G$3:$G$500,"*børn*"))</f>
        <v>0</v>
      </c>
      <c r="AS58" s="110">
        <f>SUM(COUNTIFS('2028'!$K$3:$K$500,Lister!$D$3,'2028'!$B$3:$B$500,$A58,'2028'!$D$3:$D$500,"*",'2028'!$G$3:$G$500,{"*alle*";"*Opsøgende*"},'2028'!$E$3:$E$500,"*ja*"),COUNTIFS('2028'!$K$3:$K$500,Lister!$D$3,'2028'!$B$3:$B$500,$A58,'2028'!$D$3:$D$500,"*",'2028'!$G$3:$G$500,{"*alle*";"*Opsøgende*"},'2028'!$E$3:$E$500,"*nej*",'2028'!$H$3:$H$500,"*ja*"),COUNTIFS('2028'!$K$3:$K$500,Lister!$D$3,'2028'!$B$3:$B$500,$A58,'2028'!$D$3:$D$500,"*",'2028'!$G$3:$G$500,"*børn*"))</f>
        <v>0</v>
      </c>
      <c r="AT58" s="110">
        <f t="shared" si="21"/>
        <v>0</v>
      </c>
    </row>
    <row r="59" spans="1:46" x14ac:dyDescent="0.25">
      <c r="A59" s="2" t="s">
        <v>53</v>
      </c>
      <c r="D59" s="110">
        <f>SUM(COUNTIFS('2018'!$K$3:$K$500,Lister!$D$2,'2018'!$B$3:$B$500,$A59,'2018'!$D$3:$D$500,"*",'2018'!$G$3:$G$500,{"*alle*";"*Opsøgende*"},'2018'!$E$3:$E$500,"*ja*"),COUNTIFS('2018'!$K$3:$K$500,Lister!$D$2,'2018'!$B$3:$B$500,$A59,'2018'!$D$3:$D$500,"*",'2018'!$G$3:$G$500,{"*alle*";"*Opsøgende*"},'2018'!$E$3:$E$500,"*nej*",'2018'!$H$3:$H$500,"*ja*"),COUNTIFS('2018'!$K$3:$K$500,Lister!$D$2,'2018'!$B$3:$B$500,$A59,'2018'!$D$3:$D$500,"*",'2018'!$G$3:$G$500,"*børn*"))</f>
        <v>0</v>
      </c>
      <c r="E59" s="110">
        <f>SUM(COUNTIFS('2018'!$K$3:$K$500,Lister!$D$3,'2018'!$B$3:$B$500,$A59,'2018'!$D$3:$D$500,"*",'2018'!$G$3:$G$500,{"*alle*";"*Opsøgende*"},'2018'!$E$3:$E$500,"*ja*"),COUNTIFS('2018'!$K$3:$K$500,Lister!$D$3,'2018'!$B$3:$B$500,$A59,'2018'!$D$3:$D$500,"*",'2018'!$G$3:$G$500,{"*alle*";"*Opsøgende*"},'2018'!$E$3:$E$500,"*nej*",'2018'!$H$3:$H$500,"*ja*"),COUNTIFS('2018'!$K$3:$K$500,Lister!$D$3,'2018'!$B$3:$B$500,$A59,'2018'!$D$3:$D$500,"*",'2018'!$G$3:$G$500,"*børn*"))</f>
        <v>0</v>
      </c>
      <c r="F59" s="110">
        <f t="shared" si="11"/>
        <v>0</v>
      </c>
      <c r="G59" s="110"/>
      <c r="H59" s="110">
        <f>SUM(COUNTIFS('2019'!$K$3:$K$500,Lister!$D$2,'2019'!$B$3:$B$500,$A59,'2019'!$D$3:$D$500,"*",'2019'!$G$3:$G$500,{"*alle*";"*Opsøgende*"},'2019'!$E$3:$E$500,"*ja*"),COUNTIFS('2019'!$K$3:$K$500,Lister!$D$2,'2019'!$B$3:$B$500,$A59,'2019'!$D$3:$D$500,"*",'2019'!$G$3:$G$500,{"*alle*";"*Opsøgende*"},'2019'!$E$3:$E$500,"*nej*",'2019'!$H$3:$H$500,"*ja*"),COUNTIFS('2019'!$K$3:$K$500,Lister!$D$2,'2019'!$B$3:$B$500,$A59,'2019'!$D$3:$D$500,"*",'2019'!$G$3:$G$500,"*børn*"))</f>
        <v>0</v>
      </c>
      <c r="I59" s="110">
        <f>SUM(COUNTIFS('2019'!$K$3:$K$500,Lister!$D$3,'2019'!$B$3:$B$500,$A59,'2019'!$D$3:$D$500,"*",'2019'!$G$3:$G$500,{"*alle*";"*Opsøgende*"},'2019'!$E$3:$E$500,"*ja*"),COUNTIFS('2019'!$K$3:$K$500,Lister!$D$3,'2019'!$B$3:$B$500,$A59,'2019'!$D$3:$D$500,"*",'2019'!$G$3:$G$500,{"*alle*";"*Opsøgende*"},'2019'!$E$3:$E$500,"*nej*",'2019'!$H$3:$H$500,"*ja*"),COUNTIFS('2019'!$K$3:$K$500,Lister!$D$3,'2019'!$B$3:$B$500,$A59,'2019'!$D$3:$D$500,"*",'2019'!$G$3:$G$500,"*børn*"))</f>
        <v>0</v>
      </c>
      <c r="J59" s="110">
        <f t="shared" si="12"/>
        <v>0</v>
      </c>
      <c r="K59" s="110"/>
      <c r="L59" s="110">
        <f>SUM(COUNTIFS('2020'!$K$3:$K$500,Lister!$D$2,'2020'!$B$3:$B$500,$A59,'2020'!$D$3:$D$500,"*",'2020'!$G$3:$G$500,{"*alle*";"*Opsøgende*"},'2020'!$E$3:$E$500,"*ja*"),COUNTIFS('2020'!$K$3:$K$500,Lister!$D$2,'2020'!$B$3:$B$500,$A59,'2020'!$D$3:$D$500,"*",'2020'!$G$3:$G$500,{"*alle*";"*Opsøgende*"},'2020'!$E$3:$E$500,"*nej*",'2020'!$H$3:$H$500,"*ja*"),COUNTIFS('2020'!$K$3:$K$500,Lister!$D$2,'2020'!$B$3:$B$500,$A59,'2020'!$D$3:$D$500,"*",'2020'!$G$3:$G$500,"*børn*"))</f>
        <v>0</v>
      </c>
      <c r="M59" s="110">
        <f>SUM(COUNTIFS('2020'!$K$3:$K$500,Lister!$D$3,'2020'!$B$3:$B$500,$A59,'2020'!$D$3:$D$500,"*",'2020'!$G$3:$G$500,{"*alle*";"*Opsøgende*"},'2020'!$E$3:$E$500,"*ja*"),COUNTIFS('2020'!$K$3:$K$500,Lister!$D$3,'2020'!$B$3:$B$500,$A59,'2020'!$D$3:$D$500,"*",'2020'!$G$3:$G$500,{"*alle*";"*Opsøgende*"},'2020'!$E$3:$E$500,"*nej*",'2020'!$H$3:$H$500,"*ja*"),COUNTIFS('2020'!$K$3:$K$500,Lister!$D$3,'2020'!$B$3:$B$500,$A59,'2020'!$D$3:$D$500,"*",'2020'!$G$3:$G$500,"*børn*"))</f>
        <v>0</v>
      </c>
      <c r="N59" s="110">
        <f t="shared" si="13"/>
        <v>0</v>
      </c>
      <c r="O59" s="110"/>
      <c r="P59" s="110">
        <f>SUM(COUNTIFS('2021'!$K$3:$K$500,Lister!$D$2,'2021'!$B$3:$B$500,$A59,'2021'!$D$3:$D$500,"*",'2021'!$G$3:$G$500,{"*alle*";"*Opsøgende*"},'2021'!$E$3:$E$500,"*ja*"),COUNTIFS('2021'!$K$3:$K$500,Lister!$D$2,'2021'!$B$3:$B$500,$A59,'2021'!$D$3:$D$500,"*",'2021'!$G$3:$G$500,{"*alle*";"*Opsøgende*"},'2021'!$E$3:$E$500,"*nej*",'2021'!$H$3:$H$500,"*ja*"),COUNTIFS('2021'!$K$3:$K$500,Lister!$D$2,'2021'!$B$3:$B$500,$A59,'2021'!$D$3:$D$500,"*",'2021'!$G$3:$G$500,"*børn*"))</f>
        <v>0</v>
      </c>
      <c r="Q59" s="110">
        <f>SUM(COUNTIFS('2021'!$K$3:$K$500,Lister!$D$3,'2021'!$B$3:$B$500,$A59,'2021'!$D$3:$D$500,"*",'2021'!$G$3:$G$500,{"*alle*";"*Opsøgende*"},'2021'!$E$3:$E$500,"*ja*"),COUNTIFS('2021'!$K$3:$K$500,Lister!$D$3,'2021'!$B$3:$B$500,$A59,'2021'!$D$3:$D$500,"*",'2021'!$G$3:$G$500,{"*alle*";"*Opsøgende*"},'2021'!$E$3:$E$500,"*nej*",'2021'!$H$3:$H$500,"*ja*"),COUNTIFS('2021'!$K$3:$K$500,Lister!$D$3,'2021'!$B$3:$B$500,$A59,'2021'!$D$3:$D$500,"*",'2021'!$G$3:$G$500,"*børn*"))</f>
        <v>0</v>
      </c>
      <c r="R59" s="110">
        <f t="shared" si="14"/>
        <v>0</v>
      </c>
      <c r="S59" s="110"/>
      <c r="T59" s="110">
        <f>SUM(COUNTIFS('2022'!$K$3:$K$500,Lister!$D$2,'2022'!$B$3:$B$500,$A59,'2022'!$D$3:$D$500,"*",'2022'!$G$3:$G$500,{"*alle*";"*Opsøgende*"},'2022'!$E$3:$E$500,"*ja*"),COUNTIFS('2022'!$K$3:$K$500,Lister!$D$2,'2022'!$B$3:$B$500,$A59,'2022'!$D$3:$D$500,"*",'2022'!$G$3:$G$500,{"*alle*";"*Opsøgende*"},'2022'!$E$3:$E$500,"*nej*",'2022'!$H$3:$H$500,"*ja*"),COUNTIFS('2022'!$K$3:$K$500,Lister!$D$2,'2022'!$B$3:$B$500,$A59,'2022'!$D$3:$D$500,"*",'2022'!$G$3:$G$500,"*børn*"))</f>
        <v>0</v>
      </c>
      <c r="U59" s="110">
        <f>SUM(COUNTIFS('2022'!$K$3:$K$500,Lister!$D$3,'2022'!$B$3:$B$500,$A59,'2022'!$D$3:$D$500,"*",'2022'!$G$3:$G$500,{"*alle*";"*Opsøgende*"},'2022'!$E$3:$E$500,"*ja*"),COUNTIFS('2022'!$K$3:$K$500,Lister!$D$3,'2022'!$B$3:$B$500,$A59,'2022'!$D$3:$D$500,"*",'2022'!$G$3:$G$500,{"*alle*";"*Opsøgende*"},'2022'!$E$3:$E$500,"*nej*",'2022'!$H$3:$H$500,"*ja*"),COUNTIFS('2022'!$K$3:$K$500,Lister!$D$3,'2022'!$B$3:$B$500,$A59,'2022'!$D$3:$D$500,"*",'2022'!$G$3:$G$500,"*børn*"))</f>
        <v>0</v>
      </c>
      <c r="V59" s="110">
        <f t="shared" si="15"/>
        <v>0</v>
      </c>
      <c r="W59" s="110"/>
      <c r="X59" s="110">
        <f>SUM(COUNTIFS('2023'!$K$3:$K$500,Lister!$D$2,'2023'!$B$3:$B$500,$A59,'2023'!$D$3:$D$500,"*",'2023'!$G$3:$G$500,{"*alle*";"*Opsøgende*"},'2023'!$E$3:$E$500,"*ja*"),COUNTIFS('2023'!$K$3:$K$500,Lister!$D$2,'2023'!$B$3:$B$500,$A59,'2023'!$D$3:$D$500,"*",'2023'!$G$3:$G$500,{"*alle*";"*Opsøgende*"},'2023'!$E$3:$E$500,"*nej*",'2023'!$H$3:$H$500,"*ja*"),COUNTIFS('2023'!$K$3:$K$500,Lister!$D$2,'2023'!$B$3:$B$500,$A59,'2023'!$D$3:$D$500,"*",'2023'!$G$3:$G$500,"*børn*"))</f>
        <v>0</v>
      </c>
      <c r="Y59" s="110">
        <f>SUM(COUNTIFS('2023'!$K$3:$K$500,Lister!$D$3,'2023'!$B$3:$B$500,$A59,'2023'!$D$3:$D$500,"*",'2023'!$G$3:$G$500,{"*alle*";"*Opsøgende*"},'2023'!$E$3:$E$500,"*ja*"),COUNTIFS('2023'!$K$3:$K$500,Lister!$D$3,'2023'!$B$3:$B$500,$A59,'2023'!$D$3:$D$500,"*",'2023'!$G$3:$G$500,{"*alle*";"*Opsøgende*"},'2023'!$E$3:$E$500,"*nej*",'2023'!$H$3:$H$500,"*ja*"),COUNTIFS('2023'!$K$3:$K$500,Lister!$D$3,'2023'!$B$3:$B$500,$A59,'2023'!$D$3:$D$500,"*",'2023'!$G$3:$G$500,"*børn*"))</f>
        <v>0</v>
      </c>
      <c r="Z59" s="110">
        <f t="shared" si="16"/>
        <v>0</v>
      </c>
      <c r="AA59" s="110"/>
      <c r="AB59" s="110">
        <f>SUM(COUNTIFS('2024'!$K$3:$K$500,Lister!$D$2,'2024'!$B$3:$B$500,$A59,'2024'!$D$3:$D$500,"*",'2024'!$G$3:$G$500,{"*alle*";"*Opsøgende*"},'2024'!$E$3:$E$500,"*ja*"),COUNTIFS('2024'!$K$3:$K$500,Lister!$D$2,'2024'!$B$3:$B$500,$A59,'2024'!$D$3:$D$500,"*",'2024'!$G$3:$G$500,{"*alle*";"*Opsøgende*"},'2024'!$E$3:$E$500,"*nej*",'2024'!$H$3:$H$500,"*ja*"),COUNTIFS('2024'!$K$3:$K$500,Lister!$D$2,'2024'!$B$3:$B$500,$A59,'2024'!$D$3:$D$500,"*",'2024'!$G$3:$G$500,"*børn*"))</f>
        <v>0</v>
      </c>
      <c r="AC59" s="110">
        <f>SUM(COUNTIFS('2024'!$K$3:$K$500,Lister!$D$3,'2024'!$B$3:$B$500,$A59,'2024'!$D$3:$D$500,"*",'2024'!$G$3:$G$500,{"*alle*";"*Opsøgende*"},'2024'!$E$3:$E$500,"*ja*"),COUNTIFS('2024'!$K$3:$K$500,Lister!$D$3,'2024'!$B$3:$B$500,$A59,'2024'!$D$3:$D$500,"*",'2024'!$G$3:$G$500,{"*alle*";"*Opsøgende*"},'2024'!$E$3:$E$500,"*nej*",'2024'!$H$3:$H$500,"*ja*"),COUNTIFS('2024'!$K$3:$K$500,Lister!$D$3,'2024'!$B$3:$B$500,$A59,'2024'!$D$3:$D$500,"*",'2024'!$G$3:$G$500,"*børn*"))</f>
        <v>0</v>
      </c>
      <c r="AD59" s="110">
        <f t="shared" si="17"/>
        <v>0</v>
      </c>
      <c r="AE59" s="110"/>
      <c r="AF59" s="110">
        <f>SUM(COUNTIFS('2025'!$K$3:$K$500,Lister!$D$2,'2025'!$B$3:$B$500,$A59,'2025'!$D$3:$D$500,"*",'2025'!$G$3:$G$500,{"*alle*";"*Opsøgende*"},'2025'!$E$3:$E$500,"*ja*"),COUNTIFS('2025'!$K$3:$K$500,Lister!$D$2,'2025'!$B$3:$B$500,$A59,'2025'!$D$3:$D$500,"*",'2025'!$G$3:$G$500,{"*alle*";"*Opsøgende*"},'2025'!$E$3:$E$500,"*nej*",'2025'!$H$3:$H$500,"*ja*"),COUNTIFS('2025'!$K$3:$K$500,Lister!$D$2,'2025'!$B$3:$B$500,$A59,'2025'!$D$3:$D$500,"*",'2025'!$G$3:$G$500,"*børn*"))</f>
        <v>0</v>
      </c>
      <c r="AG59" s="110">
        <f>SUM(COUNTIFS('2025'!$K$3:$K$500,Lister!$D$3,'2025'!$B$3:$B$500,$A59,'2025'!$D$3:$D$500,"*",'2025'!$G$3:$G$500,{"*alle*";"*Opsøgende*"},'2025'!$E$3:$E$500,"*ja*"),COUNTIFS('2025'!$K$3:$K$500,Lister!$D$3,'2025'!$B$3:$B$500,$A59,'2025'!$D$3:$D$500,"*",'2025'!$G$3:$G$500,{"*alle*";"*Opsøgende*"},'2025'!$E$3:$E$500,"*nej*",'2025'!$H$3:$H$500,"*ja*"),COUNTIFS('2025'!$K$3:$K$500,Lister!$D$3,'2025'!$B$3:$B$500,$A59,'2025'!$D$3:$D$500,"*",'2025'!$G$3:$G$500,"*børn*"))</f>
        <v>0</v>
      </c>
      <c r="AH59" s="110">
        <f t="shared" si="18"/>
        <v>0</v>
      </c>
      <c r="AI59" s="110"/>
      <c r="AJ59" s="110">
        <f>SUM(COUNTIFS('2026'!$K$3:$K$500,Lister!$D$2,'2026'!$B$3:$B$500,$A59,'2026'!$D$3:$D$500,"*",'2026'!$G$3:$G$500,{"*alle*";"*Opsøgende*"},'2026'!$E$3:$E$500,"*ja*"),COUNTIFS('2026'!$K$3:$K$500,Lister!$D$2,'2026'!$B$3:$B$500,$A59,'2026'!$D$3:$D$500,"*",'2026'!$G$3:$G$500,{"*alle*";"*Opsøgende*"},'2026'!$E$3:$E$500,"*nej*",'2026'!$H$3:$H$500,"*ja*"),COUNTIFS('2026'!$K$3:$K$500,Lister!$D$2,'2026'!$B$3:$B$500,$A59,'2026'!$D$3:$D$500,"*",'2026'!$G$3:$G$500,"*børn*"))</f>
        <v>0</v>
      </c>
      <c r="AK59" s="110">
        <f>SUM(COUNTIFS('2026'!$K$3:$K$500,Lister!$D$3,'2026'!$B$3:$B$500,$A59,'2026'!$D$3:$D$500,"*",'2026'!$G$3:$G$500,{"*alle*";"*Opsøgende*"},'2026'!$E$3:$E$500,"*ja*"),COUNTIFS('2026'!$K$3:$K$500,Lister!$D$3,'2026'!$B$3:$B$500,$A59,'2026'!$D$3:$D$500,"*",'2026'!$G$3:$G$500,{"*alle*";"*Opsøgende*"},'2026'!$E$3:$E$500,"*nej*",'2026'!$H$3:$H$500,"*ja*"),COUNTIFS('2026'!$K$3:$K$500,Lister!$D$3,'2026'!$B$3:$B$500,$A59,'2026'!$D$3:$D$500,"*",'2026'!$G$3:$G$500,"*børn*"))</f>
        <v>0</v>
      </c>
      <c r="AL59" s="110">
        <f t="shared" si="19"/>
        <v>0</v>
      </c>
      <c r="AM59" s="110"/>
      <c r="AN59" s="110">
        <f>SUM(COUNTIFS('2027'!$K$3:$K$500,Lister!$D$2,'2027'!$B$3:$B$500,$A59,'2027'!$D$3:$D$500,"*",'2027'!$G$3:$G$500,{"*alle*";"*Opsøgende*"},'2027'!$E$3:$E$500,"*ja*"),COUNTIFS('2027'!$K$3:$K$500,Lister!$D$2,'2027'!$B$3:$B$500,$A59,'2027'!$D$3:$D$500,"*",'2027'!$G$3:$G$500,{"*alle*";"*Opsøgende*"},'2027'!$E$3:$E$500,"*nej*",'2027'!$H$3:$H$500,"*ja*"),COUNTIFS('2027'!$K$3:$K$500,Lister!$D$2,'2027'!$B$3:$B$500,$A59,'2027'!$D$3:$D$500,"*",'2027'!$G$3:$G$500,"*børn*"))</f>
        <v>0</v>
      </c>
      <c r="AO59" s="110">
        <f>SUM(COUNTIFS('2027'!$K$3:$K$500,Lister!$D$3,'2027'!$B$3:$B$500,$A59,'2027'!$D$3:$D$500,"*",'2027'!$G$3:$G$500,{"*alle*";"*Opsøgende*"},'2027'!$E$3:$E$500,"*ja*"),COUNTIFS('2027'!$K$3:$K$500,Lister!$D$3,'2027'!$B$3:$B$500,$A59,'2027'!$D$3:$D$500,"*",'2027'!$G$3:$G$500,{"*alle*";"*Opsøgende*"},'2027'!$E$3:$E$500,"*nej*",'2027'!$H$3:$H$500,"*ja*"),COUNTIFS('2027'!$K$3:$K$500,Lister!$D$3,'2027'!$B$3:$B$500,$A59,'2027'!$D$3:$D$500,"*",'2027'!$G$3:$G$500,"*børn*"))</f>
        <v>0</v>
      </c>
      <c r="AP59" s="110">
        <f t="shared" si="20"/>
        <v>0</v>
      </c>
      <c r="AQ59" s="110"/>
      <c r="AR59" s="110">
        <f>SUM(COUNTIFS('2028'!$K$3:$K$500,Lister!$D$2,'2028'!$B$3:$B$500,$A59,'2028'!$D$3:$D$500,"*",'2028'!$G$3:$G$500,{"*alle*";"*Opsøgende*"},'2028'!$E$3:$E$500,"*ja*"),COUNTIFS('2028'!$K$3:$K$500,Lister!$D$2,'2028'!$B$3:$B$500,$A59,'2028'!$D$3:$D$500,"*",'2028'!$G$3:$G$500,{"*alle*";"*Opsøgende*"},'2028'!$E$3:$E$500,"*nej*",'2028'!$H$3:$H$500,"*ja*"),COUNTIFS('2028'!$K$3:$K$500,Lister!$D$2,'2028'!$B$3:$B$500,$A59,'2028'!$D$3:$D$500,"*",'2028'!$G$3:$G$500,"*børn*"))</f>
        <v>0</v>
      </c>
      <c r="AS59" s="110">
        <f>SUM(COUNTIFS('2028'!$K$3:$K$500,Lister!$D$3,'2028'!$B$3:$B$500,$A59,'2028'!$D$3:$D$500,"*",'2028'!$G$3:$G$500,{"*alle*";"*Opsøgende*"},'2028'!$E$3:$E$500,"*ja*"),COUNTIFS('2028'!$K$3:$K$500,Lister!$D$3,'2028'!$B$3:$B$500,$A59,'2028'!$D$3:$D$500,"*",'2028'!$G$3:$G$500,{"*alle*";"*Opsøgende*"},'2028'!$E$3:$E$500,"*nej*",'2028'!$H$3:$H$500,"*ja*"),COUNTIFS('2028'!$K$3:$K$500,Lister!$D$3,'2028'!$B$3:$B$500,$A59,'2028'!$D$3:$D$500,"*",'2028'!$G$3:$G$500,"*børn*"))</f>
        <v>0</v>
      </c>
      <c r="AT59" s="110">
        <f t="shared" si="21"/>
        <v>0</v>
      </c>
    </row>
    <row r="60" spans="1:46" x14ac:dyDescent="0.25">
      <c r="A60" s="2" t="s">
        <v>91</v>
      </c>
      <c r="D60" s="110">
        <f>SUM(COUNTIFS('2018'!$K$3:$K$500,Lister!$D$2,'2018'!$B$3:$B$500,$A60,'2018'!$D$3:$D$500,"*",'2018'!$G$3:$G$500,{"*alle*";"*Opsøgende*"},'2018'!$E$3:$E$500,"*ja*"),COUNTIFS('2018'!$K$3:$K$500,Lister!$D$2,'2018'!$B$3:$B$500,$A60,'2018'!$D$3:$D$500,"*",'2018'!$G$3:$G$500,{"*alle*";"*Opsøgende*"},'2018'!$E$3:$E$500,"*nej*",'2018'!$H$3:$H$500,"*ja*"),COUNTIFS('2018'!$K$3:$K$500,Lister!$D$2,'2018'!$B$3:$B$500,$A60,'2018'!$D$3:$D$500,"*",'2018'!$G$3:$G$500,"*børn*"))</f>
        <v>0</v>
      </c>
      <c r="E60" s="110">
        <f>SUM(COUNTIFS('2018'!$K$3:$K$500,Lister!$D$3,'2018'!$B$3:$B$500,$A60,'2018'!$D$3:$D$500,"*",'2018'!$G$3:$G$500,{"*alle*";"*Opsøgende*"},'2018'!$E$3:$E$500,"*ja*"),COUNTIFS('2018'!$K$3:$K$500,Lister!$D$3,'2018'!$B$3:$B$500,$A60,'2018'!$D$3:$D$500,"*",'2018'!$G$3:$G$500,{"*alle*";"*Opsøgende*"},'2018'!$E$3:$E$500,"*nej*",'2018'!$H$3:$H$500,"*ja*"),COUNTIFS('2018'!$K$3:$K$500,Lister!$D$3,'2018'!$B$3:$B$500,$A60,'2018'!$D$3:$D$500,"*",'2018'!$G$3:$G$500,"*børn*"))</f>
        <v>0</v>
      </c>
      <c r="F60" s="110">
        <f t="shared" si="11"/>
        <v>0</v>
      </c>
      <c r="G60" s="110"/>
      <c r="H60" s="110">
        <f>SUM(COUNTIFS('2019'!$K$3:$K$500,Lister!$D$2,'2019'!$B$3:$B$500,$A60,'2019'!$D$3:$D$500,"*",'2019'!$G$3:$G$500,{"*alle*";"*Opsøgende*"},'2019'!$E$3:$E$500,"*ja*"),COUNTIFS('2019'!$K$3:$K$500,Lister!$D$2,'2019'!$B$3:$B$500,$A60,'2019'!$D$3:$D$500,"*",'2019'!$G$3:$G$500,{"*alle*";"*Opsøgende*"},'2019'!$E$3:$E$500,"*nej*",'2019'!$H$3:$H$500,"*ja*"),COUNTIFS('2019'!$K$3:$K$500,Lister!$D$2,'2019'!$B$3:$B$500,$A60,'2019'!$D$3:$D$500,"*",'2019'!$G$3:$G$500,"*børn*"))</f>
        <v>0</v>
      </c>
      <c r="I60" s="110">
        <f>SUM(COUNTIFS('2019'!$K$3:$K$500,Lister!$D$3,'2019'!$B$3:$B$500,$A60,'2019'!$D$3:$D$500,"*",'2019'!$G$3:$G$500,{"*alle*";"*Opsøgende*"},'2019'!$E$3:$E$500,"*ja*"),COUNTIFS('2019'!$K$3:$K$500,Lister!$D$3,'2019'!$B$3:$B$500,$A60,'2019'!$D$3:$D$500,"*",'2019'!$G$3:$G$500,{"*alle*";"*Opsøgende*"},'2019'!$E$3:$E$500,"*nej*",'2019'!$H$3:$H$500,"*ja*"),COUNTIFS('2019'!$K$3:$K$500,Lister!$D$3,'2019'!$B$3:$B$500,$A60,'2019'!$D$3:$D$500,"*",'2019'!$G$3:$G$500,"*børn*"))</f>
        <v>0</v>
      </c>
      <c r="J60" s="110">
        <f t="shared" si="12"/>
        <v>0</v>
      </c>
      <c r="K60" s="110"/>
      <c r="L60" s="110">
        <f>SUM(COUNTIFS('2020'!$K$3:$K$500,Lister!$D$2,'2020'!$B$3:$B$500,$A60,'2020'!$D$3:$D$500,"*",'2020'!$G$3:$G$500,{"*alle*";"*Opsøgende*"},'2020'!$E$3:$E$500,"*ja*"),COUNTIFS('2020'!$K$3:$K$500,Lister!$D$2,'2020'!$B$3:$B$500,$A60,'2020'!$D$3:$D$500,"*",'2020'!$G$3:$G$500,{"*alle*";"*Opsøgende*"},'2020'!$E$3:$E$500,"*nej*",'2020'!$H$3:$H$500,"*ja*"),COUNTIFS('2020'!$K$3:$K$500,Lister!$D$2,'2020'!$B$3:$B$500,$A60,'2020'!$D$3:$D$500,"*",'2020'!$G$3:$G$500,"*børn*"))</f>
        <v>0</v>
      </c>
      <c r="M60" s="110">
        <f>SUM(COUNTIFS('2020'!$K$3:$K$500,Lister!$D$3,'2020'!$B$3:$B$500,$A60,'2020'!$D$3:$D$500,"*",'2020'!$G$3:$G$500,{"*alle*";"*Opsøgende*"},'2020'!$E$3:$E$500,"*ja*"),COUNTIFS('2020'!$K$3:$K$500,Lister!$D$3,'2020'!$B$3:$B$500,$A60,'2020'!$D$3:$D$500,"*",'2020'!$G$3:$G$500,{"*alle*";"*Opsøgende*"},'2020'!$E$3:$E$500,"*nej*",'2020'!$H$3:$H$500,"*ja*"),COUNTIFS('2020'!$K$3:$K$500,Lister!$D$3,'2020'!$B$3:$B$500,$A60,'2020'!$D$3:$D$500,"*",'2020'!$G$3:$G$500,"*børn*"))</f>
        <v>0</v>
      </c>
      <c r="N60" s="110">
        <f t="shared" si="13"/>
        <v>0</v>
      </c>
      <c r="O60" s="110"/>
      <c r="P60" s="110">
        <f>SUM(COUNTIFS('2021'!$K$3:$K$500,Lister!$D$2,'2021'!$B$3:$B$500,$A60,'2021'!$D$3:$D$500,"*",'2021'!$G$3:$G$500,{"*alle*";"*Opsøgende*"},'2021'!$E$3:$E$500,"*ja*"),COUNTIFS('2021'!$K$3:$K$500,Lister!$D$2,'2021'!$B$3:$B$500,$A60,'2021'!$D$3:$D$500,"*",'2021'!$G$3:$G$500,{"*alle*";"*Opsøgende*"},'2021'!$E$3:$E$500,"*nej*",'2021'!$H$3:$H$500,"*ja*"),COUNTIFS('2021'!$K$3:$K$500,Lister!$D$2,'2021'!$B$3:$B$500,$A60,'2021'!$D$3:$D$500,"*",'2021'!$G$3:$G$500,"*børn*"))</f>
        <v>0</v>
      </c>
      <c r="Q60" s="110">
        <f>SUM(COUNTIFS('2021'!$K$3:$K$500,Lister!$D$3,'2021'!$B$3:$B$500,$A60,'2021'!$D$3:$D$500,"*",'2021'!$G$3:$G$500,{"*alle*";"*Opsøgende*"},'2021'!$E$3:$E$500,"*ja*"),COUNTIFS('2021'!$K$3:$K$500,Lister!$D$3,'2021'!$B$3:$B$500,$A60,'2021'!$D$3:$D$500,"*",'2021'!$G$3:$G$500,{"*alle*";"*Opsøgende*"},'2021'!$E$3:$E$500,"*nej*",'2021'!$H$3:$H$500,"*ja*"),COUNTIFS('2021'!$K$3:$K$500,Lister!$D$3,'2021'!$B$3:$B$500,$A60,'2021'!$D$3:$D$500,"*",'2021'!$G$3:$G$500,"*børn*"))</f>
        <v>0</v>
      </c>
      <c r="R60" s="110">
        <f t="shared" si="14"/>
        <v>0</v>
      </c>
      <c r="S60" s="110"/>
      <c r="T60" s="110">
        <f>SUM(COUNTIFS('2022'!$K$3:$K$500,Lister!$D$2,'2022'!$B$3:$B$500,$A60,'2022'!$D$3:$D$500,"*",'2022'!$G$3:$G$500,{"*alle*";"*Opsøgende*"},'2022'!$E$3:$E$500,"*ja*"),COUNTIFS('2022'!$K$3:$K$500,Lister!$D$2,'2022'!$B$3:$B$500,$A60,'2022'!$D$3:$D$500,"*",'2022'!$G$3:$G$500,{"*alle*";"*Opsøgende*"},'2022'!$E$3:$E$500,"*nej*",'2022'!$H$3:$H$500,"*ja*"),COUNTIFS('2022'!$K$3:$K$500,Lister!$D$2,'2022'!$B$3:$B$500,$A60,'2022'!$D$3:$D$500,"*",'2022'!$G$3:$G$500,"*børn*"))</f>
        <v>0</v>
      </c>
      <c r="U60" s="110">
        <f>SUM(COUNTIFS('2022'!$K$3:$K$500,Lister!$D$3,'2022'!$B$3:$B$500,$A60,'2022'!$D$3:$D$500,"*",'2022'!$G$3:$G$500,{"*alle*";"*Opsøgende*"},'2022'!$E$3:$E$500,"*ja*"),COUNTIFS('2022'!$K$3:$K$500,Lister!$D$3,'2022'!$B$3:$B$500,$A60,'2022'!$D$3:$D$500,"*",'2022'!$G$3:$G$500,{"*alle*";"*Opsøgende*"},'2022'!$E$3:$E$500,"*nej*",'2022'!$H$3:$H$500,"*ja*"),COUNTIFS('2022'!$K$3:$K$500,Lister!$D$3,'2022'!$B$3:$B$500,$A60,'2022'!$D$3:$D$500,"*",'2022'!$G$3:$G$500,"*børn*"))</f>
        <v>0</v>
      </c>
      <c r="V60" s="110">
        <f t="shared" si="15"/>
        <v>0</v>
      </c>
      <c r="W60" s="110"/>
      <c r="X60" s="110">
        <f>SUM(COUNTIFS('2023'!$K$3:$K$500,Lister!$D$2,'2023'!$B$3:$B$500,$A60,'2023'!$D$3:$D$500,"*",'2023'!$G$3:$G$500,{"*alle*";"*Opsøgende*"},'2023'!$E$3:$E$500,"*ja*"),COUNTIFS('2023'!$K$3:$K$500,Lister!$D$2,'2023'!$B$3:$B$500,$A60,'2023'!$D$3:$D$500,"*",'2023'!$G$3:$G$500,{"*alle*";"*Opsøgende*"},'2023'!$E$3:$E$500,"*nej*",'2023'!$H$3:$H$500,"*ja*"),COUNTIFS('2023'!$K$3:$K$500,Lister!$D$2,'2023'!$B$3:$B$500,$A60,'2023'!$D$3:$D$500,"*",'2023'!$G$3:$G$500,"*børn*"))</f>
        <v>0</v>
      </c>
      <c r="Y60" s="110">
        <f>SUM(COUNTIFS('2023'!$K$3:$K$500,Lister!$D$3,'2023'!$B$3:$B$500,$A60,'2023'!$D$3:$D$500,"*",'2023'!$G$3:$G$500,{"*alle*";"*Opsøgende*"},'2023'!$E$3:$E$500,"*ja*"),COUNTIFS('2023'!$K$3:$K$500,Lister!$D$3,'2023'!$B$3:$B$500,$A60,'2023'!$D$3:$D$500,"*",'2023'!$G$3:$G$500,{"*alle*";"*Opsøgende*"},'2023'!$E$3:$E$500,"*nej*",'2023'!$H$3:$H$500,"*ja*"),COUNTIFS('2023'!$K$3:$K$500,Lister!$D$3,'2023'!$B$3:$B$500,$A60,'2023'!$D$3:$D$500,"*",'2023'!$G$3:$G$500,"*børn*"))</f>
        <v>0</v>
      </c>
      <c r="Z60" s="110">
        <f t="shared" si="16"/>
        <v>0</v>
      </c>
      <c r="AA60" s="110"/>
      <c r="AB60" s="110">
        <f>SUM(COUNTIFS('2024'!$K$3:$K$500,Lister!$D$2,'2024'!$B$3:$B$500,$A60,'2024'!$D$3:$D$500,"*",'2024'!$G$3:$G$500,{"*alle*";"*Opsøgende*"},'2024'!$E$3:$E$500,"*ja*"),COUNTIFS('2024'!$K$3:$K$500,Lister!$D$2,'2024'!$B$3:$B$500,$A60,'2024'!$D$3:$D$500,"*",'2024'!$G$3:$G$500,{"*alle*";"*Opsøgende*"},'2024'!$E$3:$E$500,"*nej*",'2024'!$H$3:$H$500,"*ja*"),COUNTIFS('2024'!$K$3:$K$500,Lister!$D$2,'2024'!$B$3:$B$500,$A60,'2024'!$D$3:$D$500,"*",'2024'!$G$3:$G$500,"*børn*"))</f>
        <v>0</v>
      </c>
      <c r="AC60" s="110">
        <f>SUM(COUNTIFS('2024'!$K$3:$K$500,Lister!$D$3,'2024'!$B$3:$B$500,$A60,'2024'!$D$3:$D$500,"*",'2024'!$G$3:$G$500,{"*alle*";"*Opsøgende*"},'2024'!$E$3:$E$500,"*ja*"),COUNTIFS('2024'!$K$3:$K$500,Lister!$D$3,'2024'!$B$3:$B$500,$A60,'2024'!$D$3:$D$500,"*",'2024'!$G$3:$G$500,{"*alle*";"*Opsøgende*"},'2024'!$E$3:$E$500,"*nej*",'2024'!$H$3:$H$500,"*ja*"),COUNTIFS('2024'!$K$3:$K$500,Lister!$D$3,'2024'!$B$3:$B$500,$A60,'2024'!$D$3:$D$500,"*",'2024'!$G$3:$G$500,"*børn*"))</f>
        <v>0</v>
      </c>
      <c r="AD60" s="110">
        <f t="shared" si="17"/>
        <v>0</v>
      </c>
      <c r="AE60" s="110"/>
      <c r="AF60" s="110">
        <f>SUM(COUNTIFS('2025'!$K$3:$K$500,Lister!$D$2,'2025'!$B$3:$B$500,$A60,'2025'!$D$3:$D$500,"*",'2025'!$G$3:$G$500,{"*alle*";"*Opsøgende*"},'2025'!$E$3:$E$500,"*ja*"),COUNTIFS('2025'!$K$3:$K$500,Lister!$D$2,'2025'!$B$3:$B$500,$A60,'2025'!$D$3:$D$500,"*",'2025'!$G$3:$G$500,{"*alle*";"*Opsøgende*"},'2025'!$E$3:$E$500,"*nej*",'2025'!$H$3:$H$500,"*ja*"),COUNTIFS('2025'!$K$3:$K$500,Lister!$D$2,'2025'!$B$3:$B$500,$A60,'2025'!$D$3:$D$500,"*",'2025'!$G$3:$G$500,"*børn*"))</f>
        <v>0</v>
      </c>
      <c r="AG60" s="110">
        <f>SUM(COUNTIFS('2025'!$K$3:$K$500,Lister!$D$3,'2025'!$B$3:$B$500,$A60,'2025'!$D$3:$D$500,"*",'2025'!$G$3:$G$500,{"*alle*";"*Opsøgende*"},'2025'!$E$3:$E$500,"*ja*"),COUNTIFS('2025'!$K$3:$K$500,Lister!$D$3,'2025'!$B$3:$B$500,$A60,'2025'!$D$3:$D$500,"*",'2025'!$G$3:$G$500,{"*alle*";"*Opsøgende*"},'2025'!$E$3:$E$500,"*nej*",'2025'!$H$3:$H$500,"*ja*"),COUNTIFS('2025'!$K$3:$K$500,Lister!$D$3,'2025'!$B$3:$B$500,$A60,'2025'!$D$3:$D$500,"*",'2025'!$G$3:$G$500,"*børn*"))</f>
        <v>0</v>
      </c>
      <c r="AH60" s="110">
        <f t="shared" si="18"/>
        <v>0</v>
      </c>
      <c r="AI60" s="110"/>
      <c r="AJ60" s="110">
        <f>SUM(COUNTIFS('2026'!$K$3:$K$500,Lister!$D$2,'2026'!$B$3:$B$500,$A60,'2026'!$D$3:$D$500,"*",'2026'!$G$3:$G$500,{"*alle*";"*Opsøgende*"},'2026'!$E$3:$E$500,"*ja*"),COUNTIFS('2026'!$K$3:$K$500,Lister!$D$2,'2026'!$B$3:$B$500,$A60,'2026'!$D$3:$D$500,"*",'2026'!$G$3:$G$500,{"*alle*";"*Opsøgende*"},'2026'!$E$3:$E$500,"*nej*",'2026'!$H$3:$H$500,"*ja*"),COUNTIFS('2026'!$K$3:$K$500,Lister!$D$2,'2026'!$B$3:$B$500,$A60,'2026'!$D$3:$D$500,"*",'2026'!$G$3:$G$500,"*børn*"))</f>
        <v>0</v>
      </c>
      <c r="AK60" s="110">
        <f>SUM(COUNTIFS('2026'!$K$3:$K$500,Lister!$D$3,'2026'!$B$3:$B$500,$A60,'2026'!$D$3:$D$500,"*",'2026'!$G$3:$G$500,{"*alle*";"*Opsøgende*"},'2026'!$E$3:$E$500,"*ja*"),COUNTIFS('2026'!$K$3:$K$500,Lister!$D$3,'2026'!$B$3:$B$500,$A60,'2026'!$D$3:$D$500,"*",'2026'!$G$3:$G$500,{"*alle*";"*Opsøgende*"},'2026'!$E$3:$E$500,"*nej*",'2026'!$H$3:$H$500,"*ja*"),COUNTIFS('2026'!$K$3:$K$500,Lister!$D$3,'2026'!$B$3:$B$500,$A60,'2026'!$D$3:$D$500,"*",'2026'!$G$3:$G$500,"*børn*"))</f>
        <v>0</v>
      </c>
      <c r="AL60" s="110">
        <f t="shared" si="19"/>
        <v>0</v>
      </c>
      <c r="AM60" s="110"/>
      <c r="AN60" s="110">
        <f>SUM(COUNTIFS('2027'!$K$3:$K$500,Lister!$D$2,'2027'!$B$3:$B$500,$A60,'2027'!$D$3:$D$500,"*",'2027'!$G$3:$G$500,{"*alle*";"*Opsøgende*"},'2027'!$E$3:$E$500,"*ja*"),COUNTIFS('2027'!$K$3:$K$500,Lister!$D$2,'2027'!$B$3:$B$500,$A60,'2027'!$D$3:$D$500,"*",'2027'!$G$3:$G$500,{"*alle*";"*Opsøgende*"},'2027'!$E$3:$E$500,"*nej*",'2027'!$H$3:$H$500,"*ja*"),COUNTIFS('2027'!$K$3:$K$500,Lister!$D$2,'2027'!$B$3:$B$500,$A60,'2027'!$D$3:$D$500,"*",'2027'!$G$3:$G$500,"*børn*"))</f>
        <v>0</v>
      </c>
      <c r="AO60" s="110">
        <f>SUM(COUNTIFS('2027'!$K$3:$K$500,Lister!$D$3,'2027'!$B$3:$B$500,$A60,'2027'!$D$3:$D$500,"*",'2027'!$G$3:$G$500,{"*alle*";"*Opsøgende*"},'2027'!$E$3:$E$500,"*ja*"),COUNTIFS('2027'!$K$3:$K$500,Lister!$D$3,'2027'!$B$3:$B$500,$A60,'2027'!$D$3:$D$500,"*",'2027'!$G$3:$G$500,{"*alle*";"*Opsøgende*"},'2027'!$E$3:$E$500,"*nej*",'2027'!$H$3:$H$500,"*ja*"),COUNTIFS('2027'!$K$3:$K$500,Lister!$D$3,'2027'!$B$3:$B$500,$A60,'2027'!$D$3:$D$500,"*",'2027'!$G$3:$G$500,"*børn*"))</f>
        <v>0</v>
      </c>
      <c r="AP60" s="110">
        <f t="shared" si="20"/>
        <v>0</v>
      </c>
      <c r="AQ60" s="110"/>
      <c r="AR60" s="110">
        <f>SUM(COUNTIFS('2028'!$K$3:$K$500,Lister!$D$2,'2028'!$B$3:$B$500,$A60,'2028'!$D$3:$D$500,"*",'2028'!$G$3:$G$500,{"*alle*";"*Opsøgende*"},'2028'!$E$3:$E$500,"*ja*"),COUNTIFS('2028'!$K$3:$K$500,Lister!$D$2,'2028'!$B$3:$B$500,$A60,'2028'!$D$3:$D$500,"*",'2028'!$G$3:$G$500,{"*alle*";"*Opsøgende*"},'2028'!$E$3:$E$500,"*nej*",'2028'!$H$3:$H$500,"*ja*"),COUNTIFS('2028'!$K$3:$K$500,Lister!$D$2,'2028'!$B$3:$B$500,$A60,'2028'!$D$3:$D$500,"*",'2028'!$G$3:$G$500,"*børn*"))</f>
        <v>0</v>
      </c>
      <c r="AS60" s="110">
        <f>SUM(COUNTIFS('2028'!$K$3:$K$500,Lister!$D$3,'2028'!$B$3:$B$500,$A60,'2028'!$D$3:$D$500,"*",'2028'!$G$3:$G$500,{"*alle*";"*Opsøgende*"},'2028'!$E$3:$E$500,"*ja*"),COUNTIFS('2028'!$K$3:$K$500,Lister!$D$3,'2028'!$B$3:$B$500,$A60,'2028'!$D$3:$D$500,"*",'2028'!$G$3:$G$500,{"*alle*";"*Opsøgende*"},'2028'!$E$3:$E$500,"*nej*",'2028'!$H$3:$H$500,"*ja*"),COUNTIFS('2028'!$K$3:$K$500,Lister!$D$3,'2028'!$B$3:$B$500,$A60,'2028'!$D$3:$D$500,"*",'2028'!$G$3:$G$500,"*børn*"))</f>
        <v>0</v>
      </c>
      <c r="AT60" s="110">
        <f t="shared" si="21"/>
        <v>0</v>
      </c>
    </row>
    <row r="61" spans="1:46" x14ac:dyDescent="0.25">
      <c r="A61" s="2" t="s">
        <v>81</v>
      </c>
      <c r="D61" s="110">
        <f>SUM(COUNTIFS('2018'!$K$3:$K$500,Lister!$D$2,'2018'!$B$3:$B$500,$A61,'2018'!$D$3:$D$500,"*",'2018'!$G$3:$G$500,{"*alle*";"*Opsøgende*"},'2018'!$E$3:$E$500,"*ja*"),COUNTIFS('2018'!$K$3:$K$500,Lister!$D$2,'2018'!$B$3:$B$500,$A61,'2018'!$D$3:$D$500,"*",'2018'!$G$3:$G$500,{"*alle*";"*Opsøgende*"},'2018'!$E$3:$E$500,"*nej*",'2018'!$H$3:$H$500,"*ja*"),COUNTIFS('2018'!$K$3:$K$500,Lister!$D$2,'2018'!$B$3:$B$500,$A61,'2018'!$D$3:$D$500,"*",'2018'!$G$3:$G$500,"*børn*"))</f>
        <v>0</v>
      </c>
      <c r="E61" s="110">
        <f>SUM(COUNTIFS('2018'!$K$3:$K$500,Lister!$D$3,'2018'!$B$3:$B$500,$A61,'2018'!$D$3:$D$500,"*",'2018'!$G$3:$G$500,{"*alle*";"*Opsøgende*"},'2018'!$E$3:$E$500,"*ja*"),COUNTIFS('2018'!$K$3:$K$500,Lister!$D$3,'2018'!$B$3:$B$500,$A61,'2018'!$D$3:$D$500,"*",'2018'!$G$3:$G$500,{"*alle*";"*Opsøgende*"},'2018'!$E$3:$E$500,"*nej*",'2018'!$H$3:$H$500,"*ja*"),COUNTIFS('2018'!$K$3:$K$500,Lister!$D$3,'2018'!$B$3:$B$500,$A61,'2018'!$D$3:$D$500,"*",'2018'!$G$3:$G$500,"*børn*"))</f>
        <v>0</v>
      </c>
      <c r="F61" s="110">
        <f t="shared" si="11"/>
        <v>0</v>
      </c>
      <c r="G61" s="110"/>
      <c r="H61" s="110">
        <f>SUM(COUNTIFS('2019'!$K$3:$K$500,Lister!$D$2,'2019'!$B$3:$B$500,$A61,'2019'!$D$3:$D$500,"*",'2019'!$G$3:$G$500,{"*alle*";"*Opsøgende*"},'2019'!$E$3:$E$500,"*ja*"),COUNTIFS('2019'!$K$3:$K$500,Lister!$D$2,'2019'!$B$3:$B$500,$A61,'2019'!$D$3:$D$500,"*",'2019'!$G$3:$G$500,{"*alle*";"*Opsøgende*"},'2019'!$E$3:$E$500,"*nej*",'2019'!$H$3:$H$500,"*ja*"),COUNTIFS('2019'!$K$3:$K$500,Lister!$D$2,'2019'!$B$3:$B$500,$A61,'2019'!$D$3:$D$500,"*",'2019'!$G$3:$G$500,"*børn*"))</f>
        <v>0</v>
      </c>
      <c r="I61" s="110">
        <f>SUM(COUNTIFS('2019'!$K$3:$K$500,Lister!$D$3,'2019'!$B$3:$B$500,$A61,'2019'!$D$3:$D$500,"*",'2019'!$G$3:$G$500,{"*alle*";"*Opsøgende*"},'2019'!$E$3:$E$500,"*ja*"),COUNTIFS('2019'!$K$3:$K$500,Lister!$D$3,'2019'!$B$3:$B$500,$A61,'2019'!$D$3:$D$500,"*",'2019'!$G$3:$G$500,{"*alle*";"*Opsøgende*"},'2019'!$E$3:$E$500,"*nej*",'2019'!$H$3:$H$500,"*ja*"),COUNTIFS('2019'!$K$3:$K$500,Lister!$D$3,'2019'!$B$3:$B$500,$A61,'2019'!$D$3:$D$500,"*",'2019'!$G$3:$G$500,"*børn*"))</f>
        <v>0</v>
      </c>
      <c r="J61" s="110">
        <f t="shared" si="12"/>
        <v>0</v>
      </c>
      <c r="K61" s="110"/>
      <c r="L61" s="110">
        <f>SUM(COUNTIFS('2020'!$K$3:$K$500,Lister!$D$2,'2020'!$B$3:$B$500,$A61,'2020'!$D$3:$D$500,"*",'2020'!$G$3:$G$500,{"*alle*";"*Opsøgende*"},'2020'!$E$3:$E$500,"*ja*"),COUNTIFS('2020'!$K$3:$K$500,Lister!$D$2,'2020'!$B$3:$B$500,$A61,'2020'!$D$3:$D$500,"*",'2020'!$G$3:$G$500,{"*alle*";"*Opsøgende*"},'2020'!$E$3:$E$500,"*nej*",'2020'!$H$3:$H$500,"*ja*"),COUNTIFS('2020'!$K$3:$K$500,Lister!$D$2,'2020'!$B$3:$B$500,$A61,'2020'!$D$3:$D$500,"*",'2020'!$G$3:$G$500,"*børn*"))</f>
        <v>0</v>
      </c>
      <c r="M61" s="110">
        <f>SUM(COUNTIFS('2020'!$K$3:$K$500,Lister!$D$3,'2020'!$B$3:$B$500,$A61,'2020'!$D$3:$D$500,"*",'2020'!$G$3:$G$500,{"*alle*";"*Opsøgende*"},'2020'!$E$3:$E$500,"*ja*"),COUNTIFS('2020'!$K$3:$K$500,Lister!$D$3,'2020'!$B$3:$B$500,$A61,'2020'!$D$3:$D$500,"*",'2020'!$G$3:$G$500,{"*alle*";"*Opsøgende*"},'2020'!$E$3:$E$500,"*nej*",'2020'!$H$3:$H$500,"*ja*"),COUNTIFS('2020'!$K$3:$K$500,Lister!$D$3,'2020'!$B$3:$B$500,$A61,'2020'!$D$3:$D$500,"*",'2020'!$G$3:$G$500,"*børn*"))</f>
        <v>0</v>
      </c>
      <c r="N61" s="110">
        <f t="shared" si="13"/>
        <v>0</v>
      </c>
      <c r="O61" s="110"/>
      <c r="P61" s="110">
        <f>SUM(COUNTIFS('2021'!$K$3:$K$500,Lister!$D$2,'2021'!$B$3:$B$500,$A61,'2021'!$D$3:$D$500,"*",'2021'!$G$3:$G$500,{"*alle*";"*Opsøgende*"},'2021'!$E$3:$E$500,"*ja*"),COUNTIFS('2021'!$K$3:$K$500,Lister!$D$2,'2021'!$B$3:$B$500,$A61,'2021'!$D$3:$D$500,"*",'2021'!$G$3:$G$500,{"*alle*";"*Opsøgende*"},'2021'!$E$3:$E$500,"*nej*",'2021'!$H$3:$H$500,"*ja*"),COUNTIFS('2021'!$K$3:$K$500,Lister!$D$2,'2021'!$B$3:$B$500,$A61,'2021'!$D$3:$D$500,"*",'2021'!$G$3:$G$500,"*børn*"))</f>
        <v>0</v>
      </c>
      <c r="Q61" s="110">
        <f>SUM(COUNTIFS('2021'!$K$3:$K$500,Lister!$D$3,'2021'!$B$3:$B$500,$A61,'2021'!$D$3:$D$500,"*",'2021'!$G$3:$G$500,{"*alle*";"*Opsøgende*"},'2021'!$E$3:$E$500,"*ja*"),COUNTIFS('2021'!$K$3:$K$500,Lister!$D$3,'2021'!$B$3:$B$500,$A61,'2021'!$D$3:$D$500,"*",'2021'!$G$3:$G$500,{"*alle*";"*Opsøgende*"},'2021'!$E$3:$E$500,"*nej*",'2021'!$H$3:$H$500,"*ja*"),COUNTIFS('2021'!$K$3:$K$500,Lister!$D$3,'2021'!$B$3:$B$500,$A61,'2021'!$D$3:$D$500,"*",'2021'!$G$3:$G$500,"*børn*"))</f>
        <v>0</v>
      </c>
      <c r="R61" s="110">
        <f t="shared" si="14"/>
        <v>0</v>
      </c>
      <c r="S61" s="110"/>
      <c r="T61" s="110">
        <f>SUM(COUNTIFS('2022'!$K$3:$K$500,Lister!$D$2,'2022'!$B$3:$B$500,$A61,'2022'!$D$3:$D$500,"*",'2022'!$G$3:$G$500,{"*alle*";"*Opsøgende*"},'2022'!$E$3:$E$500,"*ja*"),COUNTIFS('2022'!$K$3:$K$500,Lister!$D$2,'2022'!$B$3:$B$500,$A61,'2022'!$D$3:$D$500,"*",'2022'!$G$3:$G$500,{"*alle*";"*Opsøgende*"},'2022'!$E$3:$E$500,"*nej*",'2022'!$H$3:$H$500,"*ja*"),COUNTIFS('2022'!$K$3:$K$500,Lister!$D$2,'2022'!$B$3:$B$500,$A61,'2022'!$D$3:$D$500,"*",'2022'!$G$3:$G$500,"*børn*"))</f>
        <v>0</v>
      </c>
      <c r="U61" s="110">
        <f>SUM(COUNTIFS('2022'!$K$3:$K$500,Lister!$D$3,'2022'!$B$3:$B$500,$A61,'2022'!$D$3:$D$500,"*",'2022'!$G$3:$G$500,{"*alle*";"*Opsøgende*"},'2022'!$E$3:$E$500,"*ja*"),COUNTIFS('2022'!$K$3:$K$500,Lister!$D$3,'2022'!$B$3:$B$500,$A61,'2022'!$D$3:$D$500,"*",'2022'!$G$3:$G$500,{"*alle*";"*Opsøgende*"},'2022'!$E$3:$E$500,"*nej*",'2022'!$H$3:$H$500,"*ja*"),COUNTIFS('2022'!$K$3:$K$500,Lister!$D$3,'2022'!$B$3:$B$500,$A61,'2022'!$D$3:$D$500,"*",'2022'!$G$3:$G$500,"*børn*"))</f>
        <v>0</v>
      </c>
      <c r="V61" s="110">
        <f t="shared" si="15"/>
        <v>0</v>
      </c>
      <c r="W61" s="110"/>
      <c r="X61" s="110">
        <f>SUM(COUNTIFS('2023'!$K$3:$K$500,Lister!$D$2,'2023'!$B$3:$B$500,$A61,'2023'!$D$3:$D$500,"*",'2023'!$G$3:$G$500,{"*alle*";"*Opsøgende*"},'2023'!$E$3:$E$500,"*ja*"),COUNTIFS('2023'!$K$3:$K$500,Lister!$D$2,'2023'!$B$3:$B$500,$A61,'2023'!$D$3:$D$500,"*",'2023'!$G$3:$G$500,{"*alle*";"*Opsøgende*"},'2023'!$E$3:$E$500,"*nej*",'2023'!$H$3:$H$500,"*ja*"),COUNTIFS('2023'!$K$3:$K$500,Lister!$D$2,'2023'!$B$3:$B$500,$A61,'2023'!$D$3:$D$500,"*",'2023'!$G$3:$G$500,"*børn*"))</f>
        <v>0</v>
      </c>
      <c r="Y61" s="110">
        <f>SUM(COUNTIFS('2023'!$K$3:$K$500,Lister!$D$3,'2023'!$B$3:$B$500,$A61,'2023'!$D$3:$D$500,"*",'2023'!$G$3:$G$500,{"*alle*";"*Opsøgende*"},'2023'!$E$3:$E$500,"*ja*"),COUNTIFS('2023'!$K$3:$K$500,Lister!$D$3,'2023'!$B$3:$B$500,$A61,'2023'!$D$3:$D$500,"*",'2023'!$G$3:$G$500,{"*alle*";"*Opsøgende*"},'2023'!$E$3:$E$500,"*nej*",'2023'!$H$3:$H$500,"*ja*"),COUNTIFS('2023'!$K$3:$K$500,Lister!$D$3,'2023'!$B$3:$B$500,$A61,'2023'!$D$3:$D$500,"*",'2023'!$G$3:$G$500,"*børn*"))</f>
        <v>0</v>
      </c>
      <c r="Z61" s="110">
        <f t="shared" si="16"/>
        <v>0</v>
      </c>
      <c r="AA61" s="110"/>
      <c r="AB61" s="110">
        <f>SUM(COUNTIFS('2024'!$K$3:$K$500,Lister!$D$2,'2024'!$B$3:$B$500,$A61,'2024'!$D$3:$D$500,"*",'2024'!$G$3:$G$500,{"*alle*";"*Opsøgende*"},'2024'!$E$3:$E$500,"*ja*"),COUNTIFS('2024'!$K$3:$K$500,Lister!$D$2,'2024'!$B$3:$B$500,$A61,'2024'!$D$3:$D$500,"*",'2024'!$G$3:$G$500,{"*alle*";"*Opsøgende*"},'2024'!$E$3:$E$500,"*nej*",'2024'!$H$3:$H$500,"*ja*"),COUNTIFS('2024'!$K$3:$K$500,Lister!$D$2,'2024'!$B$3:$B$500,$A61,'2024'!$D$3:$D$500,"*",'2024'!$G$3:$G$500,"*børn*"))</f>
        <v>0</v>
      </c>
      <c r="AC61" s="110">
        <f>SUM(COUNTIFS('2024'!$K$3:$K$500,Lister!$D$3,'2024'!$B$3:$B$500,$A61,'2024'!$D$3:$D$500,"*",'2024'!$G$3:$G$500,{"*alle*";"*Opsøgende*"},'2024'!$E$3:$E$500,"*ja*"),COUNTIFS('2024'!$K$3:$K$500,Lister!$D$3,'2024'!$B$3:$B$500,$A61,'2024'!$D$3:$D$500,"*",'2024'!$G$3:$G$500,{"*alle*";"*Opsøgende*"},'2024'!$E$3:$E$500,"*nej*",'2024'!$H$3:$H$500,"*ja*"),COUNTIFS('2024'!$K$3:$K$500,Lister!$D$3,'2024'!$B$3:$B$500,$A61,'2024'!$D$3:$D$500,"*",'2024'!$G$3:$G$500,"*børn*"))</f>
        <v>0</v>
      </c>
      <c r="AD61" s="110">
        <f t="shared" si="17"/>
        <v>0</v>
      </c>
      <c r="AE61" s="110"/>
      <c r="AF61" s="110">
        <f>SUM(COUNTIFS('2025'!$K$3:$K$500,Lister!$D$2,'2025'!$B$3:$B$500,$A61,'2025'!$D$3:$D$500,"*",'2025'!$G$3:$G$500,{"*alle*";"*Opsøgende*"},'2025'!$E$3:$E$500,"*ja*"),COUNTIFS('2025'!$K$3:$K$500,Lister!$D$2,'2025'!$B$3:$B$500,$A61,'2025'!$D$3:$D$500,"*",'2025'!$G$3:$G$500,{"*alle*";"*Opsøgende*"},'2025'!$E$3:$E$500,"*nej*",'2025'!$H$3:$H$500,"*ja*"),COUNTIFS('2025'!$K$3:$K$500,Lister!$D$2,'2025'!$B$3:$B$500,$A61,'2025'!$D$3:$D$500,"*",'2025'!$G$3:$G$500,"*børn*"))</f>
        <v>0</v>
      </c>
      <c r="AG61" s="110">
        <f>SUM(COUNTIFS('2025'!$K$3:$K$500,Lister!$D$3,'2025'!$B$3:$B$500,$A61,'2025'!$D$3:$D$500,"*",'2025'!$G$3:$G$500,{"*alle*";"*Opsøgende*"},'2025'!$E$3:$E$500,"*ja*"),COUNTIFS('2025'!$K$3:$K$500,Lister!$D$3,'2025'!$B$3:$B$500,$A61,'2025'!$D$3:$D$500,"*",'2025'!$G$3:$G$500,{"*alle*";"*Opsøgende*"},'2025'!$E$3:$E$500,"*nej*",'2025'!$H$3:$H$500,"*ja*"),COUNTIFS('2025'!$K$3:$K$500,Lister!$D$3,'2025'!$B$3:$B$500,$A61,'2025'!$D$3:$D$500,"*",'2025'!$G$3:$G$500,"*børn*"))</f>
        <v>0</v>
      </c>
      <c r="AH61" s="110">
        <f t="shared" si="18"/>
        <v>0</v>
      </c>
      <c r="AI61" s="110"/>
      <c r="AJ61" s="110">
        <f>SUM(COUNTIFS('2026'!$K$3:$K$500,Lister!$D$2,'2026'!$B$3:$B$500,$A61,'2026'!$D$3:$D$500,"*",'2026'!$G$3:$G$500,{"*alle*";"*Opsøgende*"},'2026'!$E$3:$E$500,"*ja*"),COUNTIFS('2026'!$K$3:$K$500,Lister!$D$2,'2026'!$B$3:$B$500,$A61,'2026'!$D$3:$D$500,"*",'2026'!$G$3:$G$500,{"*alle*";"*Opsøgende*"},'2026'!$E$3:$E$500,"*nej*",'2026'!$H$3:$H$500,"*ja*"),COUNTIFS('2026'!$K$3:$K$500,Lister!$D$2,'2026'!$B$3:$B$500,$A61,'2026'!$D$3:$D$500,"*",'2026'!$G$3:$G$500,"*børn*"))</f>
        <v>0</v>
      </c>
      <c r="AK61" s="110">
        <f>SUM(COUNTIFS('2026'!$K$3:$K$500,Lister!$D$3,'2026'!$B$3:$B$500,$A61,'2026'!$D$3:$D$500,"*",'2026'!$G$3:$G$500,{"*alle*";"*Opsøgende*"},'2026'!$E$3:$E$500,"*ja*"),COUNTIFS('2026'!$K$3:$K$500,Lister!$D$3,'2026'!$B$3:$B$500,$A61,'2026'!$D$3:$D$500,"*",'2026'!$G$3:$G$500,{"*alle*";"*Opsøgende*"},'2026'!$E$3:$E$500,"*nej*",'2026'!$H$3:$H$500,"*ja*"),COUNTIFS('2026'!$K$3:$K$500,Lister!$D$3,'2026'!$B$3:$B$500,$A61,'2026'!$D$3:$D$500,"*",'2026'!$G$3:$G$500,"*børn*"))</f>
        <v>0</v>
      </c>
      <c r="AL61" s="110">
        <f t="shared" si="19"/>
        <v>0</v>
      </c>
      <c r="AM61" s="110"/>
      <c r="AN61" s="110">
        <f>SUM(COUNTIFS('2027'!$K$3:$K$500,Lister!$D$2,'2027'!$B$3:$B$500,$A61,'2027'!$D$3:$D$500,"*",'2027'!$G$3:$G$500,{"*alle*";"*Opsøgende*"},'2027'!$E$3:$E$500,"*ja*"),COUNTIFS('2027'!$K$3:$K$500,Lister!$D$2,'2027'!$B$3:$B$500,$A61,'2027'!$D$3:$D$500,"*",'2027'!$G$3:$G$500,{"*alle*";"*Opsøgende*"},'2027'!$E$3:$E$500,"*nej*",'2027'!$H$3:$H$500,"*ja*"),COUNTIFS('2027'!$K$3:$K$500,Lister!$D$2,'2027'!$B$3:$B$500,$A61,'2027'!$D$3:$D$500,"*",'2027'!$G$3:$G$500,"*børn*"))</f>
        <v>0</v>
      </c>
      <c r="AO61" s="110">
        <f>SUM(COUNTIFS('2027'!$K$3:$K$500,Lister!$D$3,'2027'!$B$3:$B$500,$A61,'2027'!$D$3:$D$500,"*",'2027'!$G$3:$G$500,{"*alle*";"*Opsøgende*"},'2027'!$E$3:$E$500,"*ja*"),COUNTIFS('2027'!$K$3:$K$500,Lister!$D$3,'2027'!$B$3:$B$500,$A61,'2027'!$D$3:$D$500,"*",'2027'!$G$3:$G$500,{"*alle*";"*Opsøgende*"},'2027'!$E$3:$E$500,"*nej*",'2027'!$H$3:$H$500,"*ja*"),COUNTIFS('2027'!$K$3:$K$500,Lister!$D$3,'2027'!$B$3:$B$500,$A61,'2027'!$D$3:$D$500,"*",'2027'!$G$3:$G$500,"*børn*"))</f>
        <v>0</v>
      </c>
      <c r="AP61" s="110">
        <f t="shared" si="20"/>
        <v>0</v>
      </c>
      <c r="AQ61" s="110"/>
      <c r="AR61" s="110">
        <f>SUM(COUNTIFS('2028'!$K$3:$K$500,Lister!$D$2,'2028'!$B$3:$B$500,$A61,'2028'!$D$3:$D$500,"*",'2028'!$G$3:$G$500,{"*alle*";"*Opsøgende*"},'2028'!$E$3:$E$500,"*ja*"),COUNTIFS('2028'!$K$3:$K$500,Lister!$D$2,'2028'!$B$3:$B$500,$A61,'2028'!$D$3:$D$500,"*",'2028'!$G$3:$G$500,{"*alle*";"*Opsøgende*"},'2028'!$E$3:$E$500,"*nej*",'2028'!$H$3:$H$500,"*ja*"),COUNTIFS('2028'!$K$3:$K$500,Lister!$D$2,'2028'!$B$3:$B$500,$A61,'2028'!$D$3:$D$500,"*",'2028'!$G$3:$G$500,"*børn*"))</f>
        <v>0</v>
      </c>
      <c r="AS61" s="110">
        <f>SUM(COUNTIFS('2028'!$K$3:$K$500,Lister!$D$3,'2028'!$B$3:$B$500,$A61,'2028'!$D$3:$D$500,"*",'2028'!$G$3:$G$500,{"*alle*";"*Opsøgende*"},'2028'!$E$3:$E$500,"*ja*"),COUNTIFS('2028'!$K$3:$K$500,Lister!$D$3,'2028'!$B$3:$B$500,$A61,'2028'!$D$3:$D$500,"*",'2028'!$G$3:$G$500,{"*alle*";"*Opsøgende*"},'2028'!$E$3:$E$500,"*nej*",'2028'!$H$3:$H$500,"*ja*"),COUNTIFS('2028'!$K$3:$K$500,Lister!$D$3,'2028'!$B$3:$B$500,$A61,'2028'!$D$3:$D$500,"*",'2028'!$G$3:$G$500,"*børn*"))</f>
        <v>0</v>
      </c>
      <c r="AT61" s="110">
        <f t="shared" si="21"/>
        <v>0</v>
      </c>
    </row>
    <row r="62" spans="1:46" x14ac:dyDescent="0.25">
      <c r="A62" s="2" t="s">
        <v>60</v>
      </c>
      <c r="D62" s="110">
        <f>SUM(COUNTIFS('2018'!$K$3:$K$500,Lister!$D$2,'2018'!$B$3:$B$500,$A62,'2018'!$D$3:$D$500,"*",'2018'!$G$3:$G$500,{"*alle*";"*Opsøgende*"},'2018'!$E$3:$E$500,"*ja*"),COUNTIFS('2018'!$K$3:$K$500,Lister!$D$2,'2018'!$B$3:$B$500,$A62,'2018'!$D$3:$D$500,"*",'2018'!$G$3:$G$500,{"*alle*";"*Opsøgende*"},'2018'!$E$3:$E$500,"*nej*",'2018'!$H$3:$H$500,"*ja*"),COUNTIFS('2018'!$K$3:$K$500,Lister!$D$2,'2018'!$B$3:$B$500,$A62,'2018'!$D$3:$D$500,"*",'2018'!$G$3:$G$500,"*børn*"))</f>
        <v>0</v>
      </c>
      <c r="E62" s="110">
        <f>SUM(COUNTIFS('2018'!$K$3:$K$500,Lister!$D$3,'2018'!$B$3:$B$500,$A62,'2018'!$D$3:$D$500,"*",'2018'!$G$3:$G$500,{"*alle*";"*Opsøgende*"},'2018'!$E$3:$E$500,"*ja*"),COUNTIFS('2018'!$K$3:$K$500,Lister!$D$3,'2018'!$B$3:$B$500,$A62,'2018'!$D$3:$D$500,"*",'2018'!$G$3:$G$500,{"*alle*";"*Opsøgende*"},'2018'!$E$3:$E$500,"*nej*",'2018'!$H$3:$H$500,"*ja*"),COUNTIFS('2018'!$K$3:$K$500,Lister!$D$3,'2018'!$B$3:$B$500,$A62,'2018'!$D$3:$D$500,"*",'2018'!$G$3:$G$500,"*børn*"))</f>
        <v>0</v>
      </c>
      <c r="F62" s="110">
        <f t="shared" si="11"/>
        <v>0</v>
      </c>
      <c r="G62" s="110"/>
      <c r="H62" s="110">
        <f>SUM(COUNTIFS('2019'!$K$3:$K$500,Lister!$D$2,'2019'!$B$3:$B$500,$A62,'2019'!$D$3:$D$500,"*",'2019'!$G$3:$G$500,{"*alle*";"*Opsøgende*"},'2019'!$E$3:$E$500,"*ja*"),COUNTIFS('2019'!$K$3:$K$500,Lister!$D$2,'2019'!$B$3:$B$500,$A62,'2019'!$D$3:$D$500,"*",'2019'!$G$3:$G$500,{"*alle*";"*Opsøgende*"},'2019'!$E$3:$E$500,"*nej*",'2019'!$H$3:$H$500,"*ja*"),COUNTIFS('2019'!$K$3:$K$500,Lister!$D$2,'2019'!$B$3:$B$500,$A62,'2019'!$D$3:$D$500,"*",'2019'!$G$3:$G$500,"*børn*"))</f>
        <v>0</v>
      </c>
      <c r="I62" s="110">
        <f>SUM(COUNTIFS('2019'!$K$3:$K$500,Lister!$D$3,'2019'!$B$3:$B$500,$A62,'2019'!$D$3:$D$500,"*",'2019'!$G$3:$G$500,{"*alle*";"*Opsøgende*"},'2019'!$E$3:$E$500,"*ja*"),COUNTIFS('2019'!$K$3:$K$500,Lister!$D$3,'2019'!$B$3:$B$500,$A62,'2019'!$D$3:$D$500,"*",'2019'!$G$3:$G$500,{"*alle*";"*Opsøgende*"},'2019'!$E$3:$E$500,"*nej*",'2019'!$H$3:$H$500,"*ja*"),COUNTIFS('2019'!$K$3:$K$500,Lister!$D$3,'2019'!$B$3:$B$500,$A62,'2019'!$D$3:$D$500,"*",'2019'!$G$3:$G$500,"*børn*"))</f>
        <v>0</v>
      </c>
      <c r="J62" s="110">
        <f t="shared" si="12"/>
        <v>0</v>
      </c>
      <c r="K62" s="110"/>
      <c r="L62" s="110">
        <f>SUM(COUNTIFS('2020'!$K$3:$K$500,Lister!$D$2,'2020'!$B$3:$B$500,$A62,'2020'!$D$3:$D$500,"*",'2020'!$G$3:$G$500,{"*alle*";"*Opsøgende*"},'2020'!$E$3:$E$500,"*ja*"),COUNTIFS('2020'!$K$3:$K$500,Lister!$D$2,'2020'!$B$3:$B$500,$A62,'2020'!$D$3:$D$500,"*",'2020'!$G$3:$G$500,{"*alle*";"*Opsøgende*"},'2020'!$E$3:$E$500,"*nej*",'2020'!$H$3:$H$500,"*ja*"),COUNTIFS('2020'!$K$3:$K$500,Lister!$D$2,'2020'!$B$3:$B$500,$A62,'2020'!$D$3:$D$500,"*",'2020'!$G$3:$G$500,"*børn*"))</f>
        <v>0</v>
      </c>
      <c r="M62" s="110">
        <f>SUM(COUNTIFS('2020'!$K$3:$K$500,Lister!$D$3,'2020'!$B$3:$B$500,$A62,'2020'!$D$3:$D$500,"*",'2020'!$G$3:$G$500,{"*alle*";"*Opsøgende*"},'2020'!$E$3:$E$500,"*ja*"),COUNTIFS('2020'!$K$3:$K$500,Lister!$D$3,'2020'!$B$3:$B$500,$A62,'2020'!$D$3:$D$500,"*",'2020'!$G$3:$G$500,{"*alle*";"*Opsøgende*"},'2020'!$E$3:$E$500,"*nej*",'2020'!$H$3:$H$500,"*ja*"),COUNTIFS('2020'!$K$3:$K$500,Lister!$D$3,'2020'!$B$3:$B$500,$A62,'2020'!$D$3:$D$500,"*",'2020'!$G$3:$G$500,"*børn*"))</f>
        <v>0</v>
      </c>
      <c r="N62" s="110">
        <f t="shared" si="13"/>
        <v>0</v>
      </c>
      <c r="O62" s="110"/>
      <c r="P62" s="110">
        <f>SUM(COUNTIFS('2021'!$K$3:$K$500,Lister!$D$2,'2021'!$B$3:$B$500,$A62,'2021'!$D$3:$D$500,"*",'2021'!$G$3:$G$500,{"*alle*";"*Opsøgende*"},'2021'!$E$3:$E$500,"*ja*"),COUNTIFS('2021'!$K$3:$K$500,Lister!$D$2,'2021'!$B$3:$B$500,$A62,'2021'!$D$3:$D$500,"*",'2021'!$G$3:$G$500,{"*alle*";"*Opsøgende*"},'2021'!$E$3:$E$500,"*nej*",'2021'!$H$3:$H$500,"*ja*"),COUNTIFS('2021'!$K$3:$K$500,Lister!$D$2,'2021'!$B$3:$B$500,$A62,'2021'!$D$3:$D$500,"*",'2021'!$G$3:$G$500,"*børn*"))</f>
        <v>0</v>
      </c>
      <c r="Q62" s="110">
        <f>SUM(COUNTIFS('2021'!$K$3:$K$500,Lister!$D$3,'2021'!$B$3:$B$500,$A62,'2021'!$D$3:$D$500,"*",'2021'!$G$3:$G$500,{"*alle*";"*Opsøgende*"},'2021'!$E$3:$E$500,"*ja*"),COUNTIFS('2021'!$K$3:$K$500,Lister!$D$3,'2021'!$B$3:$B$500,$A62,'2021'!$D$3:$D$500,"*",'2021'!$G$3:$G$500,{"*alle*";"*Opsøgende*"},'2021'!$E$3:$E$500,"*nej*",'2021'!$H$3:$H$500,"*ja*"),COUNTIFS('2021'!$K$3:$K$500,Lister!$D$3,'2021'!$B$3:$B$500,$A62,'2021'!$D$3:$D$500,"*",'2021'!$G$3:$G$500,"*børn*"))</f>
        <v>0</v>
      </c>
      <c r="R62" s="110">
        <f t="shared" si="14"/>
        <v>0</v>
      </c>
      <c r="S62" s="110"/>
      <c r="T62" s="110">
        <f>SUM(COUNTIFS('2022'!$K$3:$K$500,Lister!$D$2,'2022'!$B$3:$B$500,$A62,'2022'!$D$3:$D$500,"*",'2022'!$G$3:$G$500,{"*alle*";"*Opsøgende*"},'2022'!$E$3:$E$500,"*ja*"),COUNTIFS('2022'!$K$3:$K$500,Lister!$D$2,'2022'!$B$3:$B$500,$A62,'2022'!$D$3:$D$500,"*",'2022'!$G$3:$G$500,{"*alle*";"*Opsøgende*"},'2022'!$E$3:$E$500,"*nej*",'2022'!$H$3:$H$500,"*ja*"),COUNTIFS('2022'!$K$3:$K$500,Lister!$D$2,'2022'!$B$3:$B$500,$A62,'2022'!$D$3:$D$500,"*",'2022'!$G$3:$G$500,"*børn*"))</f>
        <v>0</v>
      </c>
      <c r="U62" s="110">
        <f>SUM(COUNTIFS('2022'!$K$3:$K$500,Lister!$D$3,'2022'!$B$3:$B$500,$A62,'2022'!$D$3:$D$500,"*",'2022'!$G$3:$G$500,{"*alle*";"*Opsøgende*"},'2022'!$E$3:$E$500,"*ja*"),COUNTIFS('2022'!$K$3:$K$500,Lister!$D$3,'2022'!$B$3:$B$500,$A62,'2022'!$D$3:$D$500,"*",'2022'!$G$3:$G$500,{"*alle*";"*Opsøgende*"},'2022'!$E$3:$E$500,"*nej*",'2022'!$H$3:$H$500,"*ja*"),COUNTIFS('2022'!$K$3:$K$500,Lister!$D$3,'2022'!$B$3:$B$500,$A62,'2022'!$D$3:$D$500,"*",'2022'!$G$3:$G$500,"*børn*"))</f>
        <v>0</v>
      </c>
      <c r="V62" s="110">
        <f t="shared" si="15"/>
        <v>0</v>
      </c>
      <c r="W62" s="110"/>
      <c r="X62" s="110">
        <f>SUM(COUNTIFS('2023'!$K$3:$K$500,Lister!$D$2,'2023'!$B$3:$B$500,$A62,'2023'!$D$3:$D$500,"*",'2023'!$G$3:$G$500,{"*alle*";"*Opsøgende*"},'2023'!$E$3:$E$500,"*ja*"),COUNTIFS('2023'!$K$3:$K$500,Lister!$D$2,'2023'!$B$3:$B$500,$A62,'2023'!$D$3:$D$500,"*",'2023'!$G$3:$G$500,{"*alle*";"*Opsøgende*"},'2023'!$E$3:$E$500,"*nej*",'2023'!$H$3:$H$500,"*ja*"),COUNTIFS('2023'!$K$3:$K$500,Lister!$D$2,'2023'!$B$3:$B$500,$A62,'2023'!$D$3:$D$500,"*",'2023'!$G$3:$G$500,"*børn*"))</f>
        <v>0</v>
      </c>
      <c r="Y62" s="110">
        <f>SUM(COUNTIFS('2023'!$K$3:$K$500,Lister!$D$3,'2023'!$B$3:$B$500,$A62,'2023'!$D$3:$D$500,"*",'2023'!$G$3:$G$500,{"*alle*";"*Opsøgende*"},'2023'!$E$3:$E$500,"*ja*"),COUNTIFS('2023'!$K$3:$K$500,Lister!$D$3,'2023'!$B$3:$B$500,$A62,'2023'!$D$3:$D$500,"*",'2023'!$G$3:$G$500,{"*alle*";"*Opsøgende*"},'2023'!$E$3:$E$500,"*nej*",'2023'!$H$3:$H$500,"*ja*"),COUNTIFS('2023'!$K$3:$K$500,Lister!$D$3,'2023'!$B$3:$B$500,$A62,'2023'!$D$3:$D$500,"*",'2023'!$G$3:$G$500,"*børn*"))</f>
        <v>0</v>
      </c>
      <c r="Z62" s="110">
        <f t="shared" si="16"/>
        <v>0</v>
      </c>
      <c r="AA62" s="110"/>
      <c r="AB62" s="110">
        <f>SUM(COUNTIFS('2024'!$K$3:$K$500,Lister!$D$2,'2024'!$B$3:$B$500,$A62,'2024'!$D$3:$D$500,"*",'2024'!$G$3:$G$500,{"*alle*";"*Opsøgende*"},'2024'!$E$3:$E$500,"*ja*"),COUNTIFS('2024'!$K$3:$K$500,Lister!$D$2,'2024'!$B$3:$B$500,$A62,'2024'!$D$3:$D$500,"*",'2024'!$G$3:$G$500,{"*alle*";"*Opsøgende*"},'2024'!$E$3:$E$500,"*nej*",'2024'!$H$3:$H$500,"*ja*"),COUNTIFS('2024'!$K$3:$K$500,Lister!$D$2,'2024'!$B$3:$B$500,$A62,'2024'!$D$3:$D$500,"*",'2024'!$G$3:$G$500,"*børn*"))</f>
        <v>0</v>
      </c>
      <c r="AC62" s="110">
        <f>SUM(COUNTIFS('2024'!$K$3:$K$500,Lister!$D$3,'2024'!$B$3:$B$500,$A62,'2024'!$D$3:$D$500,"*",'2024'!$G$3:$G$500,{"*alle*";"*Opsøgende*"},'2024'!$E$3:$E$500,"*ja*"),COUNTIFS('2024'!$K$3:$K$500,Lister!$D$3,'2024'!$B$3:$B$500,$A62,'2024'!$D$3:$D$500,"*",'2024'!$G$3:$G$500,{"*alle*";"*Opsøgende*"},'2024'!$E$3:$E$500,"*nej*",'2024'!$H$3:$H$500,"*ja*"),COUNTIFS('2024'!$K$3:$K$500,Lister!$D$3,'2024'!$B$3:$B$500,$A62,'2024'!$D$3:$D$500,"*",'2024'!$G$3:$G$500,"*børn*"))</f>
        <v>0</v>
      </c>
      <c r="AD62" s="110">
        <f t="shared" si="17"/>
        <v>0</v>
      </c>
      <c r="AE62" s="110"/>
      <c r="AF62" s="110">
        <f>SUM(COUNTIFS('2025'!$K$3:$K$500,Lister!$D$2,'2025'!$B$3:$B$500,$A62,'2025'!$D$3:$D$500,"*",'2025'!$G$3:$G$500,{"*alle*";"*Opsøgende*"},'2025'!$E$3:$E$500,"*ja*"),COUNTIFS('2025'!$K$3:$K$500,Lister!$D$2,'2025'!$B$3:$B$500,$A62,'2025'!$D$3:$D$500,"*",'2025'!$G$3:$G$500,{"*alle*";"*Opsøgende*"},'2025'!$E$3:$E$500,"*nej*",'2025'!$H$3:$H$500,"*ja*"),COUNTIFS('2025'!$K$3:$K$500,Lister!$D$2,'2025'!$B$3:$B$500,$A62,'2025'!$D$3:$D$500,"*",'2025'!$G$3:$G$500,"*børn*"))</f>
        <v>0</v>
      </c>
      <c r="AG62" s="110">
        <f>SUM(COUNTIFS('2025'!$K$3:$K$500,Lister!$D$3,'2025'!$B$3:$B$500,$A62,'2025'!$D$3:$D$500,"*",'2025'!$G$3:$G$500,{"*alle*";"*Opsøgende*"},'2025'!$E$3:$E$500,"*ja*"),COUNTIFS('2025'!$K$3:$K$500,Lister!$D$3,'2025'!$B$3:$B$500,$A62,'2025'!$D$3:$D$500,"*",'2025'!$G$3:$G$500,{"*alle*";"*Opsøgende*"},'2025'!$E$3:$E$500,"*nej*",'2025'!$H$3:$H$500,"*ja*"),COUNTIFS('2025'!$K$3:$K$500,Lister!$D$3,'2025'!$B$3:$B$500,$A62,'2025'!$D$3:$D$500,"*",'2025'!$G$3:$G$500,"*børn*"))</f>
        <v>0</v>
      </c>
      <c r="AH62" s="110">
        <f t="shared" si="18"/>
        <v>0</v>
      </c>
      <c r="AI62" s="110"/>
      <c r="AJ62" s="110">
        <f>SUM(COUNTIFS('2026'!$K$3:$K$500,Lister!$D$2,'2026'!$B$3:$B$500,$A62,'2026'!$D$3:$D$500,"*",'2026'!$G$3:$G$500,{"*alle*";"*Opsøgende*"},'2026'!$E$3:$E$500,"*ja*"),COUNTIFS('2026'!$K$3:$K$500,Lister!$D$2,'2026'!$B$3:$B$500,$A62,'2026'!$D$3:$D$500,"*",'2026'!$G$3:$G$500,{"*alle*";"*Opsøgende*"},'2026'!$E$3:$E$500,"*nej*",'2026'!$H$3:$H$500,"*ja*"),COUNTIFS('2026'!$K$3:$K$500,Lister!$D$2,'2026'!$B$3:$B$500,$A62,'2026'!$D$3:$D$500,"*",'2026'!$G$3:$G$500,"*børn*"))</f>
        <v>0</v>
      </c>
      <c r="AK62" s="110">
        <f>SUM(COUNTIFS('2026'!$K$3:$K$500,Lister!$D$3,'2026'!$B$3:$B$500,$A62,'2026'!$D$3:$D$500,"*",'2026'!$G$3:$G$500,{"*alle*";"*Opsøgende*"},'2026'!$E$3:$E$500,"*ja*"),COUNTIFS('2026'!$K$3:$K$500,Lister!$D$3,'2026'!$B$3:$B$500,$A62,'2026'!$D$3:$D$500,"*",'2026'!$G$3:$G$500,{"*alle*";"*Opsøgende*"},'2026'!$E$3:$E$500,"*nej*",'2026'!$H$3:$H$500,"*ja*"),COUNTIFS('2026'!$K$3:$K$500,Lister!$D$3,'2026'!$B$3:$B$500,$A62,'2026'!$D$3:$D$500,"*",'2026'!$G$3:$G$500,"*børn*"))</f>
        <v>0</v>
      </c>
      <c r="AL62" s="110">
        <f t="shared" si="19"/>
        <v>0</v>
      </c>
      <c r="AM62" s="110"/>
      <c r="AN62" s="110">
        <f>SUM(COUNTIFS('2027'!$K$3:$K$500,Lister!$D$2,'2027'!$B$3:$B$500,$A62,'2027'!$D$3:$D$500,"*",'2027'!$G$3:$G$500,{"*alle*";"*Opsøgende*"},'2027'!$E$3:$E$500,"*ja*"),COUNTIFS('2027'!$K$3:$K$500,Lister!$D$2,'2027'!$B$3:$B$500,$A62,'2027'!$D$3:$D$500,"*",'2027'!$G$3:$G$500,{"*alle*";"*Opsøgende*"},'2027'!$E$3:$E$500,"*nej*",'2027'!$H$3:$H$500,"*ja*"),COUNTIFS('2027'!$K$3:$K$500,Lister!$D$2,'2027'!$B$3:$B$500,$A62,'2027'!$D$3:$D$500,"*",'2027'!$G$3:$G$500,"*børn*"))</f>
        <v>0</v>
      </c>
      <c r="AO62" s="110">
        <f>SUM(COUNTIFS('2027'!$K$3:$K$500,Lister!$D$3,'2027'!$B$3:$B$500,$A62,'2027'!$D$3:$D$500,"*",'2027'!$G$3:$G$500,{"*alle*";"*Opsøgende*"},'2027'!$E$3:$E$500,"*ja*"),COUNTIFS('2027'!$K$3:$K$500,Lister!$D$3,'2027'!$B$3:$B$500,$A62,'2027'!$D$3:$D$500,"*",'2027'!$G$3:$G$500,{"*alle*";"*Opsøgende*"},'2027'!$E$3:$E$500,"*nej*",'2027'!$H$3:$H$500,"*ja*"),COUNTIFS('2027'!$K$3:$K$500,Lister!$D$3,'2027'!$B$3:$B$500,$A62,'2027'!$D$3:$D$500,"*",'2027'!$G$3:$G$500,"*børn*"))</f>
        <v>0</v>
      </c>
      <c r="AP62" s="110">
        <f t="shared" si="20"/>
        <v>0</v>
      </c>
      <c r="AQ62" s="110"/>
      <c r="AR62" s="110">
        <f>SUM(COUNTIFS('2028'!$K$3:$K$500,Lister!$D$2,'2028'!$B$3:$B$500,$A62,'2028'!$D$3:$D$500,"*",'2028'!$G$3:$G$500,{"*alle*";"*Opsøgende*"},'2028'!$E$3:$E$500,"*ja*"),COUNTIFS('2028'!$K$3:$K$500,Lister!$D$2,'2028'!$B$3:$B$500,$A62,'2028'!$D$3:$D$500,"*",'2028'!$G$3:$G$500,{"*alle*";"*Opsøgende*"},'2028'!$E$3:$E$500,"*nej*",'2028'!$H$3:$H$500,"*ja*"),COUNTIFS('2028'!$K$3:$K$500,Lister!$D$2,'2028'!$B$3:$B$500,$A62,'2028'!$D$3:$D$500,"*",'2028'!$G$3:$G$500,"*børn*"))</f>
        <v>0</v>
      </c>
      <c r="AS62" s="110">
        <f>SUM(COUNTIFS('2028'!$K$3:$K$500,Lister!$D$3,'2028'!$B$3:$B$500,$A62,'2028'!$D$3:$D$500,"*",'2028'!$G$3:$G$500,{"*alle*";"*Opsøgende*"},'2028'!$E$3:$E$500,"*ja*"),COUNTIFS('2028'!$K$3:$K$500,Lister!$D$3,'2028'!$B$3:$B$500,$A62,'2028'!$D$3:$D$500,"*",'2028'!$G$3:$G$500,{"*alle*";"*Opsøgende*"},'2028'!$E$3:$E$500,"*nej*",'2028'!$H$3:$H$500,"*ja*"),COUNTIFS('2028'!$K$3:$K$500,Lister!$D$3,'2028'!$B$3:$B$500,$A62,'2028'!$D$3:$D$500,"*",'2028'!$G$3:$G$500,"*børn*"))</f>
        <v>0</v>
      </c>
      <c r="AT62" s="110">
        <f t="shared" si="21"/>
        <v>0</v>
      </c>
    </row>
    <row r="63" spans="1:46" x14ac:dyDescent="0.25">
      <c r="A63" s="2" t="s">
        <v>57</v>
      </c>
      <c r="D63" s="110">
        <f>SUM(COUNTIFS('2018'!$K$3:$K$500,Lister!$D$2,'2018'!$B$3:$B$500,$A63,'2018'!$D$3:$D$500,"*",'2018'!$G$3:$G$500,{"*alle*";"*Opsøgende*"},'2018'!$E$3:$E$500,"*ja*"),COUNTIFS('2018'!$K$3:$K$500,Lister!$D$2,'2018'!$B$3:$B$500,$A63,'2018'!$D$3:$D$500,"*",'2018'!$G$3:$G$500,{"*alle*";"*Opsøgende*"},'2018'!$E$3:$E$500,"*nej*",'2018'!$H$3:$H$500,"*ja*"),COUNTIFS('2018'!$K$3:$K$500,Lister!$D$2,'2018'!$B$3:$B$500,$A63,'2018'!$D$3:$D$500,"*",'2018'!$G$3:$G$500,"*børn*"))</f>
        <v>0</v>
      </c>
      <c r="E63" s="110">
        <f>SUM(COUNTIFS('2018'!$K$3:$K$500,Lister!$D$3,'2018'!$B$3:$B$500,$A63,'2018'!$D$3:$D$500,"*",'2018'!$G$3:$G$500,{"*alle*";"*Opsøgende*"},'2018'!$E$3:$E$500,"*ja*"),COUNTIFS('2018'!$K$3:$K$500,Lister!$D$3,'2018'!$B$3:$B$500,$A63,'2018'!$D$3:$D$500,"*",'2018'!$G$3:$G$500,{"*alle*";"*Opsøgende*"},'2018'!$E$3:$E$500,"*nej*",'2018'!$H$3:$H$500,"*ja*"),COUNTIFS('2018'!$K$3:$K$500,Lister!$D$3,'2018'!$B$3:$B$500,$A63,'2018'!$D$3:$D$500,"*",'2018'!$G$3:$G$500,"*børn*"))</f>
        <v>0</v>
      </c>
      <c r="F63" s="110">
        <f t="shared" si="11"/>
        <v>0</v>
      </c>
      <c r="G63" s="110"/>
      <c r="H63" s="110">
        <f>SUM(COUNTIFS('2019'!$K$3:$K$500,Lister!$D$2,'2019'!$B$3:$B$500,$A63,'2019'!$D$3:$D$500,"*",'2019'!$G$3:$G$500,{"*alle*";"*Opsøgende*"},'2019'!$E$3:$E$500,"*ja*"),COUNTIFS('2019'!$K$3:$K$500,Lister!$D$2,'2019'!$B$3:$B$500,$A63,'2019'!$D$3:$D$500,"*",'2019'!$G$3:$G$500,{"*alle*";"*Opsøgende*"},'2019'!$E$3:$E$500,"*nej*",'2019'!$H$3:$H$500,"*ja*"),COUNTIFS('2019'!$K$3:$K$500,Lister!$D$2,'2019'!$B$3:$B$500,$A63,'2019'!$D$3:$D$500,"*",'2019'!$G$3:$G$500,"*børn*"))</f>
        <v>0</v>
      </c>
      <c r="I63" s="110">
        <f>SUM(COUNTIFS('2019'!$K$3:$K$500,Lister!$D$3,'2019'!$B$3:$B$500,$A63,'2019'!$D$3:$D$500,"*",'2019'!$G$3:$G$500,{"*alle*";"*Opsøgende*"},'2019'!$E$3:$E$500,"*ja*"),COUNTIFS('2019'!$K$3:$K$500,Lister!$D$3,'2019'!$B$3:$B$500,$A63,'2019'!$D$3:$D$500,"*",'2019'!$G$3:$G$500,{"*alle*";"*Opsøgende*"},'2019'!$E$3:$E$500,"*nej*",'2019'!$H$3:$H$500,"*ja*"),COUNTIFS('2019'!$K$3:$K$500,Lister!$D$3,'2019'!$B$3:$B$500,$A63,'2019'!$D$3:$D$500,"*",'2019'!$G$3:$G$500,"*børn*"))</f>
        <v>0</v>
      </c>
      <c r="J63" s="110">
        <f t="shared" si="12"/>
        <v>0</v>
      </c>
      <c r="K63" s="110"/>
      <c r="L63" s="110">
        <f>SUM(COUNTIFS('2020'!$K$3:$K$500,Lister!$D$2,'2020'!$B$3:$B$500,$A63,'2020'!$D$3:$D$500,"*",'2020'!$G$3:$G$500,{"*alle*";"*Opsøgende*"},'2020'!$E$3:$E$500,"*ja*"),COUNTIFS('2020'!$K$3:$K$500,Lister!$D$2,'2020'!$B$3:$B$500,$A63,'2020'!$D$3:$D$500,"*",'2020'!$G$3:$G$500,{"*alle*";"*Opsøgende*"},'2020'!$E$3:$E$500,"*nej*",'2020'!$H$3:$H$500,"*ja*"),COUNTIFS('2020'!$K$3:$K$500,Lister!$D$2,'2020'!$B$3:$B$500,$A63,'2020'!$D$3:$D$500,"*",'2020'!$G$3:$G$500,"*børn*"))</f>
        <v>0</v>
      </c>
      <c r="M63" s="110">
        <f>SUM(COUNTIFS('2020'!$K$3:$K$500,Lister!$D$3,'2020'!$B$3:$B$500,$A63,'2020'!$D$3:$D$500,"*",'2020'!$G$3:$G$500,{"*alle*";"*Opsøgende*"},'2020'!$E$3:$E$500,"*ja*"),COUNTIFS('2020'!$K$3:$K$500,Lister!$D$3,'2020'!$B$3:$B$500,$A63,'2020'!$D$3:$D$500,"*",'2020'!$G$3:$G$500,{"*alle*";"*Opsøgende*"},'2020'!$E$3:$E$500,"*nej*",'2020'!$H$3:$H$500,"*ja*"),COUNTIFS('2020'!$K$3:$K$500,Lister!$D$3,'2020'!$B$3:$B$500,$A63,'2020'!$D$3:$D$500,"*",'2020'!$G$3:$G$500,"*børn*"))</f>
        <v>0</v>
      </c>
      <c r="N63" s="110">
        <f t="shared" si="13"/>
        <v>0</v>
      </c>
      <c r="O63" s="110"/>
      <c r="P63" s="110">
        <f>SUM(COUNTIFS('2021'!$K$3:$K$500,Lister!$D$2,'2021'!$B$3:$B$500,$A63,'2021'!$D$3:$D$500,"*",'2021'!$G$3:$G$500,{"*alle*";"*Opsøgende*"},'2021'!$E$3:$E$500,"*ja*"),COUNTIFS('2021'!$K$3:$K$500,Lister!$D$2,'2021'!$B$3:$B$500,$A63,'2021'!$D$3:$D$500,"*",'2021'!$G$3:$G$500,{"*alle*";"*Opsøgende*"},'2021'!$E$3:$E$500,"*nej*",'2021'!$H$3:$H$500,"*ja*"),COUNTIFS('2021'!$K$3:$K$500,Lister!$D$2,'2021'!$B$3:$B$500,$A63,'2021'!$D$3:$D$500,"*",'2021'!$G$3:$G$500,"*børn*"))</f>
        <v>0</v>
      </c>
      <c r="Q63" s="110">
        <f>SUM(COUNTIFS('2021'!$K$3:$K$500,Lister!$D$3,'2021'!$B$3:$B$500,$A63,'2021'!$D$3:$D$500,"*",'2021'!$G$3:$G$500,{"*alle*";"*Opsøgende*"},'2021'!$E$3:$E$500,"*ja*"),COUNTIFS('2021'!$K$3:$K$500,Lister!$D$3,'2021'!$B$3:$B$500,$A63,'2021'!$D$3:$D$500,"*",'2021'!$G$3:$G$500,{"*alle*";"*Opsøgende*"},'2021'!$E$3:$E$500,"*nej*",'2021'!$H$3:$H$500,"*ja*"),COUNTIFS('2021'!$K$3:$K$500,Lister!$D$3,'2021'!$B$3:$B$500,$A63,'2021'!$D$3:$D$500,"*",'2021'!$G$3:$G$500,"*børn*"))</f>
        <v>0</v>
      </c>
      <c r="R63" s="110">
        <f t="shared" si="14"/>
        <v>0</v>
      </c>
      <c r="S63" s="110"/>
      <c r="T63" s="110">
        <f>SUM(COUNTIFS('2022'!$K$3:$K$500,Lister!$D$2,'2022'!$B$3:$B$500,$A63,'2022'!$D$3:$D$500,"*",'2022'!$G$3:$G$500,{"*alle*";"*Opsøgende*"},'2022'!$E$3:$E$500,"*ja*"),COUNTIFS('2022'!$K$3:$K$500,Lister!$D$2,'2022'!$B$3:$B$500,$A63,'2022'!$D$3:$D$500,"*",'2022'!$G$3:$G$500,{"*alle*";"*Opsøgende*"},'2022'!$E$3:$E$500,"*nej*",'2022'!$H$3:$H$500,"*ja*"),COUNTIFS('2022'!$K$3:$K$500,Lister!$D$2,'2022'!$B$3:$B$500,$A63,'2022'!$D$3:$D$500,"*",'2022'!$G$3:$G$500,"*børn*"))</f>
        <v>0</v>
      </c>
      <c r="U63" s="110">
        <f>SUM(COUNTIFS('2022'!$K$3:$K$500,Lister!$D$3,'2022'!$B$3:$B$500,$A63,'2022'!$D$3:$D$500,"*",'2022'!$G$3:$G$500,{"*alle*";"*Opsøgende*"},'2022'!$E$3:$E$500,"*ja*"),COUNTIFS('2022'!$K$3:$K$500,Lister!$D$3,'2022'!$B$3:$B$500,$A63,'2022'!$D$3:$D$500,"*",'2022'!$G$3:$G$500,{"*alle*";"*Opsøgende*"},'2022'!$E$3:$E$500,"*nej*",'2022'!$H$3:$H$500,"*ja*"),COUNTIFS('2022'!$K$3:$K$500,Lister!$D$3,'2022'!$B$3:$B$500,$A63,'2022'!$D$3:$D$500,"*",'2022'!$G$3:$G$500,"*børn*"))</f>
        <v>0</v>
      </c>
      <c r="V63" s="110">
        <f t="shared" si="15"/>
        <v>0</v>
      </c>
      <c r="W63" s="110"/>
      <c r="X63" s="110">
        <f>SUM(COUNTIFS('2023'!$K$3:$K$500,Lister!$D$2,'2023'!$B$3:$B$500,$A63,'2023'!$D$3:$D$500,"*",'2023'!$G$3:$G$500,{"*alle*";"*Opsøgende*"},'2023'!$E$3:$E$500,"*ja*"),COUNTIFS('2023'!$K$3:$K$500,Lister!$D$2,'2023'!$B$3:$B$500,$A63,'2023'!$D$3:$D$500,"*",'2023'!$G$3:$G$500,{"*alle*";"*Opsøgende*"},'2023'!$E$3:$E$500,"*nej*",'2023'!$H$3:$H$500,"*ja*"),COUNTIFS('2023'!$K$3:$K$500,Lister!$D$2,'2023'!$B$3:$B$500,$A63,'2023'!$D$3:$D$500,"*",'2023'!$G$3:$G$500,"*børn*"))</f>
        <v>0</v>
      </c>
      <c r="Y63" s="110">
        <f>SUM(COUNTIFS('2023'!$K$3:$K$500,Lister!$D$3,'2023'!$B$3:$B$500,$A63,'2023'!$D$3:$D$500,"*",'2023'!$G$3:$G$500,{"*alle*";"*Opsøgende*"},'2023'!$E$3:$E$500,"*ja*"),COUNTIFS('2023'!$K$3:$K$500,Lister!$D$3,'2023'!$B$3:$B$500,$A63,'2023'!$D$3:$D$500,"*",'2023'!$G$3:$G$500,{"*alle*";"*Opsøgende*"},'2023'!$E$3:$E$500,"*nej*",'2023'!$H$3:$H$500,"*ja*"),COUNTIFS('2023'!$K$3:$K$500,Lister!$D$3,'2023'!$B$3:$B$500,$A63,'2023'!$D$3:$D$500,"*",'2023'!$G$3:$G$500,"*børn*"))</f>
        <v>0</v>
      </c>
      <c r="Z63" s="110">
        <f t="shared" si="16"/>
        <v>0</v>
      </c>
      <c r="AA63" s="110"/>
      <c r="AB63" s="110">
        <f>SUM(COUNTIFS('2024'!$K$3:$K$500,Lister!$D$2,'2024'!$B$3:$B$500,$A63,'2024'!$D$3:$D$500,"*",'2024'!$G$3:$G$500,{"*alle*";"*Opsøgende*"},'2024'!$E$3:$E$500,"*ja*"),COUNTIFS('2024'!$K$3:$K$500,Lister!$D$2,'2024'!$B$3:$B$500,$A63,'2024'!$D$3:$D$500,"*",'2024'!$G$3:$G$500,{"*alle*";"*Opsøgende*"},'2024'!$E$3:$E$500,"*nej*",'2024'!$H$3:$H$500,"*ja*"),COUNTIFS('2024'!$K$3:$K$500,Lister!$D$2,'2024'!$B$3:$B$500,$A63,'2024'!$D$3:$D$500,"*",'2024'!$G$3:$G$500,"*børn*"))</f>
        <v>0</v>
      </c>
      <c r="AC63" s="110">
        <f>SUM(COUNTIFS('2024'!$K$3:$K$500,Lister!$D$3,'2024'!$B$3:$B$500,$A63,'2024'!$D$3:$D$500,"*",'2024'!$G$3:$G$500,{"*alle*";"*Opsøgende*"},'2024'!$E$3:$E$500,"*ja*"),COUNTIFS('2024'!$K$3:$K$500,Lister!$D$3,'2024'!$B$3:$B$500,$A63,'2024'!$D$3:$D$500,"*",'2024'!$G$3:$G$500,{"*alle*";"*Opsøgende*"},'2024'!$E$3:$E$500,"*nej*",'2024'!$H$3:$H$500,"*ja*"),COUNTIFS('2024'!$K$3:$K$500,Lister!$D$3,'2024'!$B$3:$B$500,$A63,'2024'!$D$3:$D$500,"*",'2024'!$G$3:$G$500,"*børn*"))</f>
        <v>0</v>
      </c>
      <c r="AD63" s="110">
        <f t="shared" si="17"/>
        <v>0</v>
      </c>
      <c r="AE63" s="110"/>
      <c r="AF63" s="110">
        <f>SUM(COUNTIFS('2025'!$K$3:$K$500,Lister!$D$2,'2025'!$B$3:$B$500,$A63,'2025'!$D$3:$D$500,"*",'2025'!$G$3:$G$500,{"*alle*";"*Opsøgende*"},'2025'!$E$3:$E$500,"*ja*"),COUNTIFS('2025'!$K$3:$K$500,Lister!$D$2,'2025'!$B$3:$B$500,$A63,'2025'!$D$3:$D$500,"*",'2025'!$G$3:$G$500,{"*alle*";"*Opsøgende*"},'2025'!$E$3:$E$500,"*nej*",'2025'!$H$3:$H$500,"*ja*"),COUNTIFS('2025'!$K$3:$K$500,Lister!$D$2,'2025'!$B$3:$B$500,$A63,'2025'!$D$3:$D$500,"*",'2025'!$G$3:$G$500,"*børn*"))</f>
        <v>0</v>
      </c>
      <c r="AG63" s="110">
        <f>SUM(COUNTIFS('2025'!$K$3:$K$500,Lister!$D$3,'2025'!$B$3:$B$500,$A63,'2025'!$D$3:$D$500,"*",'2025'!$G$3:$G$500,{"*alle*";"*Opsøgende*"},'2025'!$E$3:$E$500,"*ja*"),COUNTIFS('2025'!$K$3:$K$500,Lister!$D$3,'2025'!$B$3:$B$500,$A63,'2025'!$D$3:$D$500,"*",'2025'!$G$3:$G$500,{"*alle*";"*Opsøgende*"},'2025'!$E$3:$E$500,"*nej*",'2025'!$H$3:$H$500,"*ja*"),COUNTIFS('2025'!$K$3:$K$500,Lister!$D$3,'2025'!$B$3:$B$500,$A63,'2025'!$D$3:$D$500,"*",'2025'!$G$3:$G$500,"*børn*"))</f>
        <v>0</v>
      </c>
      <c r="AH63" s="110">
        <f t="shared" si="18"/>
        <v>0</v>
      </c>
      <c r="AI63" s="110"/>
      <c r="AJ63" s="110">
        <f>SUM(COUNTIFS('2026'!$K$3:$K$500,Lister!$D$2,'2026'!$B$3:$B$500,$A63,'2026'!$D$3:$D$500,"*",'2026'!$G$3:$G$500,{"*alle*";"*Opsøgende*"},'2026'!$E$3:$E$500,"*ja*"),COUNTIFS('2026'!$K$3:$K$500,Lister!$D$2,'2026'!$B$3:$B$500,$A63,'2026'!$D$3:$D$500,"*",'2026'!$G$3:$G$500,{"*alle*";"*Opsøgende*"},'2026'!$E$3:$E$500,"*nej*",'2026'!$H$3:$H$500,"*ja*"),COUNTIFS('2026'!$K$3:$K$500,Lister!$D$2,'2026'!$B$3:$B$500,$A63,'2026'!$D$3:$D$500,"*",'2026'!$G$3:$G$500,"*børn*"))</f>
        <v>0</v>
      </c>
      <c r="AK63" s="110">
        <f>SUM(COUNTIFS('2026'!$K$3:$K$500,Lister!$D$3,'2026'!$B$3:$B$500,$A63,'2026'!$D$3:$D$500,"*",'2026'!$G$3:$G$500,{"*alle*";"*Opsøgende*"},'2026'!$E$3:$E$500,"*ja*"),COUNTIFS('2026'!$K$3:$K$500,Lister!$D$3,'2026'!$B$3:$B$500,$A63,'2026'!$D$3:$D$500,"*",'2026'!$G$3:$G$500,{"*alle*";"*Opsøgende*"},'2026'!$E$3:$E$500,"*nej*",'2026'!$H$3:$H$500,"*ja*"),COUNTIFS('2026'!$K$3:$K$500,Lister!$D$3,'2026'!$B$3:$B$500,$A63,'2026'!$D$3:$D$500,"*",'2026'!$G$3:$G$500,"*børn*"))</f>
        <v>0</v>
      </c>
      <c r="AL63" s="110">
        <f t="shared" si="19"/>
        <v>0</v>
      </c>
      <c r="AM63" s="110"/>
      <c r="AN63" s="110">
        <f>SUM(COUNTIFS('2027'!$K$3:$K$500,Lister!$D$2,'2027'!$B$3:$B$500,$A63,'2027'!$D$3:$D$500,"*",'2027'!$G$3:$G$500,{"*alle*";"*Opsøgende*"},'2027'!$E$3:$E$500,"*ja*"),COUNTIFS('2027'!$K$3:$K$500,Lister!$D$2,'2027'!$B$3:$B$500,$A63,'2027'!$D$3:$D$500,"*",'2027'!$G$3:$G$500,{"*alle*";"*Opsøgende*"},'2027'!$E$3:$E$500,"*nej*",'2027'!$H$3:$H$500,"*ja*"),COUNTIFS('2027'!$K$3:$K$500,Lister!$D$2,'2027'!$B$3:$B$500,$A63,'2027'!$D$3:$D$500,"*",'2027'!$G$3:$G$500,"*børn*"))</f>
        <v>0</v>
      </c>
      <c r="AO63" s="110">
        <f>SUM(COUNTIFS('2027'!$K$3:$K$500,Lister!$D$3,'2027'!$B$3:$B$500,$A63,'2027'!$D$3:$D$500,"*",'2027'!$G$3:$G$500,{"*alle*";"*Opsøgende*"},'2027'!$E$3:$E$500,"*ja*"),COUNTIFS('2027'!$K$3:$K$500,Lister!$D$3,'2027'!$B$3:$B$500,$A63,'2027'!$D$3:$D$500,"*",'2027'!$G$3:$G$500,{"*alle*";"*Opsøgende*"},'2027'!$E$3:$E$500,"*nej*",'2027'!$H$3:$H$500,"*ja*"),COUNTIFS('2027'!$K$3:$K$500,Lister!$D$3,'2027'!$B$3:$B$500,$A63,'2027'!$D$3:$D$500,"*",'2027'!$G$3:$G$500,"*børn*"))</f>
        <v>0</v>
      </c>
      <c r="AP63" s="110">
        <f t="shared" si="20"/>
        <v>0</v>
      </c>
      <c r="AQ63" s="110"/>
      <c r="AR63" s="110">
        <f>SUM(COUNTIFS('2028'!$K$3:$K$500,Lister!$D$2,'2028'!$B$3:$B$500,$A63,'2028'!$D$3:$D$500,"*",'2028'!$G$3:$G$500,{"*alle*";"*Opsøgende*"},'2028'!$E$3:$E$500,"*ja*"),COUNTIFS('2028'!$K$3:$K$500,Lister!$D$2,'2028'!$B$3:$B$500,$A63,'2028'!$D$3:$D$500,"*",'2028'!$G$3:$G$500,{"*alle*";"*Opsøgende*"},'2028'!$E$3:$E$500,"*nej*",'2028'!$H$3:$H$500,"*ja*"),COUNTIFS('2028'!$K$3:$K$500,Lister!$D$2,'2028'!$B$3:$B$500,$A63,'2028'!$D$3:$D$500,"*",'2028'!$G$3:$G$500,"*børn*"))</f>
        <v>0</v>
      </c>
      <c r="AS63" s="110">
        <f>SUM(COUNTIFS('2028'!$K$3:$K$500,Lister!$D$3,'2028'!$B$3:$B$500,$A63,'2028'!$D$3:$D$500,"*",'2028'!$G$3:$G$500,{"*alle*";"*Opsøgende*"},'2028'!$E$3:$E$500,"*ja*"),COUNTIFS('2028'!$K$3:$K$500,Lister!$D$3,'2028'!$B$3:$B$500,$A63,'2028'!$D$3:$D$500,"*",'2028'!$G$3:$G$500,{"*alle*";"*Opsøgende*"},'2028'!$E$3:$E$500,"*nej*",'2028'!$H$3:$H$500,"*ja*"),COUNTIFS('2028'!$K$3:$K$500,Lister!$D$3,'2028'!$B$3:$B$500,$A63,'2028'!$D$3:$D$500,"*",'2028'!$G$3:$G$500,"*børn*"))</f>
        <v>0</v>
      </c>
      <c r="AT63" s="110">
        <f t="shared" si="21"/>
        <v>0</v>
      </c>
    </row>
    <row r="64" spans="1:46" x14ac:dyDescent="0.25">
      <c r="A64" s="2" t="s">
        <v>49</v>
      </c>
      <c r="D64" s="110">
        <f>SUM(COUNTIFS('2018'!$K$3:$K$500,Lister!$D$2,'2018'!$B$3:$B$500,$A64,'2018'!$D$3:$D$500,"*",'2018'!$G$3:$G$500,{"*alle*";"*Opsøgende*"},'2018'!$E$3:$E$500,"*ja*"),COUNTIFS('2018'!$K$3:$K$500,Lister!$D$2,'2018'!$B$3:$B$500,$A64,'2018'!$D$3:$D$500,"*",'2018'!$G$3:$G$500,{"*alle*";"*Opsøgende*"},'2018'!$E$3:$E$500,"*nej*",'2018'!$H$3:$H$500,"*ja*"),COUNTIFS('2018'!$K$3:$K$500,Lister!$D$2,'2018'!$B$3:$B$500,$A64,'2018'!$D$3:$D$500,"*",'2018'!$G$3:$G$500,"*børn*"))</f>
        <v>0</v>
      </c>
      <c r="E64" s="110">
        <f>SUM(COUNTIFS('2018'!$K$3:$K$500,Lister!$D$3,'2018'!$B$3:$B$500,$A64,'2018'!$D$3:$D$500,"*",'2018'!$G$3:$G$500,{"*alle*";"*Opsøgende*"},'2018'!$E$3:$E$500,"*ja*"),COUNTIFS('2018'!$K$3:$K$500,Lister!$D$3,'2018'!$B$3:$B$500,$A64,'2018'!$D$3:$D$500,"*",'2018'!$G$3:$G$500,{"*alle*";"*Opsøgende*"},'2018'!$E$3:$E$500,"*nej*",'2018'!$H$3:$H$500,"*ja*"),COUNTIFS('2018'!$K$3:$K$500,Lister!$D$3,'2018'!$B$3:$B$500,$A64,'2018'!$D$3:$D$500,"*",'2018'!$G$3:$G$500,"*børn*"))</f>
        <v>0</v>
      </c>
      <c r="F64" s="110">
        <f t="shared" si="11"/>
        <v>0</v>
      </c>
      <c r="G64" s="110"/>
      <c r="H64" s="110">
        <f>SUM(COUNTIFS('2019'!$K$3:$K$500,Lister!$D$2,'2019'!$B$3:$B$500,$A64,'2019'!$D$3:$D$500,"*",'2019'!$G$3:$G$500,{"*alle*";"*Opsøgende*"},'2019'!$E$3:$E$500,"*ja*"),COUNTIFS('2019'!$K$3:$K$500,Lister!$D$2,'2019'!$B$3:$B$500,$A64,'2019'!$D$3:$D$500,"*",'2019'!$G$3:$G$500,{"*alle*";"*Opsøgende*"},'2019'!$E$3:$E$500,"*nej*",'2019'!$H$3:$H$500,"*ja*"),COUNTIFS('2019'!$K$3:$K$500,Lister!$D$2,'2019'!$B$3:$B$500,$A64,'2019'!$D$3:$D$500,"*",'2019'!$G$3:$G$500,"*børn*"))</f>
        <v>0</v>
      </c>
      <c r="I64" s="110">
        <f>SUM(COUNTIFS('2019'!$K$3:$K$500,Lister!$D$3,'2019'!$B$3:$B$500,$A64,'2019'!$D$3:$D$500,"*",'2019'!$G$3:$G$500,{"*alle*";"*Opsøgende*"},'2019'!$E$3:$E$500,"*ja*"),COUNTIFS('2019'!$K$3:$K$500,Lister!$D$3,'2019'!$B$3:$B$500,$A64,'2019'!$D$3:$D$500,"*",'2019'!$G$3:$G$500,{"*alle*";"*Opsøgende*"},'2019'!$E$3:$E$500,"*nej*",'2019'!$H$3:$H$500,"*ja*"),COUNTIFS('2019'!$K$3:$K$500,Lister!$D$3,'2019'!$B$3:$B$500,$A64,'2019'!$D$3:$D$500,"*",'2019'!$G$3:$G$500,"*børn*"))</f>
        <v>0</v>
      </c>
      <c r="J64" s="110">
        <f t="shared" si="12"/>
        <v>0</v>
      </c>
      <c r="K64" s="110"/>
      <c r="L64" s="110">
        <f>SUM(COUNTIFS('2020'!$K$3:$K$500,Lister!$D$2,'2020'!$B$3:$B$500,$A64,'2020'!$D$3:$D$500,"*",'2020'!$G$3:$G$500,{"*alle*";"*Opsøgende*"},'2020'!$E$3:$E$500,"*ja*"),COUNTIFS('2020'!$K$3:$K$500,Lister!$D$2,'2020'!$B$3:$B$500,$A64,'2020'!$D$3:$D$500,"*",'2020'!$G$3:$G$500,{"*alle*";"*Opsøgende*"},'2020'!$E$3:$E$500,"*nej*",'2020'!$H$3:$H$500,"*ja*"),COUNTIFS('2020'!$K$3:$K$500,Lister!$D$2,'2020'!$B$3:$B$500,$A64,'2020'!$D$3:$D$500,"*",'2020'!$G$3:$G$500,"*børn*"))</f>
        <v>0</v>
      </c>
      <c r="M64" s="110">
        <f>SUM(COUNTIFS('2020'!$K$3:$K$500,Lister!$D$3,'2020'!$B$3:$B$500,$A64,'2020'!$D$3:$D$500,"*",'2020'!$G$3:$G$500,{"*alle*";"*Opsøgende*"},'2020'!$E$3:$E$500,"*ja*"),COUNTIFS('2020'!$K$3:$K$500,Lister!$D$3,'2020'!$B$3:$B$500,$A64,'2020'!$D$3:$D$500,"*",'2020'!$G$3:$G$500,{"*alle*";"*Opsøgende*"},'2020'!$E$3:$E$500,"*nej*",'2020'!$H$3:$H$500,"*ja*"),COUNTIFS('2020'!$K$3:$K$500,Lister!$D$3,'2020'!$B$3:$B$500,$A64,'2020'!$D$3:$D$500,"*",'2020'!$G$3:$G$500,"*børn*"))</f>
        <v>0</v>
      </c>
      <c r="N64" s="110">
        <f t="shared" si="13"/>
        <v>0</v>
      </c>
      <c r="O64" s="110"/>
      <c r="P64" s="110">
        <f>SUM(COUNTIFS('2021'!$K$3:$K$500,Lister!$D$2,'2021'!$B$3:$B$500,$A64,'2021'!$D$3:$D$500,"*",'2021'!$G$3:$G$500,{"*alle*";"*Opsøgende*"},'2021'!$E$3:$E$500,"*ja*"),COUNTIFS('2021'!$K$3:$K$500,Lister!$D$2,'2021'!$B$3:$B$500,$A64,'2021'!$D$3:$D$500,"*",'2021'!$G$3:$G$500,{"*alle*";"*Opsøgende*"},'2021'!$E$3:$E$500,"*nej*",'2021'!$H$3:$H$500,"*ja*"),COUNTIFS('2021'!$K$3:$K$500,Lister!$D$2,'2021'!$B$3:$B$500,$A64,'2021'!$D$3:$D$500,"*",'2021'!$G$3:$G$500,"*børn*"))</f>
        <v>0</v>
      </c>
      <c r="Q64" s="110">
        <f>SUM(COUNTIFS('2021'!$K$3:$K$500,Lister!$D$3,'2021'!$B$3:$B$500,$A64,'2021'!$D$3:$D$500,"*",'2021'!$G$3:$G$500,{"*alle*";"*Opsøgende*"},'2021'!$E$3:$E$500,"*ja*"),COUNTIFS('2021'!$K$3:$K$500,Lister!$D$3,'2021'!$B$3:$B$500,$A64,'2021'!$D$3:$D$500,"*",'2021'!$G$3:$G$500,{"*alle*";"*Opsøgende*"},'2021'!$E$3:$E$500,"*nej*",'2021'!$H$3:$H$500,"*ja*"),COUNTIFS('2021'!$K$3:$K$500,Lister!$D$3,'2021'!$B$3:$B$500,$A64,'2021'!$D$3:$D$500,"*",'2021'!$G$3:$G$500,"*børn*"))</f>
        <v>0</v>
      </c>
      <c r="R64" s="110">
        <f t="shared" si="14"/>
        <v>0</v>
      </c>
      <c r="S64" s="110"/>
      <c r="T64" s="110">
        <f>SUM(COUNTIFS('2022'!$K$3:$K$500,Lister!$D$2,'2022'!$B$3:$B$500,$A64,'2022'!$D$3:$D$500,"*",'2022'!$G$3:$G$500,{"*alle*";"*Opsøgende*"},'2022'!$E$3:$E$500,"*ja*"),COUNTIFS('2022'!$K$3:$K$500,Lister!$D$2,'2022'!$B$3:$B$500,$A64,'2022'!$D$3:$D$500,"*",'2022'!$G$3:$G$500,{"*alle*";"*Opsøgende*"},'2022'!$E$3:$E$500,"*nej*",'2022'!$H$3:$H$500,"*ja*"),COUNTIFS('2022'!$K$3:$K$500,Lister!$D$2,'2022'!$B$3:$B$500,$A64,'2022'!$D$3:$D$500,"*",'2022'!$G$3:$G$500,"*børn*"))</f>
        <v>0</v>
      </c>
      <c r="U64" s="110">
        <f>SUM(COUNTIFS('2022'!$K$3:$K$500,Lister!$D$3,'2022'!$B$3:$B$500,$A64,'2022'!$D$3:$D$500,"*",'2022'!$G$3:$G$500,{"*alle*";"*Opsøgende*"},'2022'!$E$3:$E$500,"*ja*"),COUNTIFS('2022'!$K$3:$K$500,Lister!$D$3,'2022'!$B$3:$B$500,$A64,'2022'!$D$3:$D$500,"*",'2022'!$G$3:$G$500,{"*alle*";"*Opsøgende*"},'2022'!$E$3:$E$500,"*nej*",'2022'!$H$3:$H$500,"*ja*"),COUNTIFS('2022'!$K$3:$K$500,Lister!$D$3,'2022'!$B$3:$B$500,$A64,'2022'!$D$3:$D$500,"*",'2022'!$G$3:$G$500,"*børn*"))</f>
        <v>0</v>
      </c>
      <c r="V64" s="110">
        <f t="shared" si="15"/>
        <v>0</v>
      </c>
      <c r="W64" s="110"/>
      <c r="X64" s="110">
        <f>SUM(COUNTIFS('2023'!$K$3:$K$500,Lister!$D$2,'2023'!$B$3:$B$500,$A64,'2023'!$D$3:$D$500,"*",'2023'!$G$3:$G$500,{"*alle*";"*Opsøgende*"},'2023'!$E$3:$E$500,"*ja*"),COUNTIFS('2023'!$K$3:$K$500,Lister!$D$2,'2023'!$B$3:$B$500,$A64,'2023'!$D$3:$D$500,"*",'2023'!$G$3:$G$500,{"*alle*";"*Opsøgende*"},'2023'!$E$3:$E$500,"*nej*",'2023'!$H$3:$H$500,"*ja*"),COUNTIFS('2023'!$K$3:$K$500,Lister!$D$2,'2023'!$B$3:$B$500,$A64,'2023'!$D$3:$D$500,"*",'2023'!$G$3:$G$500,"*børn*"))</f>
        <v>0</v>
      </c>
      <c r="Y64" s="110">
        <f>SUM(COUNTIFS('2023'!$K$3:$K$500,Lister!$D$3,'2023'!$B$3:$B$500,$A64,'2023'!$D$3:$D$500,"*",'2023'!$G$3:$G$500,{"*alle*";"*Opsøgende*"},'2023'!$E$3:$E$500,"*ja*"),COUNTIFS('2023'!$K$3:$K$500,Lister!$D$3,'2023'!$B$3:$B$500,$A64,'2023'!$D$3:$D$500,"*",'2023'!$G$3:$G$500,{"*alle*";"*Opsøgende*"},'2023'!$E$3:$E$500,"*nej*",'2023'!$H$3:$H$500,"*ja*"),COUNTIFS('2023'!$K$3:$K$500,Lister!$D$3,'2023'!$B$3:$B$500,$A64,'2023'!$D$3:$D$500,"*",'2023'!$G$3:$G$500,"*børn*"))</f>
        <v>0</v>
      </c>
      <c r="Z64" s="110">
        <f t="shared" si="16"/>
        <v>0</v>
      </c>
      <c r="AA64" s="110"/>
      <c r="AB64" s="110">
        <f>SUM(COUNTIFS('2024'!$K$3:$K$500,Lister!$D$2,'2024'!$B$3:$B$500,$A64,'2024'!$D$3:$D$500,"*",'2024'!$G$3:$G$500,{"*alle*";"*Opsøgende*"},'2024'!$E$3:$E$500,"*ja*"),COUNTIFS('2024'!$K$3:$K$500,Lister!$D$2,'2024'!$B$3:$B$500,$A64,'2024'!$D$3:$D$500,"*",'2024'!$G$3:$G$500,{"*alle*";"*Opsøgende*"},'2024'!$E$3:$E$500,"*nej*",'2024'!$H$3:$H$500,"*ja*"),COUNTIFS('2024'!$K$3:$K$500,Lister!$D$2,'2024'!$B$3:$B$500,$A64,'2024'!$D$3:$D$500,"*",'2024'!$G$3:$G$500,"*børn*"))</f>
        <v>0</v>
      </c>
      <c r="AC64" s="110">
        <f>SUM(COUNTIFS('2024'!$K$3:$K$500,Lister!$D$3,'2024'!$B$3:$B$500,$A64,'2024'!$D$3:$D$500,"*",'2024'!$G$3:$G$500,{"*alle*";"*Opsøgende*"},'2024'!$E$3:$E$500,"*ja*"),COUNTIFS('2024'!$K$3:$K$500,Lister!$D$3,'2024'!$B$3:$B$500,$A64,'2024'!$D$3:$D$500,"*",'2024'!$G$3:$G$500,{"*alle*";"*Opsøgende*"},'2024'!$E$3:$E$500,"*nej*",'2024'!$H$3:$H$500,"*ja*"),COUNTIFS('2024'!$K$3:$K$500,Lister!$D$3,'2024'!$B$3:$B$500,$A64,'2024'!$D$3:$D$500,"*",'2024'!$G$3:$G$500,"*børn*"))</f>
        <v>0</v>
      </c>
      <c r="AD64" s="110">
        <f t="shared" si="17"/>
        <v>0</v>
      </c>
      <c r="AE64" s="110"/>
      <c r="AF64" s="110">
        <f>SUM(COUNTIFS('2025'!$K$3:$K$500,Lister!$D$2,'2025'!$B$3:$B$500,$A64,'2025'!$D$3:$D$500,"*",'2025'!$G$3:$G$500,{"*alle*";"*Opsøgende*"},'2025'!$E$3:$E$500,"*ja*"),COUNTIFS('2025'!$K$3:$K$500,Lister!$D$2,'2025'!$B$3:$B$500,$A64,'2025'!$D$3:$D$500,"*",'2025'!$G$3:$G$500,{"*alle*";"*Opsøgende*"},'2025'!$E$3:$E$500,"*nej*",'2025'!$H$3:$H$500,"*ja*"),COUNTIFS('2025'!$K$3:$K$500,Lister!$D$2,'2025'!$B$3:$B$500,$A64,'2025'!$D$3:$D$500,"*",'2025'!$G$3:$G$500,"*børn*"))</f>
        <v>0</v>
      </c>
      <c r="AG64" s="110">
        <f>SUM(COUNTIFS('2025'!$K$3:$K$500,Lister!$D$3,'2025'!$B$3:$B$500,$A64,'2025'!$D$3:$D$500,"*",'2025'!$G$3:$G$500,{"*alle*";"*Opsøgende*"},'2025'!$E$3:$E$500,"*ja*"),COUNTIFS('2025'!$K$3:$K$500,Lister!$D$3,'2025'!$B$3:$B$500,$A64,'2025'!$D$3:$D$500,"*",'2025'!$G$3:$G$500,{"*alle*";"*Opsøgende*"},'2025'!$E$3:$E$500,"*nej*",'2025'!$H$3:$H$500,"*ja*"),COUNTIFS('2025'!$K$3:$K$500,Lister!$D$3,'2025'!$B$3:$B$500,$A64,'2025'!$D$3:$D$500,"*",'2025'!$G$3:$G$500,"*børn*"))</f>
        <v>0</v>
      </c>
      <c r="AH64" s="110">
        <f t="shared" si="18"/>
        <v>0</v>
      </c>
      <c r="AI64" s="110"/>
      <c r="AJ64" s="110">
        <f>SUM(COUNTIFS('2026'!$K$3:$K$500,Lister!$D$2,'2026'!$B$3:$B$500,$A64,'2026'!$D$3:$D$500,"*",'2026'!$G$3:$G$500,{"*alle*";"*Opsøgende*"},'2026'!$E$3:$E$500,"*ja*"),COUNTIFS('2026'!$K$3:$K$500,Lister!$D$2,'2026'!$B$3:$B$500,$A64,'2026'!$D$3:$D$500,"*",'2026'!$G$3:$G$500,{"*alle*";"*Opsøgende*"},'2026'!$E$3:$E$500,"*nej*",'2026'!$H$3:$H$500,"*ja*"),COUNTIFS('2026'!$K$3:$K$500,Lister!$D$2,'2026'!$B$3:$B$500,$A64,'2026'!$D$3:$D$500,"*",'2026'!$G$3:$G$500,"*børn*"))</f>
        <v>0</v>
      </c>
      <c r="AK64" s="110">
        <f>SUM(COUNTIFS('2026'!$K$3:$K$500,Lister!$D$3,'2026'!$B$3:$B$500,$A64,'2026'!$D$3:$D$500,"*",'2026'!$G$3:$G$500,{"*alle*";"*Opsøgende*"},'2026'!$E$3:$E$500,"*ja*"),COUNTIFS('2026'!$K$3:$K$500,Lister!$D$3,'2026'!$B$3:$B$500,$A64,'2026'!$D$3:$D$500,"*",'2026'!$G$3:$G$500,{"*alle*";"*Opsøgende*"},'2026'!$E$3:$E$500,"*nej*",'2026'!$H$3:$H$500,"*ja*"),COUNTIFS('2026'!$K$3:$K$500,Lister!$D$3,'2026'!$B$3:$B$500,$A64,'2026'!$D$3:$D$500,"*",'2026'!$G$3:$G$500,"*børn*"))</f>
        <v>0</v>
      </c>
      <c r="AL64" s="110">
        <f t="shared" si="19"/>
        <v>0</v>
      </c>
      <c r="AM64" s="110"/>
      <c r="AN64" s="110">
        <f>SUM(COUNTIFS('2027'!$K$3:$K$500,Lister!$D$2,'2027'!$B$3:$B$500,$A64,'2027'!$D$3:$D$500,"*",'2027'!$G$3:$G$500,{"*alle*";"*Opsøgende*"},'2027'!$E$3:$E$500,"*ja*"),COUNTIFS('2027'!$K$3:$K$500,Lister!$D$2,'2027'!$B$3:$B$500,$A64,'2027'!$D$3:$D$500,"*",'2027'!$G$3:$G$500,{"*alle*";"*Opsøgende*"},'2027'!$E$3:$E$500,"*nej*",'2027'!$H$3:$H$500,"*ja*"),COUNTIFS('2027'!$K$3:$K$500,Lister!$D$2,'2027'!$B$3:$B$500,$A64,'2027'!$D$3:$D$500,"*",'2027'!$G$3:$G$500,"*børn*"))</f>
        <v>0</v>
      </c>
      <c r="AO64" s="110">
        <f>SUM(COUNTIFS('2027'!$K$3:$K$500,Lister!$D$3,'2027'!$B$3:$B$500,$A64,'2027'!$D$3:$D$500,"*",'2027'!$G$3:$G$500,{"*alle*";"*Opsøgende*"},'2027'!$E$3:$E$500,"*ja*"),COUNTIFS('2027'!$K$3:$K$500,Lister!$D$3,'2027'!$B$3:$B$500,$A64,'2027'!$D$3:$D$500,"*",'2027'!$G$3:$G$500,{"*alle*";"*Opsøgende*"},'2027'!$E$3:$E$500,"*nej*",'2027'!$H$3:$H$500,"*ja*"),COUNTIFS('2027'!$K$3:$K$500,Lister!$D$3,'2027'!$B$3:$B$500,$A64,'2027'!$D$3:$D$500,"*",'2027'!$G$3:$G$500,"*børn*"))</f>
        <v>0</v>
      </c>
      <c r="AP64" s="110">
        <f t="shared" si="20"/>
        <v>0</v>
      </c>
      <c r="AQ64" s="110"/>
      <c r="AR64" s="110">
        <f>SUM(COUNTIFS('2028'!$K$3:$K$500,Lister!$D$2,'2028'!$B$3:$B$500,$A64,'2028'!$D$3:$D$500,"*",'2028'!$G$3:$G$500,{"*alle*";"*Opsøgende*"},'2028'!$E$3:$E$500,"*ja*"),COUNTIFS('2028'!$K$3:$K$500,Lister!$D$2,'2028'!$B$3:$B$500,$A64,'2028'!$D$3:$D$500,"*",'2028'!$G$3:$G$500,{"*alle*";"*Opsøgende*"},'2028'!$E$3:$E$500,"*nej*",'2028'!$H$3:$H$500,"*ja*"),COUNTIFS('2028'!$K$3:$K$500,Lister!$D$2,'2028'!$B$3:$B$500,$A64,'2028'!$D$3:$D$500,"*",'2028'!$G$3:$G$500,"*børn*"))</f>
        <v>0</v>
      </c>
      <c r="AS64" s="110">
        <f>SUM(COUNTIFS('2028'!$K$3:$K$500,Lister!$D$3,'2028'!$B$3:$B$500,$A64,'2028'!$D$3:$D$500,"*",'2028'!$G$3:$G$500,{"*alle*";"*Opsøgende*"},'2028'!$E$3:$E$500,"*ja*"),COUNTIFS('2028'!$K$3:$K$500,Lister!$D$3,'2028'!$B$3:$B$500,$A64,'2028'!$D$3:$D$500,"*",'2028'!$G$3:$G$500,{"*alle*";"*Opsøgende*"},'2028'!$E$3:$E$500,"*nej*",'2028'!$H$3:$H$500,"*ja*"),COUNTIFS('2028'!$K$3:$K$500,Lister!$D$3,'2028'!$B$3:$B$500,$A64,'2028'!$D$3:$D$500,"*",'2028'!$G$3:$G$500,"*børn*"))</f>
        <v>0</v>
      </c>
      <c r="AT64" s="110">
        <f t="shared" si="21"/>
        <v>0</v>
      </c>
    </row>
    <row r="65" spans="1:46" x14ac:dyDescent="0.25">
      <c r="A65" s="2" t="s">
        <v>83</v>
      </c>
      <c r="D65" s="110">
        <f>SUM(COUNTIFS('2018'!$K$3:$K$500,Lister!$D$2,'2018'!$B$3:$B$500,$A65,'2018'!$D$3:$D$500,"*",'2018'!$G$3:$G$500,{"*alle*";"*Opsøgende*"},'2018'!$E$3:$E$500,"*ja*"),COUNTIFS('2018'!$K$3:$K$500,Lister!$D$2,'2018'!$B$3:$B$500,$A65,'2018'!$D$3:$D$500,"*",'2018'!$G$3:$G$500,{"*alle*";"*Opsøgende*"},'2018'!$E$3:$E$500,"*nej*",'2018'!$H$3:$H$500,"*ja*"),COUNTIFS('2018'!$K$3:$K$500,Lister!$D$2,'2018'!$B$3:$B$500,$A65,'2018'!$D$3:$D$500,"*",'2018'!$G$3:$G$500,"*børn*"))</f>
        <v>0</v>
      </c>
      <c r="E65" s="110">
        <f>SUM(COUNTIFS('2018'!$K$3:$K$500,Lister!$D$3,'2018'!$B$3:$B$500,$A65,'2018'!$D$3:$D$500,"*",'2018'!$G$3:$G$500,{"*alle*";"*Opsøgende*"},'2018'!$E$3:$E$500,"*ja*"),COUNTIFS('2018'!$K$3:$K$500,Lister!$D$3,'2018'!$B$3:$B$500,$A65,'2018'!$D$3:$D$500,"*",'2018'!$G$3:$G$500,{"*alle*";"*Opsøgende*"},'2018'!$E$3:$E$500,"*nej*",'2018'!$H$3:$H$500,"*ja*"),COUNTIFS('2018'!$K$3:$K$500,Lister!$D$3,'2018'!$B$3:$B$500,$A65,'2018'!$D$3:$D$500,"*",'2018'!$G$3:$G$500,"*børn*"))</f>
        <v>0</v>
      </c>
      <c r="F65" s="110">
        <f t="shared" si="11"/>
        <v>0</v>
      </c>
      <c r="G65" s="110"/>
      <c r="H65" s="110">
        <f>SUM(COUNTIFS('2019'!$K$3:$K$500,Lister!$D$2,'2019'!$B$3:$B$500,$A65,'2019'!$D$3:$D$500,"*",'2019'!$G$3:$G$500,{"*alle*";"*Opsøgende*"},'2019'!$E$3:$E$500,"*ja*"),COUNTIFS('2019'!$K$3:$K$500,Lister!$D$2,'2019'!$B$3:$B$500,$A65,'2019'!$D$3:$D$500,"*",'2019'!$G$3:$G$500,{"*alle*";"*Opsøgende*"},'2019'!$E$3:$E$500,"*nej*",'2019'!$H$3:$H$500,"*ja*"),COUNTIFS('2019'!$K$3:$K$500,Lister!$D$2,'2019'!$B$3:$B$500,$A65,'2019'!$D$3:$D$500,"*",'2019'!$G$3:$G$500,"*børn*"))</f>
        <v>0</v>
      </c>
      <c r="I65" s="110">
        <f>SUM(COUNTIFS('2019'!$K$3:$K$500,Lister!$D$3,'2019'!$B$3:$B$500,$A65,'2019'!$D$3:$D$500,"*",'2019'!$G$3:$G$500,{"*alle*";"*Opsøgende*"},'2019'!$E$3:$E$500,"*ja*"),COUNTIFS('2019'!$K$3:$K$500,Lister!$D$3,'2019'!$B$3:$B$500,$A65,'2019'!$D$3:$D$500,"*",'2019'!$G$3:$G$500,{"*alle*";"*Opsøgende*"},'2019'!$E$3:$E$500,"*nej*",'2019'!$H$3:$H$500,"*ja*"),COUNTIFS('2019'!$K$3:$K$500,Lister!$D$3,'2019'!$B$3:$B$500,$A65,'2019'!$D$3:$D$500,"*",'2019'!$G$3:$G$500,"*børn*"))</f>
        <v>0</v>
      </c>
      <c r="J65" s="110">
        <f t="shared" si="12"/>
        <v>0</v>
      </c>
      <c r="K65" s="110"/>
      <c r="L65" s="110">
        <f>SUM(COUNTIFS('2020'!$K$3:$K$500,Lister!$D$2,'2020'!$B$3:$B$500,$A65,'2020'!$D$3:$D$500,"*",'2020'!$G$3:$G$500,{"*alle*";"*Opsøgende*"},'2020'!$E$3:$E$500,"*ja*"),COUNTIFS('2020'!$K$3:$K$500,Lister!$D$2,'2020'!$B$3:$B$500,$A65,'2020'!$D$3:$D$500,"*",'2020'!$G$3:$G$500,{"*alle*";"*Opsøgende*"},'2020'!$E$3:$E$500,"*nej*",'2020'!$H$3:$H$500,"*ja*"),COUNTIFS('2020'!$K$3:$K$500,Lister!$D$2,'2020'!$B$3:$B$500,$A65,'2020'!$D$3:$D$500,"*",'2020'!$G$3:$G$500,"*børn*"))</f>
        <v>0</v>
      </c>
      <c r="M65" s="110">
        <f>SUM(COUNTIFS('2020'!$K$3:$K$500,Lister!$D$3,'2020'!$B$3:$B$500,$A65,'2020'!$D$3:$D$500,"*",'2020'!$G$3:$G$500,{"*alle*";"*Opsøgende*"},'2020'!$E$3:$E$500,"*ja*"),COUNTIFS('2020'!$K$3:$K$500,Lister!$D$3,'2020'!$B$3:$B$500,$A65,'2020'!$D$3:$D$500,"*",'2020'!$G$3:$G$500,{"*alle*";"*Opsøgende*"},'2020'!$E$3:$E$500,"*nej*",'2020'!$H$3:$H$500,"*ja*"),COUNTIFS('2020'!$K$3:$K$500,Lister!$D$3,'2020'!$B$3:$B$500,$A65,'2020'!$D$3:$D$500,"*",'2020'!$G$3:$G$500,"*børn*"))</f>
        <v>0</v>
      </c>
      <c r="N65" s="110">
        <f t="shared" si="13"/>
        <v>0</v>
      </c>
      <c r="O65" s="110"/>
      <c r="P65" s="110">
        <f>SUM(COUNTIFS('2021'!$K$3:$K$500,Lister!$D$2,'2021'!$B$3:$B$500,$A65,'2021'!$D$3:$D$500,"*",'2021'!$G$3:$G$500,{"*alle*";"*Opsøgende*"},'2021'!$E$3:$E$500,"*ja*"),COUNTIFS('2021'!$K$3:$K$500,Lister!$D$2,'2021'!$B$3:$B$500,$A65,'2021'!$D$3:$D$500,"*",'2021'!$G$3:$G$500,{"*alle*";"*Opsøgende*"},'2021'!$E$3:$E$500,"*nej*",'2021'!$H$3:$H$500,"*ja*"),COUNTIFS('2021'!$K$3:$K$500,Lister!$D$2,'2021'!$B$3:$B$500,$A65,'2021'!$D$3:$D$500,"*",'2021'!$G$3:$G$500,"*børn*"))</f>
        <v>0</v>
      </c>
      <c r="Q65" s="110">
        <f>SUM(COUNTIFS('2021'!$K$3:$K$500,Lister!$D$3,'2021'!$B$3:$B$500,$A65,'2021'!$D$3:$D$500,"*",'2021'!$G$3:$G$500,{"*alle*";"*Opsøgende*"},'2021'!$E$3:$E$500,"*ja*"),COUNTIFS('2021'!$K$3:$K$500,Lister!$D$3,'2021'!$B$3:$B$500,$A65,'2021'!$D$3:$D$500,"*",'2021'!$G$3:$G$500,{"*alle*";"*Opsøgende*"},'2021'!$E$3:$E$500,"*nej*",'2021'!$H$3:$H$500,"*ja*"),COUNTIFS('2021'!$K$3:$K$500,Lister!$D$3,'2021'!$B$3:$B$500,$A65,'2021'!$D$3:$D$500,"*",'2021'!$G$3:$G$500,"*børn*"))</f>
        <v>0</v>
      </c>
      <c r="R65" s="110">
        <f t="shared" si="14"/>
        <v>0</v>
      </c>
      <c r="S65" s="110"/>
      <c r="T65" s="110">
        <f>SUM(COUNTIFS('2022'!$K$3:$K$500,Lister!$D$2,'2022'!$B$3:$B$500,$A65,'2022'!$D$3:$D$500,"*",'2022'!$G$3:$G$500,{"*alle*";"*Opsøgende*"},'2022'!$E$3:$E$500,"*ja*"),COUNTIFS('2022'!$K$3:$K$500,Lister!$D$2,'2022'!$B$3:$B$500,$A65,'2022'!$D$3:$D$500,"*",'2022'!$G$3:$G$500,{"*alle*";"*Opsøgende*"},'2022'!$E$3:$E$500,"*nej*",'2022'!$H$3:$H$500,"*ja*"),COUNTIFS('2022'!$K$3:$K$500,Lister!$D$2,'2022'!$B$3:$B$500,$A65,'2022'!$D$3:$D$500,"*",'2022'!$G$3:$G$500,"*børn*"))</f>
        <v>0</v>
      </c>
      <c r="U65" s="110">
        <f>SUM(COUNTIFS('2022'!$K$3:$K$500,Lister!$D$3,'2022'!$B$3:$B$500,$A65,'2022'!$D$3:$D$500,"*",'2022'!$G$3:$G$500,{"*alle*";"*Opsøgende*"},'2022'!$E$3:$E$500,"*ja*"),COUNTIFS('2022'!$K$3:$K$500,Lister!$D$3,'2022'!$B$3:$B$500,$A65,'2022'!$D$3:$D$500,"*",'2022'!$G$3:$G$500,{"*alle*";"*Opsøgende*"},'2022'!$E$3:$E$500,"*nej*",'2022'!$H$3:$H$500,"*ja*"),COUNTIFS('2022'!$K$3:$K$500,Lister!$D$3,'2022'!$B$3:$B$500,$A65,'2022'!$D$3:$D$500,"*",'2022'!$G$3:$G$500,"*børn*"))</f>
        <v>0</v>
      </c>
      <c r="V65" s="110">
        <f t="shared" si="15"/>
        <v>0</v>
      </c>
      <c r="W65" s="110"/>
      <c r="X65" s="110">
        <f>SUM(COUNTIFS('2023'!$K$3:$K$500,Lister!$D$2,'2023'!$B$3:$B$500,$A65,'2023'!$D$3:$D$500,"*",'2023'!$G$3:$G$500,{"*alle*";"*Opsøgende*"},'2023'!$E$3:$E$500,"*ja*"),COUNTIFS('2023'!$K$3:$K$500,Lister!$D$2,'2023'!$B$3:$B$500,$A65,'2023'!$D$3:$D$500,"*",'2023'!$G$3:$G$500,{"*alle*";"*Opsøgende*"},'2023'!$E$3:$E$500,"*nej*",'2023'!$H$3:$H$500,"*ja*"),COUNTIFS('2023'!$K$3:$K$500,Lister!$D$2,'2023'!$B$3:$B$500,$A65,'2023'!$D$3:$D$500,"*",'2023'!$G$3:$G$500,"*børn*"))</f>
        <v>0</v>
      </c>
      <c r="Y65" s="110">
        <f>SUM(COUNTIFS('2023'!$K$3:$K$500,Lister!$D$3,'2023'!$B$3:$B$500,$A65,'2023'!$D$3:$D$500,"*",'2023'!$G$3:$G$500,{"*alle*";"*Opsøgende*"},'2023'!$E$3:$E$500,"*ja*"),COUNTIFS('2023'!$K$3:$K$500,Lister!$D$3,'2023'!$B$3:$B$500,$A65,'2023'!$D$3:$D$500,"*",'2023'!$G$3:$G$500,{"*alle*";"*Opsøgende*"},'2023'!$E$3:$E$500,"*nej*",'2023'!$H$3:$H$500,"*ja*"),COUNTIFS('2023'!$K$3:$K$500,Lister!$D$3,'2023'!$B$3:$B$500,$A65,'2023'!$D$3:$D$500,"*",'2023'!$G$3:$G$500,"*børn*"))</f>
        <v>0</v>
      </c>
      <c r="Z65" s="110">
        <f t="shared" si="16"/>
        <v>0</v>
      </c>
      <c r="AA65" s="110"/>
      <c r="AB65" s="110">
        <f>SUM(COUNTIFS('2024'!$K$3:$K$500,Lister!$D$2,'2024'!$B$3:$B$500,$A65,'2024'!$D$3:$D$500,"*",'2024'!$G$3:$G$500,{"*alle*";"*Opsøgende*"},'2024'!$E$3:$E$500,"*ja*"),COUNTIFS('2024'!$K$3:$K$500,Lister!$D$2,'2024'!$B$3:$B$500,$A65,'2024'!$D$3:$D$500,"*",'2024'!$G$3:$G$500,{"*alle*";"*Opsøgende*"},'2024'!$E$3:$E$500,"*nej*",'2024'!$H$3:$H$500,"*ja*"),COUNTIFS('2024'!$K$3:$K$500,Lister!$D$2,'2024'!$B$3:$B$500,$A65,'2024'!$D$3:$D$500,"*",'2024'!$G$3:$G$500,"*børn*"))</f>
        <v>0</v>
      </c>
      <c r="AC65" s="110">
        <f>SUM(COUNTIFS('2024'!$K$3:$K$500,Lister!$D$3,'2024'!$B$3:$B$500,$A65,'2024'!$D$3:$D$500,"*",'2024'!$G$3:$G$500,{"*alle*";"*Opsøgende*"},'2024'!$E$3:$E$500,"*ja*"),COUNTIFS('2024'!$K$3:$K$500,Lister!$D$3,'2024'!$B$3:$B$500,$A65,'2024'!$D$3:$D$500,"*",'2024'!$G$3:$G$500,{"*alle*";"*Opsøgende*"},'2024'!$E$3:$E$500,"*nej*",'2024'!$H$3:$H$500,"*ja*"),COUNTIFS('2024'!$K$3:$K$500,Lister!$D$3,'2024'!$B$3:$B$500,$A65,'2024'!$D$3:$D$500,"*",'2024'!$G$3:$G$500,"*børn*"))</f>
        <v>0</v>
      </c>
      <c r="AD65" s="110">
        <f t="shared" si="17"/>
        <v>0</v>
      </c>
      <c r="AE65" s="110"/>
      <c r="AF65" s="110">
        <f>SUM(COUNTIFS('2025'!$K$3:$K$500,Lister!$D$2,'2025'!$B$3:$B$500,$A65,'2025'!$D$3:$D$500,"*",'2025'!$G$3:$G$500,{"*alle*";"*Opsøgende*"},'2025'!$E$3:$E$500,"*ja*"),COUNTIFS('2025'!$K$3:$K$500,Lister!$D$2,'2025'!$B$3:$B$500,$A65,'2025'!$D$3:$D$500,"*",'2025'!$G$3:$G$500,{"*alle*";"*Opsøgende*"},'2025'!$E$3:$E$500,"*nej*",'2025'!$H$3:$H$500,"*ja*"),COUNTIFS('2025'!$K$3:$K$500,Lister!$D$2,'2025'!$B$3:$B$500,$A65,'2025'!$D$3:$D$500,"*",'2025'!$G$3:$G$500,"*børn*"))</f>
        <v>0</v>
      </c>
      <c r="AG65" s="110">
        <f>SUM(COUNTIFS('2025'!$K$3:$K$500,Lister!$D$3,'2025'!$B$3:$B$500,$A65,'2025'!$D$3:$D$500,"*",'2025'!$G$3:$G$500,{"*alle*";"*Opsøgende*"},'2025'!$E$3:$E$500,"*ja*"),COUNTIFS('2025'!$K$3:$K$500,Lister!$D$3,'2025'!$B$3:$B$500,$A65,'2025'!$D$3:$D$500,"*",'2025'!$G$3:$G$500,{"*alle*";"*Opsøgende*"},'2025'!$E$3:$E$500,"*nej*",'2025'!$H$3:$H$500,"*ja*"),COUNTIFS('2025'!$K$3:$K$500,Lister!$D$3,'2025'!$B$3:$B$500,$A65,'2025'!$D$3:$D$500,"*",'2025'!$G$3:$G$500,"*børn*"))</f>
        <v>0</v>
      </c>
      <c r="AH65" s="110">
        <f t="shared" si="18"/>
        <v>0</v>
      </c>
      <c r="AI65" s="110"/>
      <c r="AJ65" s="110">
        <f>SUM(COUNTIFS('2026'!$K$3:$K$500,Lister!$D$2,'2026'!$B$3:$B$500,$A65,'2026'!$D$3:$D$500,"*",'2026'!$G$3:$G$500,{"*alle*";"*Opsøgende*"},'2026'!$E$3:$E$500,"*ja*"),COUNTIFS('2026'!$K$3:$K$500,Lister!$D$2,'2026'!$B$3:$B$500,$A65,'2026'!$D$3:$D$500,"*",'2026'!$G$3:$G$500,{"*alle*";"*Opsøgende*"},'2026'!$E$3:$E$500,"*nej*",'2026'!$H$3:$H$500,"*ja*"),COUNTIFS('2026'!$K$3:$K$500,Lister!$D$2,'2026'!$B$3:$B$500,$A65,'2026'!$D$3:$D$500,"*",'2026'!$G$3:$G$500,"*børn*"))</f>
        <v>0</v>
      </c>
      <c r="AK65" s="110">
        <f>SUM(COUNTIFS('2026'!$K$3:$K$500,Lister!$D$3,'2026'!$B$3:$B$500,$A65,'2026'!$D$3:$D$500,"*",'2026'!$G$3:$G$500,{"*alle*";"*Opsøgende*"},'2026'!$E$3:$E$500,"*ja*"),COUNTIFS('2026'!$K$3:$K$500,Lister!$D$3,'2026'!$B$3:$B$500,$A65,'2026'!$D$3:$D$500,"*",'2026'!$G$3:$G$500,{"*alle*";"*Opsøgende*"},'2026'!$E$3:$E$500,"*nej*",'2026'!$H$3:$H$500,"*ja*"),COUNTIFS('2026'!$K$3:$K$500,Lister!$D$3,'2026'!$B$3:$B$500,$A65,'2026'!$D$3:$D$500,"*",'2026'!$G$3:$G$500,"*børn*"))</f>
        <v>0</v>
      </c>
      <c r="AL65" s="110">
        <f t="shared" si="19"/>
        <v>0</v>
      </c>
      <c r="AM65" s="110"/>
      <c r="AN65" s="110">
        <f>SUM(COUNTIFS('2027'!$K$3:$K$500,Lister!$D$2,'2027'!$B$3:$B$500,$A65,'2027'!$D$3:$D$500,"*",'2027'!$G$3:$G$500,{"*alle*";"*Opsøgende*"},'2027'!$E$3:$E$500,"*ja*"),COUNTIFS('2027'!$K$3:$K$500,Lister!$D$2,'2027'!$B$3:$B$500,$A65,'2027'!$D$3:$D$500,"*",'2027'!$G$3:$G$500,{"*alle*";"*Opsøgende*"},'2027'!$E$3:$E$500,"*nej*",'2027'!$H$3:$H$500,"*ja*"),COUNTIFS('2027'!$K$3:$K$500,Lister!$D$2,'2027'!$B$3:$B$500,$A65,'2027'!$D$3:$D$500,"*",'2027'!$G$3:$G$500,"*børn*"))</f>
        <v>0</v>
      </c>
      <c r="AO65" s="110">
        <f>SUM(COUNTIFS('2027'!$K$3:$K$500,Lister!$D$3,'2027'!$B$3:$B$500,$A65,'2027'!$D$3:$D$500,"*",'2027'!$G$3:$G$500,{"*alle*";"*Opsøgende*"},'2027'!$E$3:$E$500,"*ja*"),COUNTIFS('2027'!$K$3:$K$500,Lister!$D$3,'2027'!$B$3:$B$500,$A65,'2027'!$D$3:$D$500,"*",'2027'!$G$3:$G$500,{"*alle*";"*Opsøgende*"},'2027'!$E$3:$E$500,"*nej*",'2027'!$H$3:$H$500,"*ja*"),COUNTIFS('2027'!$K$3:$K$500,Lister!$D$3,'2027'!$B$3:$B$500,$A65,'2027'!$D$3:$D$500,"*",'2027'!$G$3:$G$500,"*børn*"))</f>
        <v>0</v>
      </c>
      <c r="AP65" s="110">
        <f t="shared" si="20"/>
        <v>0</v>
      </c>
      <c r="AQ65" s="110"/>
      <c r="AR65" s="110">
        <f>SUM(COUNTIFS('2028'!$K$3:$K$500,Lister!$D$2,'2028'!$B$3:$B$500,$A65,'2028'!$D$3:$D$500,"*",'2028'!$G$3:$G$500,{"*alle*";"*Opsøgende*"},'2028'!$E$3:$E$500,"*ja*"),COUNTIFS('2028'!$K$3:$K$500,Lister!$D$2,'2028'!$B$3:$B$500,$A65,'2028'!$D$3:$D$500,"*",'2028'!$G$3:$G$500,{"*alle*";"*Opsøgende*"},'2028'!$E$3:$E$500,"*nej*",'2028'!$H$3:$H$500,"*ja*"),COUNTIFS('2028'!$K$3:$K$500,Lister!$D$2,'2028'!$B$3:$B$500,$A65,'2028'!$D$3:$D$500,"*",'2028'!$G$3:$G$500,"*børn*"))</f>
        <v>0</v>
      </c>
      <c r="AS65" s="110">
        <f>SUM(COUNTIFS('2028'!$K$3:$K$500,Lister!$D$3,'2028'!$B$3:$B$500,$A65,'2028'!$D$3:$D$500,"*",'2028'!$G$3:$G$500,{"*alle*";"*Opsøgende*"},'2028'!$E$3:$E$500,"*ja*"),COUNTIFS('2028'!$K$3:$K$500,Lister!$D$3,'2028'!$B$3:$B$500,$A65,'2028'!$D$3:$D$500,"*",'2028'!$G$3:$G$500,{"*alle*";"*Opsøgende*"},'2028'!$E$3:$E$500,"*nej*",'2028'!$H$3:$H$500,"*ja*"),COUNTIFS('2028'!$K$3:$K$500,Lister!$D$3,'2028'!$B$3:$B$500,$A65,'2028'!$D$3:$D$500,"*",'2028'!$G$3:$G$500,"*børn*"))</f>
        <v>0</v>
      </c>
      <c r="AT65" s="110">
        <f t="shared" si="21"/>
        <v>0</v>
      </c>
    </row>
    <row r="66" spans="1:46" x14ac:dyDescent="0.25">
      <c r="A66" s="2" t="s">
        <v>58</v>
      </c>
      <c r="D66" s="110">
        <f>SUM(COUNTIFS('2018'!$K$3:$K$500,Lister!$D$2,'2018'!$B$3:$B$500,$A66,'2018'!$D$3:$D$500,"*",'2018'!$G$3:$G$500,{"*alle*";"*Opsøgende*"},'2018'!$E$3:$E$500,"*ja*"),COUNTIFS('2018'!$K$3:$K$500,Lister!$D$2,'2018'!$B$3:$B$500,$A66,'2018'!$D$3:$D$500,"*",'2018'!$G$3:$G$500,{"*alle*";"*Opsøgende*"},'2018'!$E$3:$E$500,"*nej*",'2018'!$H$3:$H$500,"*ja*"),COUNTIFS('2018'!$K$3:$K$500,Lister!$D$2,'2018'!$B$3:$B$500,$A66,'2018'!$D$3:$D$500,"*",'2018'!$G$3:$G$500,"*børn*"))</f>
        <v>0</v>
      </c>
      <c r="E66" s="110">
        <f>SUM(COUNTIFS('2018'!$K$3:$K$500,Lister!$D$3,'2018'!$B$3:$B$500,$A66,'2018'!$D$3:$D$500,"*",'2018'!$G$3:$G$500,{"*alle*";"*Opsøgende*"},'2018'!$E$3:$E$500,"*ja*"),COUNTIFS('2018'!$K$3:$K$500,Lister!$D$3,'2018'!$B$3:$B$500,$A66,'2018'!$D$3:$D$500,"*",'2018'!$G$3:$G$500,{"*alle*";"*Opsøgende*"},'2018'!$E$3:$E$500,"*nej*",'2018'!$H$3:$H$500,"*ja*"),COUNTIFS('2018'!$K$3:$K$500,Lister!$D$3,'2018'!$B$3:$B$500,$A66,'2018'!$D$3:$D$500,"*",'2018'!$G$3:$G$500,"*børn*"))</f>
        <v>0</v>
      </c>
      <c r="F66" s="110">
        <f t="shared" si="11"/>
        <v>0</v>
      </c>
      <c r="G66" s="110"/>
      <c r="H66" s="110">
        <f>SUM(COUNTIFS('2019'!$K$3:$K$500,Lister!$D$2,'2019'!$B$3:$B$500,$A66,'2019'!$D$3:$D$500,"*",'2019'!$G$3:$G$500,{"*alle*";"*Opsøgende*"},'2019'!$E$3:$E$500,"*ja*"),COUNTIFS('2019'!$K$3:$K$500,Lister!$D$2,'2019'!$B$3:$B$500,$A66,'2019'!$D$3:$D$500,"*",'2019'!$G$3:$G$500,{"*alle*";"*Opsøgende*"},'2019'!$E$3:$E$500,"*nej*",'2019'!$H$3:$H$500,"*ja*"),COUNTIFS('2019'!$K$3:$K$500,Lister!$D$2,'2019'!$B$3:$B$500,$A66,'2019'!$D$3:$D$500,"*",'2019'!$G$3:$G$500,"*børn*"))</f>
        <v>0</v>
      </c>
      <c r="I66" s="110">
        <f>SUM(COUNTIFS('2019'!$K$3:$K$500,Lister!$D$3,'2019'!$B$3:$B$500,$A66,'2019'!$D$3:$D$500,"*",'2019'!$G$3:$G$500,{"*alle*";"*Opsøgende*"},'2019'!$E$3:$E$500,"*ja*"),COUNTIFS('2019'!$K$3:$K$500,Lister!$D$3,'2019'!$B$3:$B$500,$A66,'2019'!$D$3:$D$500,"*",'2019'!$G$3:$G$500,{"*alle*";"*Opsøgende*"},'2019'!$E$3:$E$500,"*nej*",'2019'!$H$3:$H$500,"*ja*"),COUNTIFS('2019'!$K$3:$K$500,Lister!$D$3,'2019'!$B$3:$B$500,$A66,'2019'!$D$3:$D$500,"*",'2019'!$G$3:$G$500,"*børn*"))</f>
        <v>0</v>
      </c>
      <c r="J66" s="110">
        <f t="shared" si="12"/>
        <v>0</v>
      </c>
      <c r="K66" s="110"/>
      <c r="L66" s="110">
        <f>SUM(COUNTIFS('2020'!$K$3:$K$500,Lister!$D$2,'2020'!$B$3:$B$500,$A66,'2020'!$D$3:$D$500,"*",'2020'!$G$3:$G$500,{"*alle*";"*Opsøgende*"},'2020'!$E$3:$E$500,"*ja*"),COUNTIFS('2020'!$K$3:$K$500,Lister!$D$2,'2020'!$B$3:$B$500,$A66,'2020'!$D$3:$D$500,"*",'2020'!$G$3:$G$500,{"*alle*";"*Opsøgende*"},'2020'!$E$3:$E$500,"*nej*",'2020'!$H$3:$H$500,"*ja*"),COUNTIFS('2020'!$K$3:$K$500,Lister!$D$2,'2020'!$B$3:$B$500,$A66,'2020'!$D$3:$D$500,"*",'2020'!$G$3:$G$500,"*børn*"))</f>
        <v>0</v>
      </c>
      <c r="M66" s="110">
        <f>SUM(COUNTIFS('2020'!$K$3:$K$500,Lister!$D$3,'2020'!$B$3:$B$500,$A66,'2020'!$D$3:$D$500,"*",'2020'!$G$3:$G$500,{"*alle*";"*Opsøgende*"},'2020'!$E$3:$E$500,"*ja*"),COUNTIFS('2020'!$K$3:$K$500,Lister!$D$3,'2020'!$B$3:$B$500,$A66,'2020'!$D$3:$D$500,"*",'2020'!$G$3:$G$500,{"*alle*";"*Opsøgende*"},'2020'!$E$3:$E$500,"*nej*",'2020'!$H$3:$H$500,"*ja*"),COUNTIFS('2020'!$K$3:$K$500,Lister!$D$3,'2020'!$B$3:$B$500,$A66,'2020'!$D$3:$D$500,"*",'2020'!$G$3:$G$500,"*børn*"))</f>
        <v>0</v>
      </c>
      <c r="N66" s="110">
        <f t="shared" si="13"/>
        <v>0</v>
      </c>
      <c r="O66" s="110"/>
      <c r="P66" s="110">
        <f>SUM(COUNTIFS('2021'!$K$3:$K$500,Lister!$D$2,'2021'!$B$3:$B$500,$A66,'2021'!$D$3:$D$500,"*",'2021'!$G$3:$G$500,{"*alle*";"*Opsøgende*"},'2021'!$E$3:$E$500,"*ja*"),COUNTIFS('2021'!$K$3:$K$500,Lister!$D$2,'2021'!$B$3:$B$500,$A66,'2021'!$D$3:$D$500,"*",'2021'!$G$3:$G$500,{"*alle*";"*Opsøgende*"},'2021'!$E$3:$E$500,"*nej*",'2021'!$H$3:$H$500,"*ja*"),COUNTIFS('2021'!$K$3:$K$500,Lister!$D$2,'2021'!$B$3:$B$500,$A66,'2021'!$D$3:$D$500,"*",'2021'!$G$3:$G$500,"*børn*"))</f>
        <v>0</v>
      </c>
      <c r="Q66" s="110">
        <f>SUM(COUNTIFS('2021'!$K$3:$K$500,Lister!$D$3,'2021'!$B$3:$B$500,$A66,'2021'!$D$3:$D$500,"*",'2021'!$G$3:$G$500,{"*alle*";"*Opsøgende*"},'2021'!$E$3:$E$500,"*ja*"),COUNTIFS('2021'!$K$3:$K$500,Lister!$D$3,'2021'!$B$3:$B$500,$A66,'2021'!$D$3:$D$500,"*",'2021'!$G$3:$G$500,{"*alle*";"*Opsøgende*"},'2021'!$E$3:$E$500,"*nej*",'2021'!$H$3:$H$500,"*ja*"),COUNTIFS('2021'!$K$3:$K$500,Lister!$D$3,'2021'!$B$3:$B$500,$A66,'2021'!$D$3:$D$500,"*",'2021'!$G$3:$G$500,"*børn*"))</f>
        <v>0</v>
      </c>
      <c r="R66" s="110">
        <f t="shared" si="14"/>
        <v>0</v>
      </c>
      <c r="S66" s="110"/>
      <c r="T66" s="110">
        <f>SUM(COUNTIFS('2022'!$K$3:$K$500,Lister!$D$2,'2022'!$B$3:$B$500,$A66,'2022'!$D$3:$D$500,"*",'2022'!$G$3:$G$500,{"*alle*";"*Opsøgende*"},'2022'!$E$3:$E$500,"*ja*"),COUNTIFS('2022'!$K$3:$K$500,Lister!$D$2,'2022'!$B$3:$B$500,$A66,'2022'!$D$3:$D$500,"*",'2022'!$G$3:$G$500,{"*alle*";"*Opsøgende*"},'2022'!$E$3:$E$500,"*nej*",'2022'!$H$3:$H$500,"*ja*"),COUNTIFS('2022'!$K$3:$K$500,Lister!$D$2,'2022'!$B$3:$B$500,$A66,'2022'!$D$3:$D$500,"*",'2022'!$G$3:$G$500,"*børn*"))</f>
        <v>0</v>
      </c>
      <c r="U66" s="110">
        <f>SUM(COUNTIFS('2022'!$K$3:$K$500,Lister!$D$3,'2022'!$B$3:$B$500,$A66,'2022'!$D$3:$D$500,"*",'2022'!$G$3:$G$500,{"*alle*";"*Opsøgende*"},'2022'!$E$3:$E$500,"*ja*"),COUNTIFS('2022'!$K$3:$K$500,Lister!$D$3,'2022'!$B$3:$B$500,$A66,'2022'!$D$3:$D$500,"*",'2022'!$G$3:$G$500,{"*alle*";"*Opsøgende*"},'2022'!$E$3:$E$500,"*nej*",'2022'!$H$3:$H$500,"*ja*"),COUNTIFS('2022'!$K$3:$K$500,Lister!$D$3,'2022'!$B$3:$B$500,$A66,'2022'!$D$3:$D$500,"*",'2022'!$G$3:$G$500,"*børn*"))</f>
        <v>0</v>
      </c>
      <c r="V66" s="110">
        <f t="shared" si="15"/>
        <v>0</v>
      </c>
      <c r="W66" s="110"/>
      <c r="X66" s="110">
        <f>SUM(COUNTIFS('2023'!$K$3:$K$500,Lister!$D$2,'2023'!$B$3:$B$500,$A66,'2023'!$D$3:$D$500,"*",'2023'!$G$3:$G$500,{"*alle*";"*Opsøgende*"},'2023'!$E$3:$E$500,"*ja*"),COUNTIFS('2023'!$K$3:$K$500,Lister!$D$2,'2023'!$B$3:$B$500,$A66,'2023'!$D$3:$D$500,"*",'2023'!$G$3:$G$500,{"*alle*";"*Opsøgende*"},'2023'!$E$3:$E$500,"*nej*",'2023'!$H$3:$H$500,"*ja*"),COUNTIFS('2023'!$K$3:$K$500,Lister!$D$2,'2023'!$B$3:$B$500,$A66,'2023'!$D$3:$D$500,"*",'2023'!$G$3:$G$500,"*børn*"))</f>
        <v>0</v>
      </c>
      <c r="Y66" s="110">
        <f>SUM(COUNTIFS('2023'!$K$3:$K$500,Lister!$D$3,'2023'!$B$3:$B$500,$A66,'2023'!$D$3:$D$500,"*",'2023'!$G$3:$G$500,{"*alle*";"*Opsøgende*"},'2023'!$E$3:$E$500,"*ja*"),COUNTIFS('2023'!$K$3:$K$500,Lister!$D$3,'2023'!$B$3:$B$500,$A66,'2023'!$D$3:$D$500,"*",'2023'!$G$3:$G$500,{"*alle*";"*Opsøgende*"},'2023'!$E$3:$E$500,"*nej*",'2023'!$H$3:$H$500,"*ja*"),COUNTIFS('2023'!$K$3:$K$500,Lister!$D$3,'2023'!$B$3:$B$500,$A66,'2023'!$D$3:$D$500,"*",'2023'!$G$3:$G$500,"*børn*"))</f>
        <v>0</v>
      </c>
      <c r="Z66" s="110">
        <f t="shared" si="16"/>
        <v>0</v>
      </c>
      <c r="AA66" s="110"/>
      <c r="AB66" s="110">
        <f>SUM(COUNTIFS('2024'!$K$3:$K$500,Lister!$D$2,'2024'!$B$3:$B$500,$A66,'2024'!$D$3:$D$500,"*",'2024'!$G$3:$G$500,{"*alle*";"*Opsøgende*"},'2024'!$E$3:$E$500,"*ja*"),COUNTIFS('2024'!$K$3:$K$500,Lister!$D$2,'2024'!$B$3:$B$500,$A66,'2024'!$D$3:$D$500,"*",'2024'!$G$3:$G$500,{"*alle*";"*Opsøgende*"},'2024'!$E$3:$E$500,"*nej*",'2024'!$H$3:$H$500,"*ja*"),COUNTIFS('2024'!$K$3:$K$500,Lister!$D$2,'2024'!$B$3:$B$500,$A66,'2024'!$D$3:$D$500,"*",'2024'!$G$3:$G$500,"*børn*"))</f>
        <v>0</v>
      </c>
      <c r="AC66" s="110">
        <f>SUM(COUNTIFS('2024'!$K$3:$K$500,Lister!$D$3,'2024'!$B$3:$B$500,$A66,'2024'!$D$3:$D$500,"*",'2024'!$G$3:$G$500,{"*alle*";"*Opsøgende*"},'2024'!$E$3:$E$500,"*ja*"),COUNTIFS('2024'!$K$3:$K$500,Lister!$D$3,'2024'!$B$3:$B$500,$A66,'2024'!$D$3:$D$500,"*",'2024'!$G$3:$G$500,{"*alle*";"*Opsøgende*"},'2024'!$E$3:$E$500,"*nej*",'2024'!$H$3:$H$500,"*ja*"),COUNTIFS('2024'!$K$3:$K$500,Lister!$D$3,'2024'!$B$3:$B$500,$A66,'2024'!$D$3:$D$500,"*",'2024'!$G$3:$G$500,"*børn*"))</f>
        <v>0</v>
      </c>
      <c r="AD66" s="110">
        <f t="shared" si="17"/>
        <v>0</v>
      </c>
      <c r="AE66" s="110"/>
      <c r="AF66" s="110">
        <f>SUM(COUNTIFS('2025'!$K$3:$K$500,Lister!$D$2,'2025'!$B$3:$B$500,$A66,'2025'!$D$3:$D$500,"*",'2025'!$G$3:$G$500,{"*alle*";"*Opsøgende*"},'2025'!$E$3:$E$500,"*ja*"),COUNTIFS('2025'!$K$3:$K$500,Lister!$D$2,'2025'!$B$3:$B$500,$A66,'2025'!$D$3:$D$500,"*",'2025'!$G$3:$G$500,{"*alle*";"*Opsøgende*"},'2025'!$E$3:$E$500,"*nej*",'2025'!$H$3:$H$500,"*ja*"),COUNTIFS('2025'!$K$3:$K$500,Lister!$D$2,'2025'!$B$3:$B$500,$A66,'2025'!$D$3:$D$500,"*",'2025'!$G$3:$G$500,"*børn*"))</f>
        <v>0</v>
      </c>
      <c r="AG66" s="110">
        <f>SUM(COUNTIFS('2025'!$K$3:$K$500,Lister!$D$3,'2025'!$B$3:$B$500,$A66,'2025'!$D$3:$D$500,"*",'2025'!$G$3:$G$500,{"*alle*";"*Opsøgende*"},'2025'!$E$3:$E$500,"*ja*"),COUNTIFS('2025'!$K$3:$K$500,Lister!$D$3,'2025'!$B$3:$B$500,$A66,'2025'!$D$3:$D$500,"*",'2025'!$G$3:$G$500,{"*alle*";"*Opsøgende*"},'2025'!$E$3:$E$500,"*nej*",'2025'!$H$3:$H$500,"*ja*"),COUNTIFS('2025'!$K$3:$K$500,Lister!$D$3,'2025'!$B$3:$B$500,$A66,'2025'!$D$3:$D$500,"*",'2025'!$G$3:$G$500,"*børn*"))</f>
        <v>0</v>
      </c>
      <c r="AH66" s="110">
        <f t="shared" si="18"/>
        <v>0</v>
      </c>
      <c r="AI66" s="110"/>
      <c r="AJ66" s="110">
        <f>SUM(COUNTIFS('2026'!$K$3:$K$500,Lister!$D$2,'2026'!$B$3:$B$500,$A66,'2026'!$D$3:$D$500,"*",'2026'!$G$3:$G$500,{"*alle*";"*Opsøgende*"},'2026'!$E$3:$E$500,"*ja*"),COUNTIFS('2026'!$K$3:$K$500,Lister!$D$2,'2026'!$B$3:$B$500,$A66,'2026'!$D$3:$D$500,"*",'2026'!$G$3:$G$500,{"*alle*";"*Opsøgende*"},'2026'!$E$3:$E$500,"*nej*",'2026'!$H$3:$H$500,"*ja*"),COUNTIFS('2026'!$K$3:$K$500,Lister!$D$2,'2026'!$B$3:$B$500,$A66,'2026'!$D$3:$D$500,"*",'2026'!$G$3:$G$500,"*børn*"))</f>
        <v>0</v>
      </c>
      <c r="AK66" s="110">
        <f>SUM(COUNTIFS('2026'!$K$3:$K$500,Lister!$D$3,'2026'!$B$3:$B$500,$A66,'2026'!$D$3:$D$500,"*",'2026'!$G$3:$G$500,{"*alle*";"*Opsøgende*"},'2026'!$E$3:$E$500,"*ja*"),COUNTIFS('2026'!$K$3:$K$500,Lister!$D$3,'2026'!$B$3:$B$500,$A66,'2026'!$D$3:$D$500,"*",'2026'!$G$3:$G$500,{"*alle*";"*Opsøgende*"},'2026'!$E$3:$E$500,"*nej*",'2026'!$H$3:$H$500,"*ja*"),COUNTIFS('2026'!$K$3:$K$500,Lister!$D$3,'2026'!$B$3:$B$500,$A66,'2026'!$D$3:$D$500,"*",'2026'!$G$3:$G$500,"*børn*"))</f>
        <v>0</v>
      </c>
      <c r="AL66" s="110">
        <f t="shared" si="19"/>
        <v>0</v>
      </c>
      <c r="AM66" s="110"/>
      <c r="AN66" s="110">
        <f>SUM(COUNTIFS('2027'!$K$3:$K$500,Lister!$D$2,'2027'!$B$3:$B$500,$A66,'2027'!$D$3:$D$500,"*",'2027'!$G$3:$G$500,{"*alle*";"*Opsøgende*"},'2027'!$E$3:$E$500,"*ja*"),COUNTIFS('2027'!$K$3:$K$500,Lister!$D$2,'2027'!$B$3:$B$500,$A66,'2027'!$D$3:$D$500,"*",'2027'!$G$3:$G$500,{"*alle*";"*Opsøgende*"},'2027'!$E$3:$E$500,"*nej*",'2027'!$H$3:$H$500,"*ja*"),COUNTIFS('2027'!$K$3:$K$500,Lister!$D$2,'2027'!$B$3:$B$500,$A66,'2027'!$D$3:$D$500,"*",'2027'!$G$3:$G$500,"*børn*"))</f>
        <v>0</v>
      </c>
      <c r="AO66" s="110">
        <f>SUM(COUNTIFS('2027'!$K$3:$K$500,Lister!$D$3,'2027'!$B$3:$B$500,$A66,'2027'!$D$3:$D$500,"*",'2027'!$G$3:$G$500,{"*alle*";"*Opsøgende*"},'2027'!$E$3:$E$500,"*ja*"),COUNTIFS('2027'!$K$3:$K$500,Lister!$D$3,'2027'!$B$3:$B$500,$A66,'2027'!$D$3:$D$500,"*",'2027'!$G$3:$G$500,{"*alle*";"*Opsøgende*"},'2027'!$E$3:$E$500,"*nej*",'2027'!$H$3:$H$500,"*ja*"),COUNTIFS('2027'!$K$3:$K$500,Lister!$D$3,'2027'!$B$3:$B$500,$A66,'2027'!$D$3:$D$500,"*",'2027'!$G$3:$G$500,"*børn*"))</f>
        <v>0</v>
      </c>
      <c r="AP66" s="110">
        <f t="shared" si="20"/>
        <v>0</v>
      </c>
      <c r="AQ66" s="110"/>
      <c r="AR66" s="110">
        <f>SUM(COUNTIFS('2028'!$K$3:$K$500,Lister!$D$2,'2028'!$B$3:$B$500,$A66,'2028'!$D$3:$D$500,"*",'2028'!$G$3:$G$500,{"*alle*";"*Opsøgende*"},'2028'!$E$3:$E$500,"*ja*"),COUNTIFS('2028'!$K$3:$K$500,Lister!$D$2,'2028'!$B$3:$B$500,$A66,'2028'!$D$3:$D$500,"*",'2028'!$G$3:$G$500,{"*alle*";"*Opsøgende*"},'2028'!$E$3:$E$500,"*nej*",'2028'!$H$3:$H$500,"*ja*"),COUNTIFS('2028'!$K$3:$K$500,Lister!$D$2,'2028'!$B$3:$B$500,$A66,'2028'!$D$3:$D$500,"*",'2028'!$G$3:$G$500,"*børn*"))</f>
        <v>0</v>
      </c>
      <c r="AS66" s="110">
        <f>SUM(COUNTIFS('2028'!$K$3:$K$500,Lister!$D$3,'2028'!$B$3:$B$500,$A66,'2028'!$D$3:$D$500,"*",'2028'!$G$3:$G$500,{"*alle*";"*Opsøgende*"},'2028'!$E$3:$E$500,"*ja*"),COUNTIFS('2028'!$K$3:$K$500,Lister!$D$3,'2028'!$B$3:$B$500,$A66,'2028'!$D$3:$D$500,"*",'2028'!$G$3:$G$500,{"*alle*";"*Opsøgende*"},'2028'!$E$3:$E$500,"*nej*",'2028'!$H$3:$H$500,"*ja*"),COUNTIFS('2028'!$K$3:$K$500,Lister!$D$3,'2028'!$B$3:$B$500,$A66,'2028'!$D$3:$D$500,"*",'2028'!$G$3:$G$500,"*børn*"))</f>
        <v>0</v>
      </c>
      <c r="AT66" s="110">
        <f t="shared" si="21"/>
        <v>0</v>
      </c>
    </row>
    <row r="67" spans="1:46" x14ac:dyDescent="0.25">
      <c r="A67" s="2" t="s">
        <v>39</v>
      </c>
      <c r="D67" s="110">
        <f>SUM(COUNTIFS('2018'!$K$3:$K$500,Lister!$D$2,'2018'!$B$3:$B$500,$A67,'2018'!$D$3:$D$500,"*",'2018'!$G$3:$G$500,{"*alle*";"*Opsøgende*"},'2018'!$E$3:$E$500,"*ja*"),COUNTIFS('2018'!$K$3:$K$500,Lister!$D$2,'2018'!$B$3:$B$500,$A67,'2018'!$D$3:$D$500,"*",'2018'!$G$3:$G$500,{"*alle*";"*Opsøgende*"},'2018'!$E$3:$E$500,"*nej*",'2018'!$H$3:$H$500,"*ja*"),COUNTIFS('2018'!$K$3:$K$500,Lister!$D$2,'2018'!$B$3:$B$500,$A67,'2018'!$D$3:$D$500,"*",'2018'!$G$3:$G$500,"*børn*"))</f>
        <v>0</v>
      </c>
      <c r="E67" s="110">
        <f>SUM(COUNTIFS('2018'!$K$3:$K$500,Lister!$D$3,'2018'!$B$3:$B$500,$A67,'2018'!$D$3:$D$500,"*",'2018'!$G$3:$G$500,{"*alle*";"*Opsøgende*"},'2018'!$E$3:$E$500,"*ja*"),COUNTIFS('2018'!$K$3:$K$500,Lister!$D$3,'2018'!$B$3:$B$500,$A67,'2018'!$D$3:$D$500,"*",'2018'!$G$3:$G$500,{"*alle*";"*Opsøgende*"},'2018'!$E$3:$E$500,"*nej*",'2018'!$H$3:$H$500,"*ja*"),COUNTIFS('2018'!$K$3:$K$500,Lister!$D$3,'2018'!$B$3:$B$500,$A67,'2018'!$D$3:$D$500,"*",'2018'!$G$3:$G$500,"*børn*"))</f>
        <v>0</v>
      </c>
      <c r="F67" s="110">
        <f t="shared" ref="F67:F98" si="22">SUM(D67:E67)</f>
        <v>0</v>
      </c>
      <c r="G67" s="110"/>
      <c r="H67" s="110">
        <f>SUM(COUNTIFS('2019'!$K$3:$K$500,Lister!$D$2,'2019'!$B$3:$B$500,$A67,'2019'!$D$3:$D$500,"*",'2019'!$G$3:$G$500,{"*alle*";"*Opsøgende*"},'2019'!$E$3:$E$500,"*ja*"),COUNTIFS('2019'!$K$3:$K$500,Lister!$D$2,'2019'!$B$3:$B$500,$A67,'2019'!$D$3:$D$500,"*",'2019'!$G$3:$G$500,{"*alle*";"*Opsøgende*"},'2019'!$E$3:$E$500,"*nej*",'2019'!$H$3:$H$500,"*ja*"),COUNTIFS('2019'!$K$3:$K$500,Lister!$D$2,'2019'!$B$3:$B$500,$A67,'2019'!$D$3:$D$500,"*",'2019'!$G$3:$G$500,"*børn*"))</f>
        <v>0</v>
      </c>
      <c r="I67" s="110">
        <f>SUM(COUNTIFS('2019'!$K$3:$K$500,Lister!$D$3,'2019'!$B$3:$B$500,$A67,'2019'!$D$3:$D$500,"*",'2019'!$G$3:$G$500,{"*alle*";"*Opsøgende*"},'2019'!$E$3:$E$500,"*ja*"),COUNTIFS('2019'!$K$3:$K$500,Lister!$D$3,'2019'!$B$3:$B$500,$A67,'2019'!$D$3:$D$500,"*",'2019'!$G$3:$G$500,{"*alle*";"*Opsøgende*"},'2019'!$E$3:$E$500,"*nej*",'2019'!$H$3:$H$500,"*ja*"),COUNTIFS('2019'!$K$3:$K$500,Lister!$D$3,'2019'!$B$3:$B$500,$A67,'2019'!$D$3:$D$500,"*",'2019'!$G$3:$G$500,"*børn*"))</f>
        <v>0</v>
      </c>
      <c r="J67" s="110">
        <f t="shared" ref="J67:J98" si="23">SUM(H67:I67)</f>
        <v>0</v>
      </c>
      <c r="K67" s="110"/>
      <c r="L67" s="110">
        <f>SUM(COUNTIFS('2020'!$K$3:$K$500,Lister!$D$2,'2020'!$B$3:$B$500,$A67,'2020'!$D$3:$D$500,"*",'2020'!$G$3:$G$500,{"*alle*";"*Opsøgende*"},'2020'!$E$3:$E$500,"*ja*"),COUNTIFS('2020'!$K$3:$K$500,Lister!$D$2,'2020'!$B$3:$B$500,$A67,'2020'!$D$3:$D$500,"*",'2020'!$G$3:$G$500,{"*alle*";"*Opsøgende*"},'2020'!$E$3:$E$500,"*nej*",'2020'!$H$3:$H$500,"*ja*"),COUNTIFS('2020'!$K$3:$K$500,Lister!$D$2,'2020'!$B$3:$B$500,$A67,'2020'!$D$3:$D$500,"*",'2020'!$G$3:$G$500,"*børn*"))</f>
        <v>0</v>
      </c>
      <c r="M67" s="110">
        <f>SUM(COUNTIFS('2020'!$K$3:$K$500,Lister!$D$3,'2020'!$B$3:$B$500,$A67,'2020'!$D$3:$D$500,"*",'2020'!$G$3:$G$500,{"*alle*";"*Opsøgende*"},'2020'!$E$3:$E$500,"*ja*"),COUNTIFS('2020'!$K$3:$K$500,Lister!$D$3,'2020'!$B$3:$B$500,$A67,'2020'!$D$3:$D$500,"*",'2020'!$G$3:$G$500,{"*alle*";"*Opsøgende*"},'2020'!$E$3:$E$500,"*nej*",'2020'!$H$3:$H$500,"*ja*"),COUNTIFS('2020'!$K$3:$K$500,Lister!$D$3,'2020'!$B$3:$B$500,$A67,'2020'!$D$3:$D$500,"*",'2020'!$G$3:$G$500,"*børn*"))</f>
        <v>0</v>
      </c>
      <c r="N67" s="110">
        <f t="shared" ref="N67:N98" si="24">SUM(L67:M67)</f>
        <v>0</v>
      </c>
      <c r="O67" s="110"/>
      <c r="P67" s="110">
        <f>SUM(COUNTIFS('2021'!$K$3:$K$500,Lister!$D$2,'2021'!$B$3:$B$500,$A67,'2021'!$D$3:$D$500,"*",'2021'!$G$3:$G$500,{"*alle*";"*Opsøgende*"},'2021'!$E$3:$E$500,"*ja*"),COUNTIFS('2021'!$K$3:$K$500,Lister!$D$2,'2021'!$B$3:$B$500,$A67,'2021'!$D$3:$D$500,"*",'2021'!$G$3:$G$500,{"*alle*";"*Opsøgende*"},'2021'!$E$3:$E$500,"*nej*",'2021'!$H$3:$H$500,"*ja*"),COUNTIFS('2021'!$K$3:$K$500,Lister!$D$2,'2021'!$B$3:$B$500,$A67,'2021'!$D$3:$D$500,"*",'2021'!$G$3:$G$500,"*børn*"))</f>
        <v>0</v>
      </c>
      <c r="Q67" s="110">
        <f>SUM(COUNTIFS('2021'!$K$3:$K$500,Lister!$D$3,'2021'!$B$3:$B$500,$A67,'2021'!$D$3:$D$500,"*",'2021'!$G$3:$G$500,{"*alle*";"*Opsøgende*"},'2021'!$E$3:$E$500,"*ja*"),COUNTIFS('2021'!$K$3:$K$500,Lister!$D$3,'2021'!$B$3:$B$500,$A67,'2021'!$D$3:$D$500,"*",'2021'!$G$3:$G$500,{"*alle*";"*Opsøgende*"},'2021'!$E$3:$E$500,"*nej*",'2021'!$H$3:$H$500,"*ja*"),COUNTIFS('2021'!$K$3:$K$500,Lister!$D$3,'2021'!$B$3:$B$500,$A67,'2021'!$D$3:$D$500,"*",'2021'!$G$3:$G$500,"*børn*"))</f>
        <v>0</v>
      </c>
      <c r="R67" s="110">
        <f t="shared" ref="R67:R98" si="25">SUM(P67:Q67)</f>
        <v>0</v>
      </c>
      <c r="S67" s="110"/>
      <c r="T67" s="110">
        <f>SUM(COUNTIFS('2022'!$K$3:$K$500,Lister!$D$2,'2022'!$B$3:$B$500,$A67,'2022'!$D$3:$D$500,"*",'2022'!$G$3:$G$500,{"*alle*";"*Opsøgende*"},'2022'!$E$3:$E$500,"*ja*"),COUNTIFS('2022'!$K$3:$K$500,Lister!$D$2,'2022'!$B$3:$B$500,$A67,'2022'!$D$3:$D$500,"*",'2022'!$G$3:$G$500,{"*alle*";"*Opsøgende*"},'2022'!$E$3:$E$500,"*nej*",'2022'!$H$3:$H$500,"*ja*"),COUNTIFS('2022'!$K$3:$K$500,Lister!$D$2,'2022'!$B$3:$B$500,$A67,'2022'!$D$3:$D$500,"*",'2022'!$G$3:$G$500,"*børn*"))</f>
        <v>0</v>
      </c>
      <c r="U67" s="110">
        <f>SUM(COUNTIFS('2022'!$K$3:$K$500,Lister!$D$3,'2022'!$B$3:$B$500,$A67,'2022'!$D$3:$D$500,"*",'2022'!$G$3:$G$500,{"*alle*";"*Opsøgende*"},'2022'!$E$3:$E$500,"*ja*"),COUNTIFS('2022'!$K$3:$K$500,Lister!$D$3,'2022'!$B$3:$B$500,$A67,'2022'!$D$3:$D$500,"*",'2022'!$G$3:$G$500,{"*alle*";"*Opsøgende*"},'2022'!$E$3:$E$500,"*nej*",'2022'!$H$3:$H$500,"*ja*"),COUNTIFS('2022'!$K$3:$K$500,Lister!$D$3,'2022'!$B$3:$B$500,$A67,'2022'!$D$3:$D$500,"*",'2022'!$G$3:$G$500,"*børn*"))</f>
        <v>0</v>
      </c>
      <c r="V67" s="110">
        <f t="shared" ref="V67:V98" si="26">SUM(T67:U67)</f>
        <v>0</v>
      </c>
      <c r="W67" s="110"/>
      <c r="X67" s="110">
        <f>SUM(COUNTIFS('2023'!$K$3:$K$500,Lister!$D$2,'2023'!$B$3:$B$500,$A67,'2023'!$D$3:$D$500,"*",'2023'!$G$3:$G$500,{"*alle*";"*Opsøgende*"},'2023'!$E$3:$E$500,"*ja*"),COUNTIFS('2023'!$K$3:$K$500,Lister!$D$2,'2023'!$B$3:$B$500,$A67,'2023'!$D$3:$D$500,"*",'2023'!$G$3:$G$500,{"*alle*";"*Opsøgende*"},'2023'!$E$3:$E$500,"*nej*",'2023'!$H$3:$H$500,"*ja*"),COUNTIFS('2023'!$K$3:$K$500,Lister!$D$2,'2023'!$B$3:$B$500,$A67,'2023'!$D$3:$D$500,"*",'2023'!$G$3:$G$500,"*børn*"))</f>
        <v>0</v>
      </c>
      <c r="Y67" s="110">
        <f>SUM(COUNTIFS('2023'!$K$3:$K$500,Lister!$D$3,'2023'!$B$3:$B$500,$A67,'2023'!$D$3:$D$500,"*",'2023'!$G$3:$G$500,{"*alle*";"*Opsøgende*"},'2023'!$E$3:$E$500,"*ja*"),COUNTIFS('2023'!$K$3:$K$500,Lister!$D$3,'2023'!$B$3:$B$500,$A67,'2023'!$D$3:$D$500,"*",'2023'!$G$3:$G$500,{"*alle*";"*Opsøgende*"},'2023'!$E$3:$E$500,"*nej*",'2023'!$H$3:$H$500,"*ja*"),COUNTIFS('2023'!$K$3:$K$500,Lister!$D$3,'2023'!$B$3:$B$500,$A67,'2023'!$D$3:$D$500,"*",'2023'!$G$3:$G$500,"*børn*"))</f>
        <v>0</v>
      </c>
      <c r="Z67" s="110">
        <f t="shared" ref="Z67:Z98" si="27">SUM(X67:Y67)</f>
        <v>0</v>
      </c>
      <c r="AA67" s="110"/>
      <c r="AB67" s="110">
        <f>SUM(COUNTIFS('2024'!$K$3:$K$500,Lister!$D$2,'2024'!$B$3:$B$500,$A67,'2024'!$D$3:$D$500,"*",'2024'!$G$3:$G$500,{"*alle*";"*Opsøgende*"},'2024'!$E$3:$E$500,"*ja*"),COUNTIFS('2024'!$K$3:$K$500,Lister!$D$2,'2024'!$B$3:$B$500,$A67,'2024'!$D$3:$D$500,"*",'2024'!$G$3:$G$500,{"*alle*";"*Opsøgende*"},'2024'!$E$3:$E$500,"*nej*",'2024'!$H$3:$H$500,"*ja*"),COUNTIFS('2024'!$K$3:$K$500,Lister!$D$2,'2024'!$B$3:$B$500,$A67,'2024'!$D$3:$D$500,"*",'2024'!$G$3:$G$500,"*børn*"))</f>
        <v>0</v>
      </c>
      <c r="AC67" s="110">
        <f>SUM(COUNTIFS('2024'!$K$3:$K$500,Lister!$D$3,'2024'!$B$3:$B$500,$A67,'2024'!$D$3:$D$500,"*",'2024'!$G$3:$G$500,{"*alle*";"*Opsøgende*"},'2024'!$E$3:$E$500,"*ja*"),COUNTIFS('2024'!$K$3:$K$500,Lister!$D$3,'2024'!$B$3:$B$500,$A67,'2024'!$D$3:$D$500,"*",'2024'!$G$3:$G$500,{"*alle*";"*Opsøgende*"},'2024'!$E$3:$E$500,"*nej*",'2024'!$H$3:$H$500,"*ja*"),COUNTIFS('2024'!$K$3:$K$500,Lister!$D$3,'2024'!$B$3:$B$500,$A67,'2024'!$D$3:$D$500,"*",'2024'!$G$3:$G$500,"*børn*"))</f>
        <v>0</v>
      </c>
      <c r="AD67" s="110">
        <f t="shared" ref="AD67:AD98" si="28">SUM(AB67:AC67)</f>
        <v>0</v>
      </c>
      <c r="AE67" s="110"/>
      <c r="AF67" s="110">
        <f>SUM(COUNTIFS('2025'!$K$3:$K$500,Lister!$D$2,'2025'!$B$3:$B$500,$A67,'2025'!$D$3:$D$500,"*",'2025'!$G$3:$G$500,{"*alle*";"*Opsøgende*"},'2025'!$E$3:$E$500,"*ja*"),COUNTIFS('2025'!$K$3:$K$500,Lister!$D$2,'2025'!$B$3:$B$500,$A67,'2025'!$D$3:$D$500,"*",'2025'!$G$3:$G$500,{"*alle*";"*Opsøgende*"},'2025'!$E$3:$E$500,"*nej*",'2025'!$H$3:$H$500,"*ja*"),COUNTIFS('2025'!$K$3:$K$500,Lister!$D$2,'2025'!$B$3:$B$500,$A67,'2025'!$D$3:$D$500,"*",'2025'!$G$3:$G$500,"*børn*"))</f>
        <v>0</v>
      </c>
      <c r="AG67" s="110">
        <f>SUM(COUNTIFS('2025'!$K$3:$K$500,Lister!$D$3,'2025'!$B$3:$B$500,$A67,'2025'!$D$3:$D$500,"*",'2025'!$G$3:$G$500,{"*alle*";"*Opsøgende*"},'2025'!$E$3:$E$500,"*ja*"),COUNTIFS('2025'!$K$3:$K$500,Lister!$D$3,'2025'!$B$3:$B$500,$A67,'2025'!$D$3:$D$500,"*",'2025'!$G$3:$G$500,{"*alle*";"*Opsøgende*"},'2025'!$E$3:$E$500,"*nej*",'2025'!$H$3:$H$500,"*ja*"),COUNTIFS('2025'!$K$3:$K$500,Lister!$D$3,'2025'!$B$3:$B$500,$A67,'2025'!$D$3:$D$500,"*",'2025'!$G$3:$G$500,"*børn*"))</f>
        <v>0</v>
      </c>
      <c r="AH67" s="110">
        <f t="shared" ref="AH67:AH98" si="29">SUM(AF67:AG67)</f>
        <v>0</v>
      </c>
      <c r="AI67" s="110"/>
      <c r="AJ67" s="110">
        <f>SUM(COUNTIFS('2026'!$K$3:$K$500,Lister!$D$2,'2026'!$B$3:$B$500,$A67,'2026'!$D$3:$D$500,"*",'2026'!$G$3:$G$500,{"*alle*";"*Opsøgende*"},'2026'!$E$3:$E$500,"*ja*"),COUNTIFS('2026'!$K$3:$K$500,Lister!$D$2,'2026'!$B$3:$B$500,$A67,'2026'!$D$3:$D$500,"*",'2026'!$G$3:$G$500,{"*alle*";"*Opsøgende*"},'2026'!$E$3:$E$500,"*nej*",'2026'!$H$3:$H$500,"*ja*"),COUNTIFS('2026'!$K$3:$K$500,Lister!$D$2,'2026'!$B$3:$B$500,$A67,'2026'!$D$3:$D$500,"*",'2026'!$G$3:$G$500,"*børn*"))</f>
        <v>0</v>
      </c>
      <c r="AK67" s="110">
        <f>SUM(COUNTIFS('2026'!$K$3:$K$500,Lister!$D$3,'2026'!$B$3:$B$500,$A67,'2026'!$D$3:$D$500,"*",'2026'!$G$3:$G$500,{"*alle*";"*Opsøgende*"},'2026'!$E$3:$E$500,"*ja*"),COUNTIFS('2026'!$K$3:$K$500,Lister!$D$3,'2026'!$B$3:$B$500,$A67,'2026'!$D$3:$D$500,"*",'2026'!$G$3:$G$500,{"*alle*";"*Opsøgende*"},'2026'!$E$3:$E$500,"*nej*",'2026'!$H$3:$H$500,"*ja*"),COUNTIFS('2026'!$K$3:$K$500,Lister!$D$3,'2026'!$B$3:$B$500,$A67,'2026'!$D$3:$D$500,"*",'2026'!$G$3:$G$500,"*børn*"))</f>
        <v>0</v>
      </c>
      <c r="AL67" s="110">
        <f t="shared" ref="AL67:AL98" si="30">SUM(AJ67:AK67)</f>
        <v>0</v>
      </c>
      <c r="AM67" s="110"/>
      <c r="AN67" s="110">
        <f>SUM(COUNTIFS('2027'!$K$3:$K$500,Lister!$D$2,'2027'!$B$3:$B$500,$A67,'2027'!$D$3:$D$500,"*",'2027'!$G$3:$G$500,{"*alle*";"*Opsøgende*"},'2027'!$E$3:$E$500,"*ja*"),COUNTIFS('2027'!$K$3:$K$500,Lister!$D$2,'2027'!$B$3:$B$500,$A67,'2027'!$D$3:$D$500,"*",'2027'!$G$3:$G$500,{"*alle*";"*Opsøgende*"},'2027'!$E$3:$E$500,"*nej*",'2027'!$H$3:$H$500,"*ja*"),COUNTIFS('2027'!$K$3:$K$500,Lister!$D$2,'2027'!$B$3:$B$500,$A67,'2027'!$D$3:$D$500,"*",'2027'!$G$3:$G$500,"*børn*"))</f>
        <v>0</v>
      </c>
      <c r="AO67" s="110">
        <f>SUM(COUNTIFS('2027'!$K$3:$K$500,Lister!$D$3,'2027'!$B$3:$B$500,$A67,'2027'!$D$3:$D$500,"*",'2027'!$G$3:$G$500,{"*alle*";"*Opsøgende*"},'2027'!$E$3:$E$500,"*ja*"),COUNTIFS('2027'!$K$3:$K$500,Lister!$D$3,'2027'!$B$3:$B$500,$A67,'2027'!$D$3:$D$500,"*",'2027'!$G$3:$G$500,{"*alle*";"*Opsøgende*"},'2027'!$E$3:$E$500,"*nej*",'2027'!$H$3:$H$500,"*ja*"),COUNTIFS('2027'!$K$3:$K$500,Lister!$D$3,'2027'!$B$3:$B$500,$A67,'2027'!$D$3:$D$500,"*",'2027'!$G$3:$G$500,"*børn*"))</f>
        <v>0</v>
      </c>
      <c r="AP67" s="110">
        <f t="shared" ref="AP67:AP98" si="31">SUM(AN67:AO67)</f>
        <v>0</v>
      </c>
      <c r="AQ67" s="110"/>
      <c r="AR67" s="110">
        <f>SUM(COUNTIFS('2028'!$K$3:$K$500,Lister!$D$2,'2028'!$B$3:$B$500,$A67,'2028'!$D$3:$D$500,"*",'2028'!$G$3:$G$500,{"*alle*";"*Opsøgende*"},'2028'!$E$3:$E$500,"*ja*"),COUNTIFS('2028'!$K$3:$K$500,Lister!$D$2,'2028'!$B$3:$B$500,$A67,'2028'!$D$3:$D$500,"*",'2028'!$G$3:$G$500,{"*alle*";"*Opsøgende*"},'2028'!$E$3:$E$500,"*nej*",'2028'!$H$3:$H$500,"*ja*"),COUNTIFS('2028'!$K$3:$K$500,Lister!$D$2,'2028'!$B$3:$B$500,$A67,'2028'!$D$3:$D$500,"*",'2028'!$G$3:$G$500,"*børn*"))</f>
        <v>0</v>
      </c>
      <c r="AS67" s="110">
        <f>SUM(COUNTIFS('2028'!$K$3:$K$500,Lister!$D$3,'2028'!$B$3:$B$500,$A67,'2028'!$D$3:$D$500,"*",'2028'!$G$3:$G$500,{"*alle*";"*Opsøgende*"},'2028'!$E$3:$E$500,"*ja*"),COUNTIFS('2028'!$K$3:$K$500,Lister!$D$3,'2028'!$B$3:$B$500,$A67,'2028'!$D$3:$D$500,"*",'2028'!$G$3:$G$500,{"*alle*";"*Opsøgende*"},'2028'!$E$3:$E$500,"*nej*",'2028'!$H$3:$H$500,"*ja*"),COUNTIFS('2028'!$K$3:$K$500,Lister!$D$3,'2028'!$B$3:$B$500,$A67,'2028'!$D$3:$D$500,"*",'2028'!$G$3:$G$500,"*børn*"))</f>
        <v>0</v>
      </c>
      <c r="AT67" s="110">
        <f t="shared" ref="AT67:AT98" si="32">SUM(AR67:AS67)</f>
        <v>0</v>
      </c>
    </row>
    <row r="68" spans="1:46" x14ac:dyDescent="0.25">
      <c r="A68" s="2" t="s">
        <v>84</v>
      </c>
      <c r="D68" s="110">
        <f>SUM(COUNTIFS('2018'!$K$3:$K$500,Lister!$D$2,'2018'!$B$3:$B$500,$A68,'2018'!$D$3:$D$500,"*",'2018'!$G$3:$G$500,{"*alle*";"*Opsøgende*"},'2018'!$E$3:$E$500,"*ja*"),COUNTIFS('2018'!$K$3:$K$500,Lister!$D$2,'2018'!$B$3:$B$500,$A68,'2018'!$D$3:$D$500,"*",'2018'!$G$3:$G$500,{"*alle*";"*Opsøgende*"},'2018'!$E$3:$E$500,"*nej*",'2018'!$H$3:$H$500,"*ja*"),COUNTIFS('2018'!$K$3:$K$500,Lister!$D$2,'2018'!$B$3:$B$500,$A68,'2018'!$D$3:$D$500,"*",'2018'!$G$3:$G$500,"*børn*"))</f>
        <v>0</v>
      </c>
      <c r="E68" s="110">
        <f>SUM(COUNTIFS('2018'!$K$3:$K$500,Lister!$D$3,'2018'!$B$3:$B$500,$A68,'2018'!$D$3:$D$500,"*",'2018'!$G$3:$G$500,{"*alle*";"*Opsøgende*"},'2018'!$E$3:$E$500,"*ja*"),COUNTIFS('2018'!$K$3:$K$500,Lister!$D$3,'2018'!$B$3:$B$500,$A68,'2018'!$D$3:$D$500,"*",'2018'!$G$3:$G$500,{"*alle*";"*Opsøgende*"},'2018'!$E$3:$E$500,"*nej*",'2018'!$H$3:$H$500,"*ja*"),COUNTIFS('2018'!$K$3:$K$500,Lister!$D$3,'2018'!$B$3:$B$500,$A68,'2018'!$D$3:$D$500,"*",'2018'!$G$3:$G$500,"*børn*"))</f>
        <v>0</v>
      </c>
      <c r="F68" s="110">
        <f t="shared" si="22"/>
        <v>0</v>
      </c>
      <c r="G68" s="110"/>
      <c r="H68" s="110">
        <f>SUM(COUNTIFS('2019'!$K$3:$K$500,Lister!$D$2,'2019'!$B$3:$B$500,$A68,'2019'!$D$3:$D$500,"*",'2019'!$G$3:$G$500,{"*alle*";"*Opsøgende*"},'2019'!$E$3:$E$500,"*ja*"),COUNTIFS('2019'!$K$3:$K$500,Lister!$D$2,'2019'!$B$3:$B$500,$A68,'2019'!$D$3:$D$500,"*",'2019'!$G$3:$G$500,{"*alle*";"*Opsøgende*"},'2019'!$E$3:$E$500,"*nej*",'2019'!$H$3:$H$500,"*ja*"),COUNTIFS('2019'!$K$3:$K$500,Lister!$D$2,'2019'!$B$3:$B$500,$A68,'2019'!$D$3:$D$500,"*",'2019'!$G$3:$G$500,"*børn*"))</f>
        <v>0</v>
      </c>
      <c r="I68" s="110">
        <f>SUM(COUNTIFS('2019'!$K$3:$K$500,Lister!$D$3,'2019'!$B$3:$B$500,$A68,'2019'!$D$3:$D$500,"*",'2019'!$G$3:$G$500,{"*alle*";"*Opsøgende*"},'2019'!$E$3:$E$500,"*ja*"),COUNTIFS('2019'!$K$3:$K$500,Lister!$D$3,'2019'!$B$3:$B$500,$A68,'2019'!$D$3:$D$500,"*",'2019'!$G$3:$G$500,{"*alle*";"*Opsøgende*"},'2019'!$E$3:$E$500,"*nej*",'2019'!$H$3:$H$500,"*ja*"),COUNTIFS('2019'!$K$3:$K$500,Lister!$D$3,'2019'!$B$3:$B$500,$A68,'2019'!$D$3:$D$500,"*",'2019'!$G$3:$G$500,"*børn*"))</f>
        <v>0</v>
      </c>
      <c r="J68" s="110">
        <f t="shared" si="23"/>
        <v>0</v>
      </c>
      <c r="K68" s="110"/>
      <c r="L68" s="110">
        <f>SUM(COUNTIFS('2020'!$K$3:$K$500,Lister!$D$2,'2020'!$B$3:$B$500,$A68,'2020'!$D$3:$D$500,"*",'2020'!$G$3:$G$500,{"*alle*";"*Opsøgende*"},'2020'!$E$3:$E$500,"*ja*"),COUNTIFS('2020'!$K$3:$K$500,Lister!$D$2,'2020'!$B$3:$B$500,$A68,'2020'!$D$3:$D$500,"*",'2020'!$G$3:$G$500,{"*alle*";"*Opsøgende*"},'2020'!$E$3:$E$500,"*nej*",'2020'!$H$3:$H$500,"*ja*"),COUNTIFS('2020'!$K$3:$K$500,Lister!$D$2,'2020'!$B$3:$B$500,$A68,'2020'!$D$3:$D$500,"*",'2020'!$G$3:$G$500,"*børn*"))</f>
        <v>0</v>
      </c>
      <c r="M68" s="110">
        <f>SUM(COUNTIFS('2020'!$K$3:$K$500,Lister!$D$3,'2020'!$B$3:$B$500,$A68,'2020'!$D$3:$D$500,"*",'2020'!$G$3:$G$500,{"*alle*";"*Opsøgende*"},'2020'!$E$3:$E$500,"*ja*"),COUNTIFS('2020'!$K$3:$K$500,Lister!$D$3,'2020'!$B$3:$B$500,$A68,'2020'!$D$3:$D$500,"*",'2020'!$G$3:$G$500,{"*alle*";"*Opsøgende*"},'2020'!$E$3:$E$500,"*nej*",'2020'!$H$3:$H$500,"*ja*"),COUNTIFS('2020'!$K$3:$K$500,Lister!$D$3,'2020'!$B$3:$B$500,$A68,'2020'!$D$3:$D$500,"*",'2020'!$G$3:$G$500,"*børn*"))</f>
        <v>0</v>
      </c>
      <c r="N68" s="110">
        <f t="shared" si="24"/>
        <v>0</v>
      </c>
      <c r="O68" s="110"/>
      <c r="P68" s="110">
        <f>SUM(COUNTIFS('2021'!$K$3:$K$500,Lister!$D$2,'2021'!$B$3:$B$500,$A68,'2021'!$D$3:$D$500,"*",'2021'!$G$3:$G$500,{"*alle*";"*Opsøgende*"},'2021'!$E$3:$E$500,"*ja*"),COUNTIFS('2021'!$K$3:$K$500,Lister!$D$2,'2021'!$B$3:$B$500,$A68,'2021'!$D$3:$D$500,"*",'2021'!$G$3:$G$500,{"*alle*";"*Opsøgende*"},'2021'!$E$3:$E$500,"*nej*",'2021'!$H$3:$H$500,"*ja*"),COUNTIFS('2021'!$K$3:$K$500,Lister!$D$2,'2021'!$B$3:$B$500,$A68,'2021'!$D$3:$D$500,"*",'2021'!$G$3:$G$500,"*børn*"))</f>
        <v>0</v>
      </c>
      <c r="Q68" s="110">
        <f>SUM(COUNTIFS('2021'!$K$3:$K$500,Lister!$D$3,'2021'!$B$3:$B$500,$A68,'2021'!$D$3:$D$500,"*",'2021'!$G$3:$G$500,{"*alle*";"*Opsøgende*"},'2021'!$E$3:$E$500,"*ja*"),COUNTIFS('2021'!$K$3:$K$500,Lister!$D$3,'2021'!$B$3:$B$500,$A68,'2021'!$D$3:$D$500,"*",'2021'!$G$3:$G$500,{"*alle*";"*Opsøgende*"},'2021'!$E$3:$E$500,"*nej*",'2021'!$H$3:$H$500,"*ja*"),COUNTIFS('2021'!$K$3:$K$500,Lister!$D$3,'2021'!$B$3:$B$500,$A68,'2021'!$D$3:$D$500,"*",'2021'!$G$3:$G$500,"*børn*"))</f>
        <v>0</v>
      </c>
      <c r="R68" s="110">
        <f t="shared" si="25"/>
        <v>0</v>
      </c>
      <c r="S68" s="110"/>
      <c r="T68" s="110">
        <f>SUM(COUNTIFS('2022'!$K$3:$K$500,Lister!$D$2,'2022'!$B$3:$B$500,$A68,'2022'!$D$3:$D$500,"*",'2022'!$G$3:$G$500,{"*alle*";"*Opsøgende*"},'2022'!$E$3:$E$500,"*ja*"),COUNTIFS('2022'!$K$3:$K$500,Lister!$D$2,'2022'!$B$3:$B$500,$A68,'2022'!$D$3:$D$500,"*",'2022'!$G$3:$G$500,{"*alle*";"*Opsøgende*"},'2022'!$E$3:$E$500,"*nej*",'2022'!$H$3:$H$500,"*ja*"),COUNTIFS('2022'!$K$3:$K$500,Lister!$D$2,'2022'!$B$3:$B$500,$A68,'2022'!$D$3:$D$500,"*",'2022'!$G$3:$G$500,"*børn*"))</f>
        <v>0</v>
      </c>
      <c r="U68" s="110">
        <f>SUM(COUNTIFS('2022'!$K$3:$K$500,Lister!$D$3,'2022'!$B$3:$B$500,$A68,'2022'!$D$3:$D$500,"*",'2022'!$G$3:$G$500,{"*alle*";"*Opsøgende*"},'2022'!$E$3:$E$500,"*ja*"),COUNTIFS('2022'!$K$3:$K$500,Lister!$D$3,'2022'!$B$3:$B$500,$A68,'2022'!$D$3:$D$500,"*",'2022'!$G$3:$G$500,{"*alle*";"*Opsøgende*"},'2022'!$E$3:$E$500,"*nej*",'2022'!$H$3:$H$500,"*ja*"),COUNTIFS('2022'!$K$3:$K$500,Lister!$D$3,'2022'!$B$3:$B$500,$A68,'2022'!$D$3:$D$500,"*",'2022'!$G$3:$G$500,"*børn*"))</f>
        <v>0</v>
      </c>
      <c r="V68" s="110">
        <f t="shared" si="26"/>
        <v>0</v>
      </c>
      <c r="W68" s="110"/>
      <c r="X68" s="110">
        <f>SUM(COUNTIFS('2023'!$K$3:$K$500,Lister!$D$2,'2023'!$B$3:$B$500,$A68,'2023'!$D$3:$D$500,"*",'2023'!$G$3:$G$500,{"*alle*";"*Opsøgende*"},'2023'!$E$3:$E$500,"*ja*"),COUNTIFS('2023'!$K$3:$K$500,Lister!$D$2,'2023'!$B$3:$B$500,$A68,'2023'!$D$3:$D$500,"*",'2023'!$G$3:$G$500,{"*alle*";"*Opsøgende*"},'2023'!$E$3:$E$500,"*nej*",'2023'!$H$3:$H$500,"*ja*"),COUNTIFS('2023'!$K$3:$K$500,Lister!$D$2,'2023'!$B$3:$B$500,$A68,'2023'!$D$3:$D$500,"*",'2023'!$G$3:$G$500,"*børn*"))</f>
        <v>0</v>
      </c>
      <c r="Y68" s="110">
        <f>SUM(COUNTIFS('2023'!$K$3:$K$500,Lister!$D$3,'2023'!$B$3:$B$500,$A68,'2023'!$D$3:$D$500,"*",'2023'!$G$3:$G$500,{"*alle*";"*Opsøgende*"},'2023'!$E$3:$E$500,"*ja*"),COUNTIFS('2023'!$K$3:$K$500,Lister!$D$3,'2023'!$B$3:$B$500,$A68,'2023'!$D$3:$D$500,"*",'2023'!$G$3:$G$500,{"*alle*";"*Opsøgende*"},'2023'!$E$3:$E$500,"*nej*",'2023'!$H$3:$H$500,"*ja*"),COUNTIFS('2023'!$K$3:$K$500,Lister!$D$3,'2023'!$B$3:$B$500,$A68,'2023'!$D$3:$D$500,"*",'2023'!$G$3:$G$500,"*børn*"))</f>
        <v>0</v>
      </c>
      <c r="Z68" s="110">
        <f t="shared" si="27"/>
        <v>0</v>
      </c>
      <c r="AA68" s="110"/>
      <c r="AB68" s="110">
        <f>SUM(COUNTIFS('2024'!$K$3:$K$500,Lister!$D$2,'2024'!$B$3:$B$500,$A68,'2024'!$D$3:$D$500,"*",'2024'!$G$3:$G$500,{"*alle*";"*Opsøgende*"},'2024'!$E$3:$E$500,"*ja*"),COUNTIFS('2024'!$K$3:$K$500,Lister!$D$2,'2024'!$B$3:$B$500,$A68,'2024'!$D$3:$D$500,"*",'2024'!$G$3:$G$500,{"*alle*";"*Opsøgende*"},'2024'!$E$3:$E$500,"*nej*",'2024'!$H$3:$H$500,"*ja*"),COUNTIFS('2024'!$K$3:$K$500,Lister!$D$2,'2024'!$B$3:$B$500,$A68,'2024'!$D$3:$D$500,"*",'2024'!$G$3:$G$500,"*børn*"))</f>
        <v>0</v>
      </c>
      <c r="AC68" s="110">
        <f>SUM(COUNTIFS('2024'!$K$3:$K$500,Lister!$D$3,'2024'!$B$3:$B$500,$A68,'2024'!$D$3:$D$500,"*",'2024'!$G$3:$G$500,{"*alle*";"*Opsøgende*"},'2024'!$E$3:$E$500,"*ja*"),COUNTIFS('2024'!$K$3:$K$500,Lister!$D$3,'2024'!$B$3:$B$500,$A68,'2024'!$D$3:$D$500,"*",'2024'!$G$3:$G$500,{"*alle*";"*Opsøgende*"},'2024'!$E$3:$E$500,"*nej*",'2024'!$H$3:$H$500,"*ja*"),COUNTIFS('2024'!$K$3:$K$500,Lister!$D$3,'2024'!$B$3:$B$500,$A68,'2024'!$D$3:$D$500,"*",'2024'!$G$3:$G$500,"*børn*"))</f>
        <v>0</v>
      </c>
      <c r="AD68" s="110">
        <f t="shared" si="28"/>
        <v>0</v>
      </c>
      <c r="AE68" s="110"/>
      <c r="AF68" s="110">
        <f>SUM(COUNTIFS('2025'!$K$3:$K$500,Lister!$D$2,'2025'!$B$3:$B$500,$A68,'2025'!$D$3:$D$500,"*",'2025'!$G$3:$G$500,{"*alle*";"*Opsøgende*"},'2025'!$E$3:$E$500,"*ja*"),COUNTIFS('2025'!$K$3:$K$500,Lister!$D$2,'2025'!$B$3:$B$500,$A68,'2025'!$D$3:$D$500,"*",'2025'!$G$3:$G$500,{"*alle*";"*Opsøgende*"},'2025'!$E$3:$E$500,"*nej*",'2025'!$H$3:$H$500,"*ja*"),COUNTIFS('2025'!$K$3:$K$500,Lister!$D$2,'2025'!$B$3:$B$500,$A68,'2025'!$D$3:$D$500,"*",'2025'!$G$3:$G$500,"*børn*"))</f>
        <v>0</v>
      </c>
      <c r="AG68" s="110">
        <f>SUM(COUNTIFS('2025'!$K$3:$K$500,Lister!$D$3,'2025'!$B$3:$B$500,$A68,'2025'!$D$3:$D$500,"*",'2025'!$G$3:$G$500,{"*alle*";"*Opsøgende*"},'2025'!$E$3:$E$500,"*ja*"),COUNTIFS('2025'!$K$3:$K$500,Lister!$D$3,'2025'!$B$3:$B$500,$A68,'2025'!$D$3:$D$500,"*",'2025'!$G$3:$G$500,{"*alle*";"*Opsøgende*"},'2025'!$E$3:$E$500,"*nej*",'2025'!$H$3:$H$500,"*ja*"),COUNTIFS('2025'!$K$3:$K$500,Lister!$D$3,'2025'!$B$3:$B$500,$A68,'2025'!$D$3:$D$500,"*",'2025'!$G$3:$G$500,"*børn*"))</f>
        <v>0</v>
      </c>
      <c r="AH68" s="110">
        <f t="shared" si="29"/>
        <v>0</v>
      </c>
      <c r="AI68" s="110"/>
      <c r="AJ68" s="110">
        <f>SUM(COUNTIFS('2026'!$K$3:$K$500,Lister!$D$2,'2026'!$B$3:$B$500,$A68,'2026'!$D$3:$D$500,"*",'2026'!$G$3:$G$500,{"*alle*";"*Opsøgende*"},'2026'!$E$3:$E$500,"*ja*"),COUNTIFS('2026'!$K$3:$K$500,Lister!$D$2,'2026'!$B$3:$B$500,$A68,'2026'!$D$3:$D$500,"*",'2026'!$G$3:$G$500,{"*alle*";"*Opsøgende*"},'2026'!$E$3:$E$500,"*nej*",'2026'!$H$3:$H$500,"*ja*"),COUNTIFS('2026'!$K$3:$K$500,Lister!$D$2,'2026'!$B$3:$B$500,$A68,'2026'!$D$3:$D$500,"*",'2026'!$G$3:$G$500,"*børn*"))</f>
        <v>0</v>
      </c>
      <c r="AK68" s="110">
        <f>SUM(COUNTIFS('2026'!$K$3:$K$500,Lister!$D$3,'2026'!$B$3:$B$500,$A68,'2026'!$D$3:$D$500,"*",'2026'!$G$3:$G$500,{"*alle*";"*Opsøgende*"},'2026'!$E$3:$E$500,"*ja*"),COUNTIFS('2026'!$K$3:$K$500,Lister!$D$3,'2026'!$B$3:$B$500,$A68,'2026'!$D$3:$D$500,"*",'2026'!$G$3:$G$500,{"*alle*";"*Opsøgende*"},'2026'!$E$3:$E$500,"*nej*",'2026'!$H$3:$H$500,"*ja*"),COUNTIFS('2026'!$K$3:$K$500,Lister!$D$3,'2026'!$B$3:$B$500,$A68,'2026'!$D$3:$D$500,"*",'2026'!$G$3:$G$500,"*børn*"))</f>
        <v>0</v>
      </c>
      <c r="AL68" s="110">
        <f t="shared" si="30"/>
        <v>0</v>
      </c>
      <c r="AM68" s="110"/>
      <c r="AN68" s="110">
        <f>SUM(COUNTIFS('2027'!$K$3:$K$500,Lister!$D$2,'2027'!$B$3:$B$500,$A68,'2027'!$D$3:$D$500,"*",'2027'!$G$3:$G$500,{"*alle*";"*Opsøgende*"},'2027'!$E$3:$E$500,"*ja*"),COUNTIFS('2027'!$K$3:$K$500,Lister!$D$2,'2027'!$B$3:$B$500,$A68,'2027'!$D$3:$D$500,"*",'2027'!$G$3:$G$500,{"*alle*";"*Opsøgende*"},'2027'!$E$3:$E$500,"*nej*",'2027'!$H$3:$H$500,"*ja*"),COUNTIFS('2027'!$K$3:$K$500,Lister!$D$2,'2027'!$B$3:$B$500,$A68,'2027'!$D$3:$D$500,"*",'2027'!$G$3:$G$500,"*børn*"))</f>
        <v>0</v>
      </c>
      <c r="AO68" s="110">
        <f>SUM(COUNTIFS('2027'!$K$3:$K$500,Lister!$D$3,'2027'!$B$3:$B$500,$A68,'2027'!$D$3:$D$500,"*",'2027'!$G$3:$G$500,{"*alle*";"*Opsøgende*"},'2027'!$E$3:$E$500,"*ja*"),COUNTIFS('2027'!$K$3:$K$500,Lister!$D$3,'2027'!$B$3:$B$500,$A68,'2027'!$D$3:$D$500,"*",'2027'!$G$3:$G$500,{"*alle*";"*Opsøgende*"},'2027'!$E$3:$E$500,"*nej*",'2027'!$H$3:$H$500,"*ja*"),COUNTIFS('2027'!$K$3:$K$500,Lister!$D$3,'2027'!$B$3:$B$500,$A68,'2027'!$D$3:$D$500,"*",'2027'!$G$3:$G$500,"*børn*"))</f>
        <v>0</v>
      </c>
      <c r="AP68" s="110">
        <f t="shared" si="31"/>
        <v>0</v>
      </c>
      <c r="AQ68" s="110"/>
      <c r="AR68" s="110">
        <f>SUM(COUNTIFS('2028'!$K$3:$K$500,Lister!$D$2,'2028'!$B$3:$B$500,$A68,'2028'!$D$3:$D$500,"*",'2028'!$G$3:$G$500,{"*alle*";"*Opsøgende*"},'2028'!$E$3:$E$500,"*ja*"),COUNTIFS('2028'!$K$3:$K$500,Lister!$D$2,'2028'!$B$3:$B$500,$A68,'2028'!$D$3:$D$500,"*",'2028'!$G$3:$G$500,{"*alle*";"*Opsøgende*"},'2028'!$E$3:$E$500,"*nej*",'2028'!$H$3:$H$500,"*ja*"),COUNTIFS('2028'!$K$3:$K$500,Lister!$D$2,'2028'!$B$3:$B$500,$A68,'2028'!$D$3:$D$500,"*",'2028'!$G$3:$G$500,"*børn*"))</f>
        <v>0</v>
      </c>
      <c r="AS68" s="110">
        <f>SUM(COUNTIFS('2028'!$K$3:$K$500,Lister!$D$3,'2028'!$B$3:$B$500,$A68,'2028'!$D$3:$D$500,"*",'2028'!$G$3:$G$500,{"*alle*";"*Opsøgende*"},'2028'!$E$3:$E$500,"*ja*"),COUNTIFS('2028'!$K$3:$K$500,Lister!$D$3,'2028'!$B$3:$B$500,$A68,'2028'!$D$3:$D$500,"*",'2028'!$G$3:$G$500,{"*alle*";"*Opsøgende*"},'2028'!$E$3:$E$500,"*nej*",'2028'!$H$3:$H$500,"*ja*"),COUNTIFS('2028'!$K$3:$K$500,Lister!$D$3,'2028'!$B$3:$B$500,$A68,'2028'!$D$3:$D$500,"*",'2028'!$G$3:$G$500,"*børn*"))</f>
        <v>0</v>
      </c>
      <c r="AT68" s="110">
        <f t="shared" si="32"/>
        <v>0</v>
      </c>
    </row>
    <row r="69" spans="1:46" x14ac:dyDescent="0.25">
      <c r="A69" s="2" t="s">
        <v>99</v>
      </c>
      <c r="D69" s="110">
        <f>SUM(COUNTIFS('2018'!$K$3:$K$500,Lister!$D$2,'2018'!$B$3:$B$500,$A69,'2018'!$D$3:$D$500,"*",'2018'!$G$3:$G$500,{"*alle*";"*Opsøgende*"},'2018'!$E$3:$E$500,"*ja*"),COUNTIFS('2018'!$K$3:$K$500,Lister!$D$2,'2018'!$B$3:$B$500,$A69,'2018'!$D$3:$D$500,"*",'2018'!$G$3:$G$500,{"*alle*";"*Opsøgende*"},'2018'!$E$3:$E$500,"*nej*",'2018'!$H$3:$H$500,"*ja*"),COUNTIFS('2018'!$K$3:$K$500,Lister!$D$2,'2018'!$B$3:$B$500,$A69,'2018'!$D$3:$D$500,"*",'2018'!$G$3:$G$500,"*børn*"))</f>
        <v>0</v>
      </c>
      <c r="E69" s="110">
        <f>SUM(COUNTIFS('2018'!$K$3:$K$500,Lister!$D$3,'2018'!$B$3:$B$500,$A69,'2018'!$D$3:$D$500,"*",'2018'!$G$3:$G$500,{"*alle*";"*Opsøgende*"},'2018'!$E$3:$E$500,"*ja*"),COUNTIFS('2018'!$K$3:$K$500,Lister!$D$3,'2018'!$B$3:$B$500,$A69,'2018'!$D$3:$D$500,"*",'2018'!$G$3:$G$500,{"*alle*";"*Opsøgende*"},'2018'!$E$3:$E$500,"*nej*",'2018'!$H$3:$H$500,"*ja*"),COUNTIFS('2018'!$K$3:$K$500,Lister!$D$3,'2018'!$B$3:$B$500,$A69,'2018'!$D$3:$D$500,"*",'2018'!$G$3:$G$500,"*børn*"))</f>
        <v>0</v>
      </c>
      <c r="F69" s="110">
        <f t="shared" si="22"/>
        <v>0</v>
      </c>
      <c r="G69" s="110"/>
      <c r="H69" s="110">
        <f>SUM(COUNTIFS('2019'!$K$3:$K$500,Lister!$D$2,'2019'!$B$3:$B$500,$A69,'2019'!$D$3:$D$500,"*",'2019'!$G$3:$G$500,{"*alle*";"*Opsøgende*"},'2019'!$E$3:$E$500,"*ja*"),COUNTIFS('2019'!$K$3:$K$500,Lister!$D$2,'2019'!$B$3:$B$500,$A69,'2019'!$D$3:$D$500,"*",'2019'!$G$3:$G$500,{"*alle*";"*Opsøgende*"},'2019'!$E$3:$E$500,"*nej*",'2019'!$H$3:$H$500,"*ja*"),COUNTIFS('2019'!$K$3:$K$500,Lister!$D$2,'2019'!$B$3:$B$500,$A69,'2019'!$D$3:$D$500,"*",'2019'!$G$3:$G$500,"*børn*"))</f>
        <v>0</v>
      </c>
      <c r="I69" s="110">
        <f>SUM(COUNTIFS('2019'!$K$3:$K$500,Lister!$D$3,'2019'!$B$3:$B$500,$A69,'2019'!$D$3:$D$500,"*",'2019'!$G$3:$G$500,{"*alle*";"*Opsøgende*"},'2019'!$E$3:$E$500,"*ja*"),COUNTIFS('2019'!$K$3:$K$500,Lister!$D$3,'2019'!$B$3:$B$500,$A69,'2019'!$D$3:$D$500,"*",'2019'!$G$3:$G$500,{"*alle*";"*Opsøgende*"},'2019'!$E$3:$E$500,"*nej*",'2019'!$H$3:$H$500,"*ja*"),COUNTIFS('2019'!$K$3:$K$500,Lister!$D$3,'2019'!$B$3:$B$500,$A69,'2019'!$D$3:$D$500,"*",'2019'!$G$3:$G$500,"*børn*"))</f>
        <v>0</v>
      </c>
      <c r="J69" s="110">
        <f t="shared" si="23"/>
        <v>0</v>
      </c>
      <c r="K69" s="110"/>
      <c r="L69" s="110">
        <f>SUM(COUNTIFS('2020'!$K$3:$K$500,Lister!$D$2,'2020'!$B$3:$B$500,$A69,'2020'!$D$3:$D$500,"*",'2020'!$G$3:$G$500,{"*alle*";"*Opsøgende*"},'2020'!$E$3:$E$500,"*ja*"),COUNTIFS('2020'!$K$3:$K$500,Lister!$D$2,'2020'!$B$3:$B$500,$A69,'2020'!$D$3:$D$500,"*",'2020'!$G$3:$G$500,{"*alle*";"*Opsøgende*"},'2020'!$E$3:$E$500,"*nej*",'2020'!$H$3:$H$500,"*ja*"),COUNTIFS('2020'!$K$3:$K$500,Lister!$D$2,'2020'!$B$3:$B$500,$A69,'2020'!$D$3:$D$500,"*",'2020'!$G$3:$G$500,"*børn*"))</f>
        <v>0</v>
      </c>
      <c r="M69" s="110">
        <f>SUM(COUNTIFS('2020'!$K$3:$K$500,Lister!$D$3,'2020'!$B$3:$B$500,$A69,'2020'!$D$3:$D$500,"*",'2020'!$G$3:$G$500,{"*alle*";"*Opsøgende*"},'2020'!$E$3:$E$500,"*ja*"),COUNTIFS('2020'!$K$3:$K$500,Lister!$D$3,'2020'!$B$3:$B$500,$A69,'2020'!$D$3:$D$500,"*",'2020'!$G$3:$G$500,{"*alle*";"*Opsøgende*"},'2020'!$E$3:$E$500,"*nej*",'2020'!$H$3:$H$500,"*ja*"),COUNTIFS('2020'!$K$3:$K$500,Lister!$D$3,'2020'!$B$3:$B$500,$A69,'2020'!$D$3:$D$500,"*",'2020'!$G$3:$G$500,"*børn*"))</f>
        <v>0</v>
      </c>
      <c r="N69" s="110">
        <f t="shared" si="24"/>
        <v>0</v>
      </c>
      <c r="O69" s="110"/>
      <c r="P69" s="110">
        <f>SUM(COUNTIFS('2021'!$K$3:$K$500,Lister!$D$2,'2021'!$B$3:$B$500,$A69,'2021'!$D$3:$D$500,"*",'2021'!$G$3:$G$500,{"*alle*";"*Opsøgende*"},'2021'!$E$3:$E$500,"*ja*"),COUNTIFS('2021'!$K$3:$K$500,Lister!$D$2,'2021'!$B$3:$B$500,$A69,'2021'!$D$3:$D$500,"*",'2021'!$G$3:$G$500,{"*alle*";"*Opsøgende*"},'2021'!$E$3:$E$500,"*nej*",'2021'!$H$3:$H$500,"*ja*"),COUNTIFS('2021'!$K$3:$K$500,Lister!$D$2,'2021'!$B$3:$B$500,$A69,'2021'!$D$3:$D$500,"*",'2021'!$G$3:$G$500,"*børn*"))</f>
        <v>0</v>
      </c>
      <c r="Q69" s="110">
        <f>SUM(COUNTIFS('2021'!$K$3:$K$500,Lister!$D$3,'2021'!$B$3:$B$500,$A69,'2021'!$D$3:$D$500,"*",'2021'!$G$3:$G$500,{"*alle*";"*Opsøgende*"},'2021'!$E$3:$E$500,"*ja*"),COUNTIFS('2021'!$K$3:$K$500,Lister!$D$3,'2021'!$B$3:$B$500,$A69,'2021'!$D$3:$D$500,"*",'2021'!$G$3:$G$500,{"*alle*";"*Opsøgende*"},'2021'!$E$3:$E$500,"*nej*",'2021'!$H$3:$H$500,"*ja*"),COUNTIFS('2021'!$K$3:$K$500,Lister!$D$3,'2021'!$B$3:$B$500,$A69,'2021'!$D$3:$D$500,"*",'2021'!$G$3:$G$500,"*børn*"))</f>
        <v>0</v>
      </c>
      <c r="R69" s="110">
        <f t="shared" si="25"/>
        <v>0</v>
      </c>
      <c r="S69" s="110"/>
      <c r="T69" s="110">
        <f>SUM(COUNTIFS('2022'!$K$3:$K$500,Lister!$D$2,'2022'!$B$3:$B$500,$A69,'2022'!$D$3:$D$500,"*",'2022'!$G$3:$G$500,{"*alle*";"*Opsøgende*"},'2022'!$E$3:$E$500,"*ja*"),COUNTIFS('2022'!$K$3:$K$500,Lister!$D$2,'2022'!$B$3:$B$500,$A69,'2022'!$D$3:$D$500,"*",'2022'!$G$3:$G$500,{"*alle*";"*Opsøgende*"},'2022'!$E$3:$E$500,"*nej*",'2022'!$H$3:$H$500,"*ja*"),COUNTIFS('2022'!$K$3:$K$500,Lister!$D$2,'2022'!$B$3:$B$500,$A69,'2022'!$D$3:$D$500,"*",'2022'!$G$3:$G$500,"*børn*"))</f>
        <v>0</v>
      </c>
      <c r="U69" s="110">
        <f>SUM(COUNTIFS('2022'!$K$3:$K$500,Lister!$D$3,'2022'!$B$3:$B$500,$A69,'2022'!$D$3:$D$500,"*",'2022'!$G$3:$G$500,{"*alle*";"*Opsøgende*"},'2022'!$E$3:$E$500,"*ja*"),COUNTIFS('2022'!$K$3:$K$500,Lister!$D$3,'2022'!$B$3:$B$500,$A69,'2022'!$D$3:$D$500,"*",'2022'!$G$3:$G$500,{"*alle*";"*Opsøgende*"},'2022'!$E$3:$E$500,"*nej*",'2022'!$H$3:$H$500,"*ja*"),COUNTIFS('2022'!$K$3:$K$500,Lister!$D$3,'2022'!$B$3:$B$500,$A69,'2022'!$D$3:$D$500,"*",'2022'!$G$3:$G$500,"*børn*"))</f>
        <v>0</v>
      </c>
      <c r="V69" s="110">
        <f t="shared" si="26"/>
        <v>0</v>
      </c>
      <c r="W69" s="110"/>
      <c r="X69" s="110">
        <f>SUM(COUNTIFS('2023'!$K$3:$K$500,Lister!$D$2,'2023'!$B$3:$B$500,$A69,'2023'!$D$3:$D$500,"*",'2023'!$G$3:$G$500,{"*alle*";"*Opsøgende*"},'2023'!$E$3:$E$500,"*ja*"),COUNTIFS('2023'!$K$3:$K$500,Lister!$D$2,'2023'!$B$3:$B$500,$A69,'2023'!$D$3:$D$500,"*",'2023'!$G$3:$G$500,{"*alle*";"*Opsøgende*"},'2023'!$E$3:$E$500,"*nej*",'2023'!$H$3:$H$500,"*ja*"),COUNTIFS('2023'!$K$3:$K$500,Lister!$D$2,'2023'!$B$3:$B$500,$A69,'2023'!$D$3:$D$500,"*",'2023'!$G$3:$G$500,"*børn*"))</f>
        <v>0</v>
      </c>
      <c r="Y69" s="110">
        <f>SUM(COUNTIFS('2023'!$K$3:$K$500,Lister!$D$3,'2023'!$B$3:$B$500,$A69,'2023'!$D$3:$D$500,"*",'2023'!$G$3:$G$500,{"*alle*";"*Opsøgende*"},'2023'!$E$3:$E$500,"*ja*"),COUNTIFS('2023'!$K$3:$K$500,Lister!$D$3,'2023'!$B$3:$B$500,$A69,'2023'!$D$3:$D$500,"*",'2023'!$G$3:$G$500,{"*alle*";"*Opsøgende*"},'2023'!$E$3:$E$500,"*nej*",'2023'!$H$3:$H$500,"*ja*"),COUNTIFS('2023'!$K$3:$K$500,Lister!$D$3,'2023'!$B$3:$B$500,$A69,'2023'!$D$3:$D$500,"*",'2023'!$G$3:$G$500,"*børn*"))</f>
        <v>0</v>
      </c>
      <c r="Z69" s="110">
        <f t="shared" si="27"/>
        <v>0</v>
      </c>
      <c r="AA69" s="110"/>
      <c r="AB69" s="110">
        <f>SUM(COUNTIFS('2024'!$K$3:$K$500,Lister!$D$2,'2024'!$B$3:$B$500,$A69,'2024'!$D$3:$D$500,"*",'2024'!$G$3:$G$500,{"*alle*";"*Opsøgende*"},'2024'!$E$3:$E$500,"*ja*"),COUNTIFS('2024'!$K$3:$K$500,Lister!$D$2,'2024'!$B$3:$B$500,$A69,'2024'!$D$3:$D$500,"*",'2024'!$G$3:$G$500,{"*alle*";"*Opsøgende*"},'2024'!$E$3:$E$500,"*nej*",'2024'!$H$3:$H$500,"*ja*"),COUNTIFS('2024'!$K$3:$K$500,Lister!$D$2,'2024'!$B$3:$B$500,$A69,'2024'!$D$3:$D$500,"*",'2024'!$G$3:$G$500,"*børn*"))</f>
        <v>0</v>
      </c>
      <c r="AC69" s="110">
        <f>SUM(COUNTIFS('2024'!$K$3:$K$500,Lister!$D$3,'2024'!$B$3:$B$500,$A69,'2024'!$D$3:$D$500,"*",'2024'!$G$3:$G$500,{"*alle*";"*Opsøgende*"},'2024'!$E$3:$E$500,"*ja*"),COUNTIFS('2024'!$K$3:$K$500,Lister!$D$3,'2024'!$B$3:$B$500,$A69,'2024'!$D$3:$D$500,"*",'2024'!$G$3:$G$500,{"*alle*";"*Opsøgende*"},'2024'!$E$3:$E$500,"*nej*",'2024'!$H$3:$H$500,"*ja*"),COUNTIFS('2024'!$K$3:$K$500,Lister!$D$3,'2024'!$B$3:$B$500,$A69,'2024'!$D$3:$D$500,"*",'2024'!$G$3:$G$500,"*børn*"))</f>
        <v>0</v>
      </c>
      <c r="AD69" s="110">
        <f t="shared" si="28"/>
        <v>0</v>
      </c>
      <c r="AE69" s="110"/>
      <c r="AF69" s="110">
        <f>SUM(COUNTIFS('2025'!$K$3:$K$500,Lister!$D$2,'2025'!$B$3:$B$500,$A69,'2025'!$D$3:$D$500,"*",'2025'!$G$3:$G$500,{"*alle*";"*Opsøgende*"},'2025'!$E$3:$E$500,"*ja*"),COUNTIFS('2025'!$K$3:$K$500,Lister!$D$2,'2025'!$B$3:$B$500,$A69,'2025'!$D$3:$D$500,"*",'2025'!$G$3:$G$500,{"*alle*";"*Opsøgende*"},'2025'!$E$3:$E$500,"*nej*",'2025'!$H$3:$H$500,"*ja*"),COUNTIFS('2025'!$K$3:$K$500,Lister!$D$2,'2025'!$B$3:$B$500,$A69,'2025'!$D$3:$D$500,"*",'2025'!$G$3:$G$500,"*børn*"))</f>
        <v>0</v>
      </c>
      <c r="AG69" s="110">
        <f>SUM(COUNTIFS('2025'!$K$3:$K$500,Lister!$D$3,'2025'!$B$3:$B$500,$A69,'2025'!$D$3:$D$500,"*",'2025'!$G$3:$G$500,{"*alle*";"*Opsøgende*"},'2025'!$E$3:$E$500,"*ja*"),COUNTIFS('2025'!$K$3:$K$500,Lister!$D$3,'2025'!$B$3:$B$500,$A69,'2025'!$D$3:$D$500,"*",'2025'!$G$3:$G$500,{"*alle*";"*Opsøgende*"},'2025'!$E$3:$E$500,"*nej*",'2025'!$H$3:$H$500,"*ja*"),COUNTIFS('2025'!$K$3:$K$500,Lister!$D$3,'2025'!$B$3:$B$500,$A69,'2025'!$D$3:$D$500,"*",'2025'!$G$3:$G$500,"*børn*"))</f>
        <v>0</v>
      </c>
      <c r="AH69" s="110">
        <f t="shared" si="29"/>
        <v>0</v>
      </c>
      <c r="AI69" s="110"/>
      <c r="AJ69" s="110">
        <f>SUM(COUNTIFS('2026'!$K$3:$K$500,Lister!$D$2,'2026'!$B$3:$B$500,$A69,'2026'!$D$3:$D$500,"*",'2026'!$G$3:$G$500,{"*alle*";"*Opsøgende*"},'2026'!$E$3:$E$500,"*ja*"),COUNTIFS('2026'!$K$3:$K$500,Lister!$D$2,'2026'!$B$3:$B$500,$A69,'2026'!$D$3:$D$500,"*",'2026'!$G$3:$G$500,{"*alle*";"*Opsøgende*"},'2026'!$E$3:$E$500,"*nej*",'2026'!$H$3:$H$500,"*ja*"),COUNTIFS('2026'!$K$3:$K$500,Lister!$D$2,'2026'!$B$3:$B$500,$A69,'2026'!$D$3:$D$500,"*",'2026'!$G$3:$G$500,"*børn*"))</f>
        <v>0</v>
      </c>
      <c r="AK69" s="110">
        <f>SUM(COUNTIFS('2026'!$K$3:$K$500,Lister!$D$3,'2026'!$B$3:$B$500,$A69,'2026'!$D$3:$D$500,"*",'2026'!$G$3:$G$500,{"*alle*";"*Opsøgende*"},'2026'!$E$3:$E$500,"*ja*"),COUNTIFS('2026'!$K$3:$K$500,Lister!$D$3,'2026'!$B$3:$B$500,$A69,'2026'!$D$3:$D$500,"*",'2026'!$G$3:$G$500,{"*alle*";"*Opsøgende*"},'2026'!$E$3:$E$500,"*nej*",'2026'!$H$3:$H$500,"*ja*"),COUNTIFS('2026'!$K$3:$K$500,Lister!$D$3,'2026'!$B$3:$B$500,$A69,'2026'!$D$3:$D$500,"*",'2026'!$G$3:$G$500,"*børn*"))</f>
        <v>0</v>
      </c>
      <c r="AL69" s="110">
        <f t="shared" si="30"/>
        <v>0</v>
      </c>
      <c r="AM69" s="110"/>
      <c r="AN69" s="110">
        <f>SUM(COUNTIFS('2027'!$K$3:$K$500,Lister!$D$2,'2027'!$B$3:$B$500,$A69,'2027'!$D$3:$D$500,"*",'2027'!$G$3:$G$500,{"*alle*";"*Opsøgende*"},'2027'!$E$3:$E$500,"*ja*"),COUNTIFS('2027'!$K$3:$K$500,Lister!$D$2,'2027'!$B$3:$B$500,$A69,'2027'!$D$3:$D$500,"*",'2027'!$G$3:$G$500,{"*alle*";"*Opsøgende*"},'2027'!$E$3:$E$500,"*nej*",'2027'!$H$3:$H$500,"*ja*"),COUNTIFS('2027'!$K$3:$K$500,Lister!$D$2,'2027'!$B$3:$B$500,$A69,'2027'!$D$3:$D$500,"*",'2027'!$G$3:$G$500,"*børn*"))</f>
        <v>0</v>
      </c>
      <c r="AO69" s="110">
        <f>SUM(COUNTIFS('2027'!$K$3:$K$500,Lister!$D$3,'2027'!$B$3:$B$500,$A69,'2027'!$D$3:$D$500,"*",'2027'!$G$3:$G$500,{"*alle*";"*Opsøgende*"},'2027'!$E$3:$E$500,"*ja*"),COUNTIFS('2027'!$K$3:$K$500,Lister!$D$3,'2027'!$B$3:$B$500,$A69,'2027'!$D$3:$D$500,"*",'2027'!$G$3:$G$500,{"*alle*";"*Opsøgende*"},'2027'!$E$3:$E$500,"*nej*",'2027'!$H$3:$H$500,"*ja*"),COUNTIFS('2027'!$K$3:$K$500,Lister!$D$3,'2027'!$B$3:$B$500,$A69,'2027'!$D$3:$D$500,"*",'2027'!$G$3:$G$500,"*børn*"))</f>
        <v>0</v>
      </c>
      <c r="AP69" s="110">
        <f t="shared" si="31"/>
        <v>0</v>
      </c>
      <c r="AQ69" s="110"/>
      <c r="AR69" s="110">
        <f>SUM(COUNTIFS('2028'!$K$3:$K$500,Lister!$D$2,'2028'!$B$3:$B$500,$A69,'2028'!$D$3:$D$500,"*",'2028'!$G$3:$G$500,{"*alle*";"*Opsøgende*"},'2028'!$E$3:$E$500,"*ja*"),COUNTIFS('2028'!$K$3:$K$500,Lister!$D$2,'2028'!$B$3:$B$500,$A69,'2028'!$D$3:$D$500,"*",'2028'!$G$3:$G$500,{"*alle*";"*Opsøgende*"},'2028'!$E$3:$E$500,"*nej*",'2028'!$H$3:$H$500,"*ja*"),COUNTIFS('2028'!$K$3:$K$500,Lister!$D$2,'2028'!$B$3:$B$500,$A69,'2028'!$D$3:$D$500,"*",'2028'!$G$3:$G$500,"*børn*"))</f>
        <v>0</v>
      </c>
      <c r="AS69" s="110">
        <f>SUM(COUNTIFS('2028'!$K$3:$K$500,Lister!$D$3,'2028'!$B$3:$B$500,$A69,'2028'!$D$3:$D$500,"*",'2028'!$G$3:$G$500,{"*alle*";"*Opsøgende*"},'2028'!$E$3:$E$500,"*ja*"),COUNTIFS('2028'!$K$3:$K$500,Lister!$D$3,'2028'!$B$3:$B$500,$A69,'2028'!$D$3:$D$500,"*",'2028'!$G$3:$G$500,{"*alle*";"*Opsøgende*"},'2028'!$E$3:$E$500,"*nej*",'2028'!$H$3:$H$500,"*ja*"),COUNTIFS('2028'!$K$3:$K$500,Lister!$D$3,'2028'!$B$3:$B$500,$A69,'2028'!$D$3:$D$500,"*",'2028'!$G$3:$G$500,"*børn*"))</f>
        <v>0</v>
      </c>
      <c r="AT69" s="110">
        <f t="shared" si="32"/>
        <v>0</v>
      </c>
    </row>
    <row r="70" spans="1:46" x14ac:dyDescent="0.25">
      <c r="A70" s="2" t="s">
        <v>89</v>
      </c>
      <c r="D70" s="110">
        <f>SUM(COUNTIFS('2018'!$K$3:$K$500,Lister!$D$2,'2018'!$B$3:$B$500,$A70,'2018'!$D$3:$D$500,"*",'2018'!$G$3:$G$500,{"*alle*";"*Opsøgende*"},'2018'!$E$3:$E$500,"*ja*"),COUNTIFS('2018'!$K$3:$K$500,Lister!$D$2,'2018'!$B$3:$B$500,$A70,'2018'!$D$3:$D$500,"*",'2018'!$G$3:$G$500,{"*alle*";"*Opsøgende*"},'2018'!$E$3:$E$500,"*nej*",'2018'!$H$3:$H$500,"*ja*"),COUNTIFS('2018'!$K$3:$K$500,Lister!$D$2,'2018'!$B$3:$B$500,$A70,'2018'!$D$3:$D$500,"*",'2018'!$G$3:$G$500,"*børn*"))</f>
        <v>0</v>
      </c>
      <c r="E70" s="110">
        <f>SUM(COUNTIFS('2018'!$K$3:$K$500,Lister!$D$3,'2018'!$B$3:$B$500,$A70,'2018'!$D$3:$D$500,"*",'2018'!$G$3:$G$500,{"*alle*";"*Opsøgende*"},'2018'!$E$3:$E$500,"*ja*"),COUNTIFS('2018'!$K$3:$K$500,Lister!$D$3,'2018'!$B$3:$B$500,$A70,'2018'!$D$3:$D$500,"*",'2018'!$G$3:$G$500,{"*alle*";"*Opsøgende*"},'2018'!$E$3:$E$500,"*nej*",'2018'!$H$3:$H$500,"*ja*"),COUNTIFS('2018'!$K$3:$K$500,Lister!$D$3,'2018'!$B$3:$B$500,$A70,'2018'!$D$3:$D$500,"*",'2018'!$G$3:$G$500,"*børn*"))</f>
        <v>0</v>
      </c>
      <c r="F70" s="110">
        <f t="shared" si="22"/>
        <v>0</v>
      </c>
      <c r="G70" s="110"/>
      <c r="H70" s="110">
        <f>SUM(COUNTIFS('2019'!$K$3:$K$500,Lister!$D$2,'2019'!$B$3:$B$500,$A70,'2019'!$D$3:$D$500,"*",'2019'!$G$3:$G$500,{"*alle*";"*Opsøgende*"},'2019'!$E$3:$E$500,"*ja*"),COUNTIFS('2019'!$K$3:$K$500,Lister!$D$2,'2019'!$B$3:$B$500,$A70,'2019'!$D$3:$D$500,"*",'2019'!$G$3:$G$500,{"*alle*";"*Opsøgende*"},'2019'!$E$3:$E$500,"*nej*",'2019'!$H$3:$H$500,"*ja*"),COUNTIFS('2019'!$K$3:$K$500,Lister!$D$2,'2019'!$B$3:$B$500,$A70,'2019'!$D$3:$D$500,"*",'2019'!$G$3:$G$500,"*børn*"))</f>
        <v>0</v>
      </c>
      <c r="I70" s="110">
        <f>SUM(COUNTIFS('2019'!$K$3:$K$500,Lister!$D$3,'2019'!$B$3:$B$500,$A70,'2019'!$D$3:$D$500,"*",'2019'!$G$3:$G$500,{"*alle*";"*Opsøgende*"},'2019'!$E$3:$E$500,"*ja*"),COUNTIFS('2019'!$K$3:$K$500,Lister!$D$3,'2019'!$B$3:$B$500,$A70,'2019'!$D$3:$D$500,"*",'2019'!$G$3:$G$500,{"*alle*";"*Opsøgende*"},'2019'!$E$3:$E$500,"*nej*",'2019'!$H$3:$H$500,"*ja*"),COUNTIFS('2019'!$K$3:$K$500,Lister!$D$3,'2019'!$B$3:$B$500,$A70,'2019'!$D$3:$D$500,"*",'2019'!$G$3:$G$500,"*børn*"))</f>
        <v>0</v>
      </c>
      <c r="J70" s="110">
        <f t="shared" si="23"/>
        <v>0</v>
      </c>
      <c r="K70" s="110"/>
      <c r="L70" s="110">
        <f>SUM(COUNTIFS('2020'!$K$3:$K$500,Lister!$D$2,'2020'!$B$3:$B$500,$A70,'2020'!$D$3:$D$500,"*",'2020'!$G$3:$G$500,{"*alle*";"*Opsøgende*"},'2020'!$E$3:$E$500,"*ja*"),COUNTIFS('2020'!$K$3:$K$500,Lister!$D$2,'2020'!$B$3:$B$500,$A70,'2020'!$D$3:$D$500,"*",'2020'!$G$3:$G$500,{"*alle*";"*Opsøgende*"},'2020'!$E$3:$E$500,"*nej*",'2020'!$H$3:$H$500,"*ja*"),COUNTIFS('2020'!$K$3:$K$500,Lister!$D$2,'2020'!$B$3:$B$500,$A70,'2020'!$D$3:$D$500,"*",'2020'!$G$3:$G$500,"*børn*"))</f>
        <v>0</v>
      </c>
      <c r="M70" s="110">
        <f>SUM(COUNTIFS('2020'!$K$3:$K$500,Lister!$D$3,'2020'!$B$3:$B$500,$A70,'2020'!$D$3:$D$500,"*",'2020'!$G$3:$G$500,{"*alle*";"*Opsøgende*"},'2020'!$E$3:$E$500,"*ja*"),COUNTIFS('2020'!$K$3:$K$500,Lister!$D$3,'2020'!$B$3:$B$500,$A70,'2020'!$D$3:$D$500,"*",'2020'!$G$3:$G$500,{"*alle*";"*Opsøgende*"},'2020'!$E$3:$E$500,"*nej*",'2020'!$H$3:$H$500,"*ja*"),COUNTIFS('2020'!$K$3:$K$500,Lister!$D$3,'2020'!$B$3:$B$500,$A70,'2020'!$D$3:$D$500,"*",'2020'!$G$3:$G$500,"*børn*"))</f>
        <v>0</v>
      </c>
      <c r="N70" s="110">
        <f t="shared" si="24"/>
        <v>0</v>
      </c>
      <c r="O70" s="110"/>
      <c r="P70" s="110">
        <f>SUM(COUNTIFS('2021'!$K$3:$K$500,Lister!$D$2,'2021'!$B$3:$B$500,$A70,'2021'!$D$3:$D$500,"*",'2021'!$G$3:$G$500,{"*alle*";"*Opsøgende*"},'2021'!$E$3:$E$500,"*ja*"),COUNTIFS('2021'!$K$3:$K$500,Lister!$D$2,'2021'!$B$3:$B$500,$A70,'2021'!$D$3:$D$500,"*",'2021'!$G$3:$G$500,{"*alle*";"*Opsøgende*"},'2021'!$E$3:$E$500,"*nej*",'2021'!$H$3:$H$500,"*ja*"),COUNTIFS('2021'!$K$3:$K$500,Lister!$D$2,'2021'!$B$3:$B$500,$A70,'2021'!$D$3:$D$500,"*",'2021'!$G$3:$G$500,"*børn*"))</f>
        <v>0</v>
      </c>
      <c r="Q70" s="110">
        <f>SUM(COUNTIFS('2021'!$K$3:$K$500,Lister!$D$3,'2021'!$B$3:$B$500,$A70,'2021'!$D$3:$D$500,"*",'2021'!$G$3:$G$500,{"*alle*";"*Opsøgende*"},'2021'!$E$3:$E$500,"*ja*"),COUNTIFS('2021'!$K$3:$K$500,Lister!$D$3,'2021'!$B$3:$B$500,$A70,'2021'!$D$3:$D$500,"*",'2021'!$G$3:$G$500,{"*alle*";"*Opsøgende*"},'2021'!$E$3:$E$500,"*nej*",'2021'!$H$3:$H$500,"*ja*"),COUNTIFS('2021'!$K$3:$K$500,Lister!$D$3,'2021'!$B$3:$B$500,$A70,'2021'!$D$3:$D$500,"*",'2021'!$G$3:$G$500,"*børn*"))</f>
        <v>0</v>
      </c>
      <c r="R70" s="110">
        <f t="shared" si="25"/>
        <v>0</v>
      </c>
      <c r="S70" s="110"/>
      <c r="T70" s="110">
        <f>SUM(COUNTIFS('2022'!$K$3:$K$500,Lister!$D$2,'2022'!$B$3:$B$500,$A70,'2022'!$D$3:$D$500,"*",'2022'!$G$3:$G$500,{"*alle*";"*Opsøgende*"},'2022'!$E$3:$E$500,"*ja*"),COUNTIFS('2022'!$K$3:$K$500,Lister!$D$2,'2022'!$B$3:$B$500,$A70,'2022'!$D$3:$D$500,"*",'2022'!$G$3:$G$500,{"*alle*";"*Opsøgende*"},'2022'!$E$3:$E$500,"*nej*",'2022'!$H$3:$H$500,"*ja*"),COUNTIFS('2022'!$K$3:$K$500,Lister!$D$2,'2022'!$B$3:$B$500,$A70,'2022'!$D$3:$D$500,"*",'2022'!$G$3:$G$500,"*børn*"))</f>
        <v>0</v>
      </c>
      <c r="U70" s="110">
        <f>SUM(COUNTIFS('2022'!$K$3:$K$500,Lister!$D$3,'2022'!$B$3:$B$500,$A70,'2022'!$D$3:$D$500,"*",'2022'!$G$3:$G$500,{"*alle*";"*Opsøgende*"},'2022'!$E$3:$E$500,"*ja*"),COUNTIFS('2022'!$K$3:$K$500,Lister!$D$3,'2022'!$B$3:$B$500,$A70,'2022'!$D$3:$D$500,"*",'2022'!$G$3:$G$500,{"*alle*";"*Opsøgende*"},'2022'!$E$3:$E$500,"*nej*",'2022'!$H$3:$H$500,"*ja*"),COUNTIFS('2022'!$K$3:$K$500,Lister!$D$3,'2022'!$B$3:$B$500,$A70,'2022'!$D$3:$D$500,"*",'2022'!$G$3:$G$500,"*børn*"))</f>
        <v>0</v>
      </c>
      <c r="V70" s="110">
        <f t="shared" si="26"/>
        <v>0</v>
      </c>
      <c r="W70" s="110"/>
      <c r="X70" s="110">
        <f>SUM(COUNTIFS('2023'!$K$3:$K$500,Lister!$D$2,'2023'!$B$3:$B$500,$A70,'2023'!$D$3:$D$500,"*",'2023'!$G$3:$G$500,{"*alle*";"*Opsøgende*"},'2023'!$E$3:$E$500,"*ja*"),COUNTIFS('2023'!$K$3:$K$500,Lister!$D$2,'2023'!$B$3:$B$500,$A70,'2023'!$D$3:$D$500,"*",'2023'!$G$3:$G$500,{"*alle*";"*Opsøgende*"},'2023'!$E$3:$E$500,"*nej*",'2023'!$H$3:$H$500,"*ja*"),COUNTIFS('2023'!$K$3:$K$500,Lister!$D$2,'2023'!$B$3:$B$500,$A70,'2023'!$D$3:$D$500,"*",'2023'!$G$3:$G$500,"*børn*"))</f>
        <v>0</v>
      </c>
      <c r="Y70" s="110">
        <f>SUM(COUNTIFS('2023'!$K$3:$K$500,Lister!$D$3,'2023'!$B$3:$B$500,$A70,'2023'!$D$3:$D$500,"*",'2023'!$G$3:$G$500,{"*alle*";"*Opsøgende*"},'2023'!$E$3:$E$500,"*ja*"),COUNTIFS('2023'!$K$3:$K$500,Lister!$D$3,'2023'!$B$3:$B$500,$A70,'2023'!$D$3:$D$500,"*",'2023'!$G$3:$G$500,{"*alle*";"*Opsøgende*"},'2023'!$E$3:$E$500,"*nej*",'2023'!$H$3:$H$500,"*ja*"),COUNTIFS('2023'!$K$3:$K$500,Lister!$D$3,'2023'!$B$3:$B$500,$A70,'2023'!$D$3:$D$500,"*",'2023'!$G$3:$G$500,"*børn*"))</f>
        <v>0</v>
      </c>
      <c r="Z70" s="110">
        <f t="shared" si="27"/>
        <v>0</v>
      </c>
      <c r="AA70" s="110"/>
      <c r="AB70" s="110">
        <f>SUM(COUNTIFS('2024'!$K$3:$K$500,Lister!$D$2,'2024'!$B$3:$B$500,$A70,'2024'!$D$3:$D$500,"*",'2024'!$G$3:$G$500,{"*alle*";"*Opsøgende*"},'2024'!$E$3:$E$500,"*ja*"),COUNTIFS('2024'!$K$3:$K$500,Lister!$D$2,'2024'!$B$3:$B$500,$A70,'2024'!$D$3:$D$500,"*",'2024'!$G$3:$G$500,{"*alle*";"*Opsøgende*"},'2024'!$E$3:$E$500,"*nej*",'2024'!$H$3:$H$500,"*ja*"),COUNTIFS('2024'!$K$3:$K$500,Lister!$D$2,'2024'!$B$3:$B$500,$A70,'2024'!$D$3:$D$500,"*",'2024'!$G$3:$G$500,"*børn*"))</f>
        <v>0</v>
      </c>
      <c r="AC70" s="110">
        <f>SUM(COUNTIFS('2024'!$K$3:$K$500,Lister!$D$3,'2024'!$B$3:$B$500,$A70,'2024'!$D$3:$D$500,"*",'2024'!$G$3:$G$500,{"*alle*";"*Opsøgende*"},'2024'!$E$3:$E$500,"*ja*"),COUNTIFS('2024'!$K$3:$K$500,Lister!$D$3,'2024'!$B$3:$B$500,$A70,'2024'!$D$3:$D$500,"*",'2024'!$G$3:$G$500,{"*alle*";"*Opsøgende*"},'2024'!$E$3:$E$500,"*nej*",'2024'!$H$3:$H$500,"*ja*"),COUNTIFS('2024'!$K$3:$K$500,Lister!$D$3,'2024'!$B$3:$B$500,$A70,'2024'!$D$3:$D$500,"*",'2024'!$G$3:$G$500,"*børn*"))</f>
        <v>0</v>
      </c>
      <c r="AD70" s="110">
        <f t="shared" si="28"/>
        <v>0</v>
      </c>
      <c r="AE70" s="110"/>
      <c r="AF70" s="110">
        <f>SUM(COUNTIFS('2025'!$K$3:$K$500,Lister!$D$2,'2025'!$B$3:$B$500,$A70,'2025'!$D$3:$D$500,"*",'2025'!$G$3:$G$500,{"*alle*";"*Opsøgende*"},'2025'!$E$3:$E$500,"*ja*"),COUNTIFS('2025'!$K$3:$K$500,Lister!$D$2,'2025'!$B$3:$B$500,$A70,'2025'!$D$3:$D$500,"*",'2025'!$G$3:$G$500,{"*alle*";"*Opsøgende*"},'2025'!$E$3:$E$500,"*nej*",'2025'!$H$3:$H$500,"*ja*"),COUNTIFS('2025'!$K$3:$K$500,Lister!$D$2,'2025'!$B$3:$B$500,$A70,'2025'!$D$3:$D$500,"*",'2025'!$G$3:$G$500,"*børn*"))</f>
        <v>0</v>
      </c>
      <c r="AG70" s="110">
        <f>SUM(COUNTIFS('2025'!$K$3:$K$500,Lister!$D$3,'2025'!$B$3:$B$500,$A70,'2025'!$D$3:$D$500,"*",'2025'!$G$3:$G$500,{"*alle*";"*Opsøgende*"},'2025'!$E$3:$E$500,"*ja*"),COUNTIFS('2025'!$K$3:$K$500,Lister!$D$3,'2025'!$B$3:$B$500,$A70,'2025'!$D$3:$D$500,"*",'2025'!$G$3:$G$500,{"*alle*";"*Opsøgende*"},'2025'!$E$3:$E$500,"*nej*",'2025'!$H$3:$H$500,"*ja*"),COUNTIFS('2025'!$K$3:$K$500,Lister!$D$3,'2025'!$B$3:$B$500,$A70,'2025'!$D$3:$D$500,"*",'2025'!$G$3:$G$500,"*børn*"))</f>
        <v>0</v>
      </c>
      <c r="AH70" s="110">
        <f t="shared" si="29"/>
        <v>0</v>
      </c>
      <c r="AI70" s="110"/>
      <c r="AJ70" s="110">
        <f>SUM(COUNTIFS('2026'!$K$3:$K$500,Lister!$D$2,'2026'!$B$3:$B$500,$A70,'2026'!$D$3:$D$500,"*",'2026'!$G$3:$G$500,{"*alle*";"*Opsøgende*"},'2026'!$E$3:$E$500,"*ja*"),COUNTIFS('2026'!$K$3:$K$500,Lister!$D$2,'2026'!$B$3:$B$500,$A70,'2026'!$D$3:$D$500,"*",'2026'!$G$3:$G$500,{"*alle*";"*Opsøgende*"},'2026'!$E$3:$E$500,"*nej*",'2026'!$H$3:$H$500,"*ja*"),COUNTIFS('2026'!$K$3:$K$500,Lister!$D$2,'2026'!$B$3:$B$500,$A70,'2026'!$D$3:$D$500,"*",'2026'!$G$3:$G$500,"*børn*"))</f>
        <v>0</v>
      </c>
      <c r="AK70" s="110">
        <f>SUM(COUNTIFS('2026'!$K$3:$K$500,Lister!$D$3,'2026'!$B$3:$B$500,$A70,'2026'!$D$3:$D$500,"*",'2026'!$G$3:$G$500,{"*alle*";"*Opsøgende*"},'2026'!$E$3:$E$500,"*ja*"),COUNTIFS('2026'!$K$3:$K$500,Lister!$D$3,'2026'!$B$3:$B$500,$A70,'2026'!$D$3:$D$500,"*",'2026'!$G$3:$G$500,{"*alle*";"*Opsøgende*"},'2026'!$E$3:$E$500,"*nej*",'2026'!$H$3:$H$500,"*ja*"),COUNTIFS('2026'!$K$3:$K$500,Lister!$D$3,'2026'!$B$3:$B$500,$A70,'2026'!$D$3:$D$500,"*",'2026'!$G$3:$G$500,"*børn*"))</f>
        <v>0</v>
      </c>
      <c r="AL70" s="110">
        <f t="shared" si="30"/>
        <v>0</v>
      </c>
      <c r="AM70" s="110"/>
      <c r="AN70" s="110">
        <f>SUM(COUNTIFS('2027'!$K$3:$K$500,Lister!$D$2,'2027'!$B$3:$B$500,$A70,'2027'!$D$3:$D$500,"*",'2027'!$G$3:$G$500,{"*alle*";"*Opsøgende*"},'2027'!$E$3:$E$500,"*ja*"),COUNTIFS('2027'!$K$3:$K$500,Lister!$D$2,'2027'!$B$3:$B$500,$A70,'2027'!$D$3:$D$500,"*",'2027'!$G$3:$G$500,{"*alle*";"*Opsøgende*"},'2027'!$E$3:$E$500,"*nej*",'2027'!$H$3:$H$500,"*ja*"),COUNTIFS('2027'!$K$3:$K$500,Lister!$D$2,'2027'!$B$3:$B$500,$A70,'2027'!$D$3:$D$500,"*",'2027'!$G$3:$G$500,"*børn*"))</f>
        <v>0</v>
      </c>
      <c r="AO70" s="110">
        <f>SUM(COUNTIFS('2027'!$K$3:$K$500,Lister!$D$3,'2027'!$B$3:$B$500,$A70,'2027'!$D$3:$D$500,"*",'2027'!$G$3:$G$500,{"*alle*";"*Opsøgende*"},'2027'!$E$3:$E$500,"*ja*"),COUNTIFS('2027'!$K$3:$K$500,Lister!$D$3,'2027'!$B$3:$B$500,$A70,'2027'!$D$3:$D$500,"*",'2027'!$G$3:$G$500,{"*alle*";"*Opsøgende*"},'2027'!$E$3:$E$500,"*nej*",'2027'!$H$3:$H$500,"*ja*"),COUNTIFS('2027'!$K$3:$K$500,Lister!$D$3,'2027'!$B$3:$B$500,$A70,'2027'!$D$3:$D$500,"*",'2027'!$G$3:$G$500,"*børn*"))</f>
        <v>0</v>
      </c>
      <c r="AP70" s="110">
        <f t="shared" si="31"/>
        <v>0</v>
      </c>
      <c r="AQ70" s="110"/>
      <c r="AR70" s="110">
        <f>SUM(COUNTIFS('2028'!$K$3:$K$500,Lister!$D$2,'2028'!$B$3:$B$500,$A70,'2028'!$D$3:$D$500,"*",'2028'!$G$3:$G$500,{"*alle*";"*Opsøgende*"},'2028'!$E$3:$E$500,"*ja*"),COUNTIFS('2028'!$K$3:$K$500,Lister!$D$2,'2028'!$B$3:$B$500,$A70,'2028'!$D$3:$D$500,"*",'2028'!$G$3:$G$500,{"*alle*";"*Opsøgende*"},'2028'!$E$3:$E$500,"*nej*",'2028'!$H$3:$H$500,"*ja*"),COUNTIFS('2028'!$K$3:$K$500,Lister!$D$2,'2028'!$B$3:$B$500,$A70,'2028'!$D$3:$D$500,"*",'2028'!$G$3:$G$500,"*børn*"))</f>
        <v>0</v>
      </c>
      <c r="AS70" s="110">
        <f>SUM(COUNTIFS('2028'!$K$3:$K$500,Lister!$D$3,'2028'!$B$3:$B$500,$A70,'2028'!$D$3:$D$500,"*",'2028'!$G$3:$G$500,{"*alle*";"*Opsøgende*"},'2028'!$E$3:$E$500,"*ja*"),COUNTIFS('2028'!$K$3:$K$500,Lister!$D$3,'2028'!$B$3:$B$500,$A70,'2028'!$D$3:$D$500,"*",'2028'!$G$3:$G$500,{"*alle*";"*Opsøgende*"},'2028'!$E$3:$E$500,"*nej*",'2028'!$H$3:$H$500,"*ja*"),COUNTIFS('2028'!$K$3:$K$500,Lister!$D$3,'2028'!$B$3:$B$500,$A70,'2028'!$D$3:$D$500,"*",'2028'!$G$3:$G$500,"*børn*"))</f>
        <v>0</v>
      </c>
      <c r="AT70" s="110">
        <f t="shared" si="32"/>
        <v>0</v>
      </c>
    </row>
    <row r="71" spans="1:46" x14ac:dyDescent="0.25">
      <c r="A71" s="2" t="s">
        <v>43</v>
      </c>
      <c r="D71" s="110">
        <f>SUM(COUNTIFS('2018'!$K$3:$K$500,Lister!$D$2,'2018'!$B$3:$B$500,$A71,'2018'!$D$3:$D$500,"*",'2018'!$G$3:$G$500,{"*alle*";"*Opsøgende*"},'2018'!$E$3:$E$500,"*ja*"),COUNTIFS('2018'!$K$3:$K$500,Lister!$D$2,'2018'!$B$3:$B$500,$A71,'2018'!$D$3:$D$500,"*",'2018'!$G$3:$G$500,{"*alle*";"*Opsøgende*"},'2018'!$E$3:$E$500,"*nej*",'2018'!$H$3:$H$500,"*ja*"),COUNTIFS('2018'!$K$3:$K$500,Lister!$D$2,'2018'!$B$3:$B$500,$A71,'2018'!$D$3:$D$500,"*",'2018'!$G$3:$G$500,"*børn*"))</f>
        <v>0</v>
      </c>
      <c r="E71" s="110">
        <f>SUM(COUNTIFS('2018'!$K$3:$K$500,Lister!$D$3,'2018'!$B$3:$B$500,$A71,'2018'!$D$3:$D$500,"*",'2018'!$G$3:$G$500,{"*alle*";"*Opsøgende*"},'2018'!$E$3:$E$500,"*ja*"),COUNTIFS('2018'!$K$3:$K$500,Lister!$D$3,'2018'!$B$3:$B$500,$A71,'2018'!$D$3:$D$500,"*",'2018'!$G$3:$G$500,{"*alle*";"*Opsøgende*"},'2018'!$E$3:$E$500,"*nej*",'2018'!$H$3:$H$500,"*ja*"),COUNTIFS('2018'!$K$3:$K$500,Lister!$D$3,'2018'!$B$3:$B$500,$A71,'2018'!$D$3:$D$500,"*",'2018'!$G$3:$G$500,"*børn*"))</f>
        <v>0</v>
      </c>
      <c r="F71" s="110">
        <f t="shared" si="22"/>
        <v>0</v>
      </c>
      <c r="G71" s="110"/>
      <c r="H71" s="110">
        <f>SUM(COUNTIFS('2019'!$K$3:$K$500,Lister!$D$2,'2019'!$B$3:$B$500,$A71,'2019'!$D$3:$D$500,"*",'2019'!$G$3:$G$500,{"*alle*";"*Opsøgende*"},'2019'!$E$3:$E$500,"*ja*"),COUNTIFS('2019'!$K$3:$K$500,Lister!$D$2,'2019'!$B$3:$B$500,$A71,'2019'!$D$3:$D$500,"*",'2019'!$G$3:$G$500,{"*alle*";"*Opsøgende*"},'2019'!$E$3:$E$500,"*nej*",'2019'!$H$3:$H$500,"*ja*"),COUNTIFS('2019'!$K$3:$K$500,Lister!$D$2,'2019'!$B$3:$B$500,$A71,'2019'!$D$3:$D$500,"*",'2019'!$G$3:$G$500,"*børn*"))</f>
        <v>0</v>
      </c>
      <c r="I71" s="110">
        <f>SUM(COUNTIFS('2019'!$K$3:$K$500,Lister!$D$3,'2019'!$B$3:$B$500,$A71,'2019'!$D$3:$D$500,"*",'2019'!$G$3:$G$500,{"*alle*";"*Opsøgende*"},'2019'!$E$3:$E$500,"*ja*"),COUNTIFS('2019'!$K$3:$K$500,Lister!$D$3,'2019'!$B$3:$B$500,$A71,'2019'!$D$3:$D$500,"*",'2019'!$G$3:$G$500,{"*alle*";"*Opsøgende*"},'2019'!$E$3:$E$500,"*nej*",'2019'!$H$3:$H$500,"*ja*"),COUNTIFS('2019'!$K$3:$K$500,Lister!$D$3,'2019'!$B$3:$B$500,$A71,'2019'!$D$3:$D$500,"*",'2019'!$G$3:$G$500,"*børn*"))</f>
        <v>0</v>
      </c>
      <c r="J71" s="110">
        <f t="shared" si="23"/>
        <v>0</v>
      </c>
      <c r="K71" s="110"/>
      <c r="L71" s="110">
        <f>SUM(COUNTIFS('2020'!$K$3:$K$500,Lister!$D$2,'2020'!$B$3:$B$500,$A71,'2020'!$D$3:$D$500,"*",'2020'!$G$3:$G$500,{"*alle*";"*Opsøgende*"},'2020'!$E$3:$E$500,"*ja*"),COUNTIFS('2020'!$K$3:$K$500,Lister!$D$2,'2020'!$B$3:$B$500,$A71,'2020'!$D$3:$D$500,"*",'2020'!$G$3:$G$500,{"*alle*";"*Opsøgende*"},'2020'!$E$3:$E$500,"*nej*",'2020'!$H$3:$H$500,"*ja*"),COUNTIFS('2020'!$K$3:$K$500,Lister!$D$2,'2020'!$B$3:$B$500,$A71,'2020'!$D$3:$D$500,"*",'2020'!$G$3:$G$500,"*børn*"))</f>
        <v>0</v>
      </c>
      <c r="M71" s="110">
        <f>SUM(COUNTIFS('2020'!$K$3:$K$500,Lister!$D$3,'2020'!$B$3:$B$500,$A71,'2020'!$D$3:$D$500,"*",'2020'!$G$3:$G$500,{"*alle*";"*Opsøgende*"},'2020'!$E$3:$E$500,"*ja*"),COUNTIFS('2020'!$K$3:$K$500,Lister!$D$3,'2020'!$B$3:$B$500,$A71,'2020'!$D$3:$D$500,"*",'2020'!$G$3:$G$500,{"*alle*";"*Opsøgende*"},'2020'!$E$3:$E$500,"*nej*",'2020'!$H$3:$H$500,"*ja*"),COUNTIFS('2020'!$K$3:$K$500,Lister!$D$3,'2020'!$B$3:$B$500,$A71,'2020'!$D$3:$D$500,"*",'2020'!$G$3:$G$500,"*børn*"))</f>
        <v>0</v>
      </c>
      <c r="N71" s="110">
        <f t="shared" si="24"/>
        <v>0</v>
      </c>
      <c r="O71" s="110"/>
      <c r="P71" s="110">
        <f>SUM(COUNTIFS('2021'!$K$3:$K$500,Lister!$D$2,'2021'!$B$3:$B$500,$A71,'2021'!$D$3:$D$500,"*",'2021'!$G$3:$G$500,{"*alle*";"*Opsøgende*"},'2021'!$E$3:$E$500,"*ja*"),COUNTIFS('2021'!$K$3:$K$500,Lister!$D$2,'2021'!$B$3:$B$500,$A71,'2021'!$D$3:$D$500,"*",'2021'!$G$3:$G$500,{"*alle*";"*Opsøgende*"},'2021'!$E$3:$E$500,"*nej*",'2021'!$H$3:$H$500,"*ja*"),COUNTIFS('2021'!$K$3:$K$500,Lister!$D$2,'2021'!$B$3:$B$500,$A71,'2021'!$D$3:$D$500,"*",'2021'!$G$3:$G$500,"*børn*"))</f>
        <v>0</v>
      </c>
      <c r="Q71" s="110">
        <f>SUM(COUNTIFS('2021'!$K$3:$K$500,Lister!$D$3,'2021'!$B$3:$B$500,$A71,'2021'!$D$3:$D$500,"*",'2021'!$G$3:$G$500,{"*alle*";"*Opsøgende*"},'2021'!$E$3:$E$500,"*ja*"),COUNTIFS('2021'!$K$3:$K$500,Lister!$D$3,'2021'!$B$3:$B$500,$A71,'2021'!$D$3:$D$500,"*",'2021'!$G$3:$G$500,{"*alle*";"*Opsøgende*"},'2021'!$E$3:$E$500,"*nej*",'2021'!$H$3:$H$500,"*ja*"),COUNTIFS('2021'!$K$3:$K$500,Lister!$D$3,'2021'!$B$3:$B$500,$A71,'2021'!$D$3:$D$500,"*",'2021'!$G$3:$G$500,"*børn*"))</f>
        <v>0</v>
      </c>
      <c r="R71" s="110">
        <f t="shared" si="25"/>
        <v>0</v>
      </c>
      <c r="S71" s="110"/>
      <c r="T71" s="110">
        <f>SUM(COUNTIFS('2022'!$K$3:$K$500,Lister!$D$2,'2022'!$B$3:$B$500,$A71,'2022'!$D$3:$D$500,"*",'2022'!$G$3:$G$500,{"*alle*";"*Opsøgende*"},'2022'!$E$3:$E$500,"*ja*"),COUNTIFS('2022'!$K$3:$K$500,Lister!$D$2,'2022'!$B$3:$B$500,$A71,'2022'!$D$3:$D$500,"*",'2022'!$G$3:$G$500,{"*alle*";"*Opsøgende*"},'2022'!$E$3:$E$500,"*nej*",'2022'!$H$3:$H$500,"*ja*"),COUNTIFS('2022'!$K$3:$K$500,Lister!$D$2,'2022'!$B$3:$B$500,$A71,'2022'!$D$3:$D$500,"*",'2022'!$G$3:$G$500,"*børn*"))</f>
        <v>0</v>
      </c>
      <c r="U71" s="110">
        <f>SUM(COUNTIFS('2022'!$K$3:$K$500,Lister!$D$3,'2022'!$B$3:$B$500,$A71,'2022'!$D$3:$D$500,"*",'2022'!$G$3:$G$500,{"*alle*";"*Opsøgende*"},'2022'!$E$3:$E$500,"*ja*"),COUNTIFS('2022'!$K$3:$K$500,Lister!$D$3,'2022'!$B$3:$B$500,$A71,'2022'!$D$3:$D$500,"*",'2022'!$G$3:$G$500,{"*alle*";"*Opsøgende*"},'2022'!$E$3:$E$500,"*nej*",'2022'!$H$3:$H$500,"*ja*"),COUNTIFS('2022'!$K$3:$K$500,Lister!$D$3,'2022'!$B$3:$B$500,$A71,'2022'!$D$3:$D$500,"*",'2022'!$G$3:$G$500,"*børn*"))</f>
        <v>0</v>
      </c>
      <c r="V71" s="110">
        <f t="shared" si="26"/>
        <v>0</v>
      </c>
      <c r="W71" s="110"/>
      <c r="X71" s="110">
        <f>SUM(COUNTIFS('2023'!$K$3:$K$500,Lister!$D$2,'2023'!$B$3:$B$500,$A71,'2023'!$D$3:$D$500,"*",'2023'!$G$3:$G$500,{"*alle*";"*Opsøgende*"},'2023'!$E$3:$E$500,"*ja*"),COUNTIFS('2023'!$K$3:$K$500,Lister!$D$2,'2023'!$B$3:$B$500,$A71,'2023'!$D$3:$D$500,"*",'2023'!$G$3:$G$500,{"*alle*";"*Opsøgende*"},'2023'!$E$3:$E$500,"*nej*",'2023'!$H$3:$H$500,"*ja*"),COUNTIFS('2023'!$K$3:$K$500,Lister!$D$2,'2023'!$B$3:$B$500,$A71,'2023'!$D$3:$D$500,"*",'2023'!$G$3:$G$500,"*børn*"))</f>
        <v>0</v>
      </c>
      <c r="Y71" s="110">
        <f>SUM(COUNTIFS('2023'!$K$3:$K$500,Lister!$D$3,'2023'!$B$3:$B$500,$A71,'2023'!$D$3:$D$500,"*",'2023'!$G$3:$G$500,{"*alle*";"*Opsøgende*"},'2023'!$E$3:$E$500,"*ja*"),COUNTIFS('2023'!$K$3:$K$500,Lister!$D$3,'2023'!$B$3:$B$500,$A71,'2023'!$D$3:$D$500,"*",'2023'!$G$3:$G$500,{"*alle*";"*Opsøgende*"},'2023'!$E$3:$E$500,"*nej*",'2023'!$H$3:$H$500,"*ja*"),COUNTIFS('2023'!$K$3:$K$500,Lister!$D$3,'2023'!$B$3:$B$500,$A71,'2023'!$D$3:$D$500,"*",'2023'!$G$3:$G$500,"*børn*"))</f>
        <v>0</v>
      </c>
      <c r="Z71" s="110">
        <f t="shared" si="27"/>
        <v>0</v>
      </c>
      <c r="AA71" s="110"/>
      <c r="AB71" s="110">
        <f>SUM(COUNTIFS('2024'!$K$3:$K$500,Lister!$D$2,'2024'!$B$3:$B$500,$A71,'2024'!$D$3:$D$500,"*",'2024'!$G$3:$G$500,{"*alle*";"*Opsøgende*"},'2024'!$E$3:$E$500,"*ja*"),COUNTIFS('2024'!$K$3:$K$500,Lister!$D$2,'2024'!$B$3:$B$500,$A71,'2024'!$D$3:$D$500,"*",'2024'!$G$3:$G$500,{"*alle*";"*Opsøgende*"},'2024'!$E$3:$E$500,"*nej*",'2024'!$H$3:$H$500,"*ja*"),COUNTIFS('2024'!$K$3:$K$500,Lister!$D$2,'2024'!$B$3:$B$500,$A71,'2024'!$D$3:$D$500,"*",'2024'!$G$3:$G$500,"*børn*"))</f>
        <v>0</v>
      </c>
      <c r="AC71" s="110">
        <f>SUM(COUNTIFS('2024'!$K$3:$K$500,Lister!$D$3,'2024'!$B$3:$B$500,$A71,'2024'!$D$3:$D$500,"*",'2024'!$G$3:$G$500,{"*alle*";"*Opsøgende*"},'2024'!$E$3:$E$500,"*ja*"),COUNTIFS('2024'!$K$3:$K$500,Lister!$D$3,'2024'!$B$3:$B$500,$A71,'2024'!$D$3:$D$500,"*",'2024'!$G$3:$G$500,{"*alle*";"*Opsøgende*"},'2024'!$E$3:$E$500,"*nej*",'2024'!$H$3:$H$500,"*ja*"),COUNTIFS('2024'!$K$3:$K$500,Lister!$D$3,'2024'!$B$3:$B$500,$A71,'2024'!$D$3:$D$500,"*",'2024'!$G$3:$G$500,"*børn*"))</f>
        <v>0</v>
      </c>
      <c r="AD71" s="110">
        <f t="shared" si="28"/>
        <v>0</v>
      </c>
      <c r="AE71" s="110"/>
      <c r="AF71" s="110">
        <f>SUM(COUNTIFS('2025'!$K$3:$K$500,Lister!$D$2,'2025'!$B$3:$B$500,$A71,'2025'!$D$3:$D$500,"*",'2025'!$G$3:$G$500,{"*alle*";"*Opsøgende*"},'2025'!$E$3:$E$500,"*ja*"),COUNTIFS('2025'!$K$3:$K$500,Lister!$D$2,'2025'!$B$3:$B$500,$A71,'2025'!$D$3:$D$500,"*",'2025'!$G$3:$G$500,{"*alle*";"*Opsøgende*"},'2025'!$E$3:$E$500,"*nej*",'2025'!$H$3:$H$500,"*ja*"),COUNTIFS('2025'!$K$3:$K$500,Lister!$D$2,'2025'!$B$3:$B$500,$A71,'2025'!$D$3:$D$500,"*",'2025'!$G$3:$G$500,"*børn*"))</f>
        <v>0</v>
      </c>
      <c r="AG71" s="110">
        <f>SUM(COUNTIFS('2025'!$K$3:$K$500,Lister!$D$3,'2025'!$B$3:$B$500,$A71,'2025'!$D$3:$D$500,"*",'2025'!$G$3:$G$500,{"*alle*";"*Opsøgende*"},'2025'!$E$3:$E$500,"*ja*"),COUNTIFS('2025'!$K$3:$K$500,Lister!$D$3,'2025'!$B$3:$B$500,$A71,'2025'!$D$3:$D$500,"*",'2025'!$G$3:$G$500,{"*alle*";"*Opsøgende*"},'2025'!$E$3:$E$500,"*nej*",'2025'!$H$3:$H$500,"*ja*"),COUNTIFS('2025'!$K$3:$K$500,Lister!$D$3,'2025'!$B$3:$B$500,$A71,'2025'!$D$3:$D$500,"*",'2025'!$G$3:$G$500,"*børn*"))</f>
        <v>0</v>
      </c>
      <c r="AH71" s="110">
        <f t="shared" si="29"/>
        <v>0</v>
      </c>
      <c r="AI71" s="110"/>
      <c r="AJ71" s="110">
        <f>SUM(COUNTIFS('2026'!$K$3:$K$500,Lister!$D$2,'2026'!$B$3:$B$500,$A71,'2026'!$D$3:$D$500,"*",'2026'!$G$3:$G$500,{"*alle*";"*Opsøgende*"},'2026'!$E$3:$E$500,"*ja*"),COUNTIFS('2026'!$K$3:$K$500,Lister!$D$2,'2026'!$B$3:$B$500,$A71,'2026'!$D$3:$D$500,"*",'2026'!$G$3:$G$500,{"*alle*";"*Opsøgende*"},'2026'!$E$3:$E$500,"*nej*",'2026'!$H$3:$H$500,"*ja*"),COUNTIFS('2026'!$K$3:$K$500,Lister!$D$2,'2026'!$B$3:$B$500,$A71,'2026'!$D$3:$D$500,"*",'2026'!$G$3:$G$500,"*børn*"))</f>
        <v>0</v>
      </c>
      <c r="AK71" s="110">
        <f>SUM(COUNTIFS('2026'!$K$3:$K$500,Lister!$D$3,'2026'!$B$3:$B$500,$A71,'2026'!$D$3:$D$500,"*",'2026'!$G$3:$G$500,{"*alle*";"*Opsøgende*"},'2026'!$E$3:$E$500,"*ja*"),COUNTIFS('2026'!$K$3:$K$500,Lister!$D$3,'2026'!$B$3:$B$500,$A71,'2026'!$D$3:$D$500,"*",'2026'!$G$3:$G$500,{"*alle*";"*Opsøgende*"},'2026'!$E$3:$E$500,"*nej*",'2026'!$H$3:$H$500,"*ja*"),COUNTIFS('2026'!$K$3:$K$500,Lister!$D$3,'2026'!$B$3:$B$500,$A71,'2026'!$D$3:$D$500,"*",'2026'!$G$3:$G$500,"*børn*"))</f>
        <v>0</v>
      </c>
      <c r="AL71" s="110">
        <f t="shared" si="30"/>
        <v>0</v>
      </c>
      <c r="AM71" s="110"/>
      <c r="AN71" s="110">
        <f>SUM(COUNTIFS('2027'!$K$3:$K$500,Lister!$D$2,'2027'!$B$3:$B$500,$A71,'2027'!$D$3:$D$500,"*",'2027'!$G$3:$G$500,{"*alle*";"*Opsøgende*"},'2027'!$E$3:$E$500,"*ja*"),COUNTIFS('2027'!$K$3:$K$500,Lister!$D$2,'2027'!$B$3:$B$500,$A71,'2027'!$D$3:$D$500,"*",'2027'!$G$3:$G$500,{"*alle*";"*Opsøgende*"},'2027'!$E$3:$E$500,"*nej*",'2027'!$H$3:$H$500,"*ja*"),COUNTIFS('2027'!$K$3:$K$500,Lister!$D$2,'2027'!$B$3:$B$500,$A71,'2027'!$D$3:$D$500,"*",'2027'!$G$3:$G$500,"*børn*"))</f>
        <v>0</v>
      </c>
      <c r="AO71" s="110">
        <f>SUM(COUNTIFS('2027'!$K$3:$K$500,Lister!$D$3,'2027'!$B$3:$B$500,$A71,'2027'!$D$3:$D$500,"*",'2027'!$G$3:$G$500,{"*alle*";"*Opsøgende*"},'2027'!$E$3:$E$500,"*ja*"),COUNTIFS('2027'!$K$3:$K$500,Lister!$D$3,'2027'!$B$3:$B$500,$A71,'2027'!$D$3:$D$500,"*",'2027'!$G$3:$G$500,{"*alle*";"*Opsøgende*"},'2027'!$E$3:$E$500,"*nej*",'2027'!$H$3:$H$500,"*ja*"),COUNTIFS('2027'!$K$3:$K$500,Lister!$D$3,'2027'!$B$3:$B$500,$A71,'2027'!$D$3:$D$500,"*",'2027'!$G$3:$G$500,"*børn*"))</f>
        <v>0</v>
      </c>
      <c r="AP71" s="110">
        <f t="shared" si="31"/>
        <v>0</v>
      </c>
      <c r="AQ71" s="110"/>
      <c r="AR71" s="110">
        <f>SUM(COUNTIFS('2028'!$K$3:$K$500,Lister!$D$2,'2028'!$B$3:$B$500,$A71,'2028'!$D$3:$D$500,"*",'2028'!$G$3:$G$500,{"*alle*";"*Opsøgende*"},'2028'!$E$3:$E$500,"*ja*"),COUNTIFS('2028'!$K$3:$K$500,Lister!$D$2,'2028'!$B$3:$B$500,$A71,'2028'!$D$3:$D$500,"*",'2028'!$G$3:$G$500,{"*alle*";"*Opsøgende*"},'2028'!$E$3:$E$500,"*nej*",'2028'!$H$3:$H$500,"*ja*"),COUNTIFS('2028'!$K$3:$K$500,Lister!$D$2,'2028'!$B$3:$B$500,$A71,'2028'!$D$3:$D$500,"*",'2028'!$G$3:$G$500,"*børn*"))</f>
        <v>0</v>
      </c>
      <c r="AS71" s="110">
        <f>SUM(COUNTIFS('2028'!$K$3:$K$500,Lister!$D$3,'2028'!$B$3:$B$500,$A71,'2028'!$D$3:$D$500,"*",'2028'!$G$3:$G$500,{"*alle*";"*Opsøgende*"},'2028'!$E$3:$E$500,"*ja*"),COUNTIFS('2028'!$K$3:$K$500,Lister!$D$3,'2028'!$B$3:$B$500,$A71,'2028'!$D$3:$D$500,"*",'2028'!$G$3:$G$500,{"*alle*";"*Opsøgende*"},'2028'!$E$3:$E$500,"*nej*",'2028'!$H$3:$H$500,"*ja*"),COUNTIFS('2028'!$K$3:$K$500,Lister!$D$3,'2028'!$B$3:$B$500,$A71,'2028'!$D$3:$D$500,"*",'2028'!$G$3:$G$500,"*børn*"))</f>
        <v>0</v>
      </c>
      <c r="AT71" s="110">
        <f t="shared" si="32"/>
        <v>0</v>
      </c>
    </row>
    <row r="72" spans="1:46" x14ac:dyDescent="0.25">
      <c r="A72" s="2" t="s">
        <v>36</v>
      </c>
      <c r="D72" s="110">
        <f>SUM(COUNTIFS('2018'!$K$3:$K$500,Lister!$D$2,'2018'!$B$3:$B$500,$A72,'2018'!$D$3:$D$500,"*",'2018'!$G$3:$G$500,{"*alle*";"*Opsøgende*"},'2018'!$E$3:$E$500,"*ja*"),COUNTIFS('2018'!$K$3:$K$500,Lister!$D$2,'2018'!$B$3:$B$500,$A72,'2018'!$D$3:$D$500,"*",'2018'!$G$3:$G$500,{"*alle*";"*Opsøgende*"},'2018'!$E$3:$E$500,"*nej*",'2018'!$H$3:$H$500,"*ja*"),COUNTIFS('2018'!$K$3:$K$500,Lister!$D$2,'2018'!$B$3:$B$500,$A72,'2018'!$D$3:$D$500,"*",'2018'!$G$3:$G$500,"*børn*"))</f>
        <v>0</v>
      </c>
      <c r="E72" s="110">
        <f>SUM(COUNTIFS('2018'!$K$3:$K$500,Lister!$D$3,'2018'!$B$3:$B$500,$A72,'2018'!$D$3:$D$500,"*",'2018'!$G$3:$G$500,{"*alle*";"*Opsøgende*"},'2018'!$E$3:$E$500,"*ja*"),COUNTIFS('2018'!$K$3:$K$500,Lister!$D$3,'2018'!$B$3:$B$500,$A72,'2018'!$D$3:$D$500,"*",'2018'!$G$3:$G$500,{"*alle*";"*Opsøgende*"},'2018'!$E$3:$E$500,"*nej*",'2018'!$H$3:$H$500,"*ja*"),COUNTIFS('2018'!$K$3:$K$500,Lister!$D$3,'2018'!$B$3:$B$500,$A72,'2018'!$D$3:$D$500,"*",'2018'!$G$3:$G$500,"*børn*"))</f>
        <v>0</v>
      </c>
      <c r="F72" s="110">
        <f t="shared" si="22"/>
        <v>0</v>
      </c>
      <c r="G72" s="110"/>
      <c r="H72" s="110">
        <f>SUM(COUNTIFS('2019'!$K$3:$K$500,Lister!$D$2,'2019'!$B$3:$B$500,$A72,'2019'!$D$3:$D$500,"*",'2019'!$G$3:$G$500,{"*alle*";"*Opsøgende*"},'2019'!$E$3:$E$500,"*ja*"),COUNTIFS('2019'!$K$3:$K$500,Lister!$D$2,'2019'!$B$3:$B$500,$A72,'2019'!$D$3:$D$500,"*",'2019'!$G$3:$G$500,{"*alle*";"*Opsøgende*"},'2019'!$E$3:$E$500,"*nej*",'2019'!$H$3:$H$500,"*ja*"),COUNTIFS('2019'!$K$3:$K$500,Lister!$D$2,'2019'!$B$3:$B$500,$A72,'2019'!$D$3:$D$500,"*",'2019'!$G$3:$G$500,"*børn*"))</f>
        <v>0</v>
      </c>
      <c r="I72" s="110">
        <f>SUM(COUNTIFS('2019'!$K$3:$K$500,Lister!$D$3,'2019'!$B$3:$B$500,$A72,'2019'!$D$3:$D$500,"*",'2019'!$G$3:$G$500,{"*alle*";"*Opsøgende*"},'2019'!$E$3:$E$500,"*ja*"),COUNTIFS('2019'!$K$3:$K$500,Lister!$D$3,'2019'!$B$3:$B$500,$A72,'2019'!$D$3:$D$500,"*",'2019'!$G$3:$G$500,{"*alle*";"*Opsøgende*"},'2019'!$E$3:$E$500,"*nej*",'2019'!$H$3:$H$500,"*ja*"),COUNTIFS('2019'!$K$3:$K$500,Lister!$D$3,'2019'!$B$3:$B$500,$A72,'2019'!$D$3:$D$500,"*",'2019'!$G$3:$G$500,"*børn*"))</f>
        <v>0</v>
      </c>
      <c r="J72" s="110">
        <f t="shared" si="23"/>
        <v>0</v>
      </c>
      <c r="K72" s="110"/>
      <c r="L72" s="110">
        <f>SUM(COUNTIFS('2020'!$K$3:$K$500,Lister!$D$2,'2020'!$B$3:$B$500,$A72,'2020'!$D$3:$D$500,"*",'2020'!$G$3:$G$500,{"*alle*";"*Opsøgende*"},'2020'!$E$3:$E$500,"*ja*"),COUNTIFS('2020'!$K$3:$K$500,Lister!$D$2,'2020'!$B$3:$B$500,$A72,'2020'!$D$3:$D$500,"*",'2020'!$G$3:$G$500,{"*alle*";"*Opsøgende*"},'2020'!$E$3:$E$500,"*nej*",'2020'!$H$3:$H$500,"*ja*"),COUNTIFS('2020'!$K$3:$K$500,Lister!$D$2,'2020'!$B$3:$B$500,$A72,'2020'!$D$3:$D$500,"*",'2020'!$G$3:$G$500,"*børn*"))</f>
        <v>0</v>
      </c>
      <c r="M72" s="110">
        <f>SUM(COUNTIFS('2020'!$K$3:$K$500,Lister!$D$3,'2020'!$B$3:$B$500,$A72,'2020'!$D$3:$D$500,"*",'2020'!$G$3:$G$500,{"*alle*";"*Opsøgende*"},'2020'!$E$3:$E$500,"*ja*"),COUNTIFS('2020'!$K$3:$K$500,Lister!$D$3,'2020'!$B$3:$B$500,$A72,'2020'!$D$3:$D$500,"*",'2020'!$G$3:$G$500,{"*alle*";"*Opsøgende*"},'2020'!$E$3:$E$500,"*nej*",'2020'!$H$3:$H$500,"*ja*"),COUNTIFS('2020'!$K$3:$K$500,Lister!$D$3,'2020'!$B$3:$B$500,$A72,'2020'!$D$3:$D$500,"*",'2020'!$G$3:$G$500,"*børn*"))</f>
        <v>0</v>
      </c>
      <c r="N72" s="110">
        <f t="shared" si="24"/>
        <v>0</v>
      </c>
      <c r="O72" s="110"/>
      <c r="P72" s="110">
        <f>SUM(COUNTIFS('2021'!$K$3:$K$500,Lister!$D$2,'2021'!$B$3:$B$500,$A72,'2021'!$D$3:$D$500,"*",'2021'!$G$3:$G$500,{"*alle*";"*Opsøgende*"},'2021'!$E$3:$E$500,"*ja*"),COUNTIFS('2021'!$K$3:$K$500,Lister!$D$2,'2021'!$B$3:$B$500,$A72,'2021'!$D$3:$D$500,"*",'2021'!$G$3:$G$500,{"*alle*";"*Opsøgende*"},'2021'!$E$3:$E$500,"*nej*",'2021'!$H$3:$H$500,"*ja*"),COUNTIFS('2021'!$K$3:$K$500,Lister!$D$2,'2021'!$B$3:$B$500,$A72,'2021'!$D$3:$D$500,"*",'2021'!$G$3:$G$500,"*børn*"))</f>
        <v>0</v>
      </c>
      <c r="Q72" s="110">
        <f>SUM(COUNTIFS('2021'!$K$3:$K$500,Lister!$D$3,'2021'!$B$3:$B$500,$A72,'2021'!$D$3:$D$500,"*",'2021'!$G$3:$G$500,{"*alle*";"*Opsøgende*"},'2021'!$E$3:$E$500,"*ja*"),COUNTIFS('2021'!$K$3:$K$500,Lister!$D$3,'2021'!$B$3:$B$500,$A72,'2021'!$D$3:$D$500,"*",'2021'!$G$3:$G$500,{"*alle*";"*Opsøgende*"},'2021'!$E$3:$E$500,"*nej*",'2021'!$H$3:$H$500,"*ja*"),COUNTIFS('2021'!$K$3:$K$500,Lister!$D$3,'2021'!$B$3:$B$500,$A72,'2021'!$D$3:$D$500,"*",'2021'!$G$3:$G$500,"*børn*"))</f>
        <v>0</v>
      </c>
      <c r="R72" s="110">
        <f t="shared" si="25"/>
        <v>0</v>
      </c>
      <c r="S72" s="110"/>
      <c r="T72" s="110">
        <f>SUM(COUNTIFS('2022'!$K$3:$K$500,Lister!$D$2,'2022'!$B$3:$B$500,$A72,'2022'!$D$3:$D$500,"*",'2022'!$G$3:$G$500,{"*alle*";"*Opsøgende*"},'2022'!$E$3:$E$500,"*ja*"),COUNTIFS('2022'!$K$3:$K$500,Lister!$D$2,'2022'!$B$3:$B$500,$A72,'2022'!$D$3:$D$500,"*",'2022'!$G$3:$G$500,{"*alle*";"*Opsøgende*"},'2022'!$E$3:$E$500,"*nej*",'2022'!$H$3:$H$500,"*ja*"),COUNTIFS('2022'!$K$3:$K$500,Lister!$D$2,'2022'!$B$3:$B$500,$A72,'2022'!$D$3:$D$500,"*",'2022'!$G$3:$G$500,"*børn*"))</f>
        <v>0</v>
      </c>
      <c r="U72" s="110">
        <f>SUM(COUNTIFS('2022'!$K$3:$K$500,Lister!$D$3,'2022'!$B$3:$B$500,$A72,'2022'!$D$3:$D$500,"*",'2022'!$G$3:$G$500,{"*alle*";"*Opsøgende*"},'2022'!$E$3:$E$500,"*ja*"),COUNTIFS('2022'!$K$3:$K$500,Lister!$D$3,'2022'!$B$3:$B$500,$A72,'2022'!$D$3:$D$500,"*",'2022'!$G$3:$G$500,{"*alle*";"*Opsøgende*"},'2022'!$E$3:$E$500,"*nej*",'2022'!$H$3:$H$500,"*ja*"),COUNTIFS('2022'!$K$3:$K$500,Lister!$D$3,'2022'!$B$3:$B$500,$A72,'2022'!$D$3:$D$500,"*",'2022'!$G$3:$G$500,"*børn*"))</f>
        <v>0</v>
      </c>
      <c r="V72" s="110">
        <f t="shared" si="26"/>
        <v>0</v>
      </c>
      <c r="W72" s="110"/>
      <c r="X72" s="110">
        <f>SUM(COUNTIFS('2023'!$K$3:$K$500,Lister!$D$2,'2023'!$B$3:$B$500,$A72,'2023'!$D$3:$D$500,"*",'2023'!$G$3:$G$500,{"*alle*";"*Opsøgende*"},'2023'!$E$3:$E$500,"*ja*"),COUNTIFS('2023'!$K$3:$K$500,Lister!$D$2,'2023'!$B$3:$B$500,$A72,'2023'!$D$3:$D$500,"*",'2023'!$G$3:$G$500,{"*alle*";"*Opsøgende*"},'2023'!$E$3:$E$500,"*nej*",'2023'!$H$3:$H$500,"*ja*"),COUNTIFS('2023'!$K$3:$K$500,Lister!$D$2,'2023'!$B$3:$B$500,$A72,'2023'!$D$3:$D$500,"*",'2023'!$G$3:$G$500,"*børn*"))</f>
        <v>0</v>
      </c>
      <c r="Y72" s="110">
        <f>SUM(COUNTIFS('2023'!$K$3:$K$500,Lister!$D$3,'2023'!$B$3:$B$500,$A72,'2023'!$D$3:$D$500,"*",'2023'!$G$3:$G$500,{"*alle*";"*Opsøgende*"},'2023'!$E$3:$E$500,"*ja*"),COUNTIFS('2023'!$K$3:$K$500,Lister!$D$3,'2023'!$B$3:$B$500,$A72,'2023'!$D$3:$D$500,"*",'2023'!$G$3:$G$500,{"*alle*";"*Opsøgende*"},'2023'!$E$3:$E$500,"*nej*",'2023'!$H$3:$H$500,"*ja*"),COUNTIFS('2023'!$K$3:$K$500,Lister!$D$3,'2023'!$B$3:$B$500,$A72,'2023'!$D$3:$D$500,"*",'2023'!$G$3:$G$500,"*børn*"))</f>
        <v>0</v>
      </c>
      <c r="Z72" s="110">
        <f t="shared" si="27"/>
        <v>0</v>
      </c>
      <c r="AA72" s="110"/>
      <c r="AB72" s="110">
        <f>SUM(COUNTIFS('2024'!$K$3:$K$500,Lister!$D$2,'2024'!$B$3:$B$500,$A72,'2024'!$D$3:$D$500,"*",'2024'!$G$3:$G$500,{"*alle*";"*Opsøgende*"},'2024'!$E$3:$E$500,"*ja*"),COUNTIFS('2024'!$K$3:$K$500,Lister!$D$2,'2024'!$B$3:$B$500,$A72,'2024'!$D$3:$D$500,"*",'2024'!$G$3:$G$500,{"*alle*";"*Opsøgende*"},'2024'!$E$3:$E$500,"*nej*",'2024'!$H$3:$H$500,"*ja*"),COUNTIFS('2024'!$K$3:$K$500,Lister!$D$2,'2024'!$B$3:$B$500,$A72,'2024'!$D$3:$D$500,"*",'2024'!$G$3:$G$500,"*børn*"))</f>
        <v>0</v>
      </c>
      <c r="AC72" s="110">
        <f>SUM(COUNTIFS('2024'!$K$3:$K$500,Lister!$D$3,'2024'!$B$3:$B$500,$A72,'2024'!$D$3:$D$500,"*",'2024'!$G$3:$G$500,{"*alle*";"*Opsøgende*"},'2024'!$E$3:$E$500,"*ja*"),COUNTIFS('2024'!$K$3:$K$500,Lister!$D$3,'2024'!$B$3:$B$500,$A72,'2024'!$D$3:$D$500,"*",'2024'!$G$3:$G$500,{"*alle*";"*Opsøgende*"},'2024'!$E$3:$E$500,"*nej*",'2024'!$H$3:$H$500,"*ja*"),COUNTIFS('2024'!$K$3:$K$500,Lister!$D$3,'2024'!$B$3:$B$500,$A72,'2024'!$D$3:$D$500,"*",'2024'!$G$3:$G$500,"*børn*"))</f>
        <v>0</v>
      </c>
      <c r="AD72" s="110">
        <f t="shared" si="28"/>
        <v>0</v>
      </c>
      <c r="AE72" s="110"/>
      <c r="AF72" s="110">
        <f>SUM(COUNTIFS('2025'!$K$3:$K$500,Lister!$D$2,'2025'!$B$3:$B$500,$A72,'2025'!$D$3:$D$500,"*",'2025'!$G$3:$G$500,{"*alle*";"*Opsøgende*"},'2025'!$E$3:$E$500,"*ja*"),COUNTIFS('2025'!$K$3:$K$500,Lister!$D$2,'2025'!$B$3:$B$500,$A72,'2025'!$D$3:$D$500,"*",'2025'!$G$3:$G$500,{"*alle*";"*Opsøgende*"},'2025'!$E$3:$E$500,"*nej*",'2025'!$H$3:$H$500,"*ja*"),COUNTIFS('2025'!$K$3:$K$500,Lister!$D$2,'2025'!$B$3:$B$500,$A72,'2025'!$D$3:$D$500,"*",'2025'!$G$3:$G$500,"*børn*"))</f>
        <v>0</v>
      </c>
      <c r="AG72" s="110">
        <f>SUM(COUNTIFS('2025'!$K$3:$K$500,Lister!$D$3,'2025'!$B$3:$B$500,$A72,'2025'!$D$3:$D$500,"*",'2025'!$G$3:$G$500,{"*alle*";"*Opsøgende*"},'2025'!$E$3:$E$500,"*ja*"),COUNTIFS('2025'!$K$3:$K$500,Lister!$D$3,'2025'!$B$3:$B$500,$A72,'2025'!$D$3:$D$500,"*",'2025'!$G$3:$G$500,{"*alle*";"*Opsøgende*"},'2025'!$E$3:$E$500,"*nej*",'2025'!$H$3:$H$500,"*ja*"),COUNTIFS('2025'!$K$3:$K$500,Lister!$D$3,'2025'!$B$3:$B$500,$A72,'2025'!$D$3:$D$500,"*",'2025'!$G$3:$G$500,"*børn*"))</f>
        <v>0</v>
      </c>
      <c r="AH72" s="110">
        <f t="shared" si="29"/>
        <v>0</v>
      </c>
      <c r="AI72" s="110"/>
      <c r="AJ72" s="110">
        <f>SUM(COUNTIFS('2026'!$K$3:$K$500,Lister!$D$2,'2026'!$B$3:$B$500,$A72,'2026'!$D$3:$D$500,"*",'2026'!$G$3:$G$500,{"*alle*";"*Opsøgende*"},'2026'!$E$3:$E$500,"*ja*"),COUNTIFS('2026'!$K$3:$K$500,Lister!$D$2,'2026'!$B$3:$B$500,$A72,'2026'!$D$3:$D$500,"*",'2026'!$G$3:$G$500,{"*alle*";"*Opsøgende*"},'2026'!$E$3:$E$500,"*nej*",'2026'!$H$3:$H$500,"*ja*"),COUNTIFS('2026'!$K$3:$K$500,Lister!$D$2,'2026'!$B$3:$B$500,$A72,'2026'!$D$3:$D$500,"*",'2026'!$G$3:$G$500,"*børn*"))</f>
        <v>0</v>
      </c>
      <c r="AK72" s="110">
        <f>SUM(COUNTIFS('2026'!$K$3:$K$500,Lister!$D$3,'2026'!$B$3:$B$500,$A72,'2026'!$D$3:$D$500,"*",'2026'!$G$3:$G$500,{"*alle*";"*Opsøgende*"},'2026'!$E$3:$E$500,"*ja*"),COUNTIFS('2026'!$K$3:$K$500,Lister!$D$3,'2026'!$B$3:$B$500,$A72,'2026'!$D$3:$D$500,"*",'2026'!$G$3:$G$500,{"*alle*";"*Opsøgende*"},'2026'!$E$3:$E$500,"*nej*",'2026'!$H$3:$H$500,"*ja*"),COUNTIFS('2026'!$K$3:$K$500,Lister!$D$3,'2026'!$B$3:$B$500,$A72,'2026'!$D$3:$D$500,"*",'2026'!$G$3:$G$500,"*børn*"))</f>
        <v>0</v>
      </c>
      <c r="AL72" s="110">
        <f t="shared" si="30"/>
        <v>0</v>
      </c>
      <c r="AM72" s="110"/>
      <c r="AN72" s="110">
        <f>SUM(COUNTIFS('2027'!$K$3:$K$500,Lister!$D$2,'2027'!$B$3:$B$500,$A72,'2027'!$D$3:$D$500,"*",'2027'!$G$3:$G$500,{"*alle*";"*Opsøgende*"},'2027'!$E$3:$E$500,"*ja*"),COUNTIFS('2027'!$K$3:$K$500,Lister!$D$2,'2027'!$B$3:$B$500,$A72,'2027'!$D$3:$D$500,"*",'2027'!$G$3:$G$500,{"*alle*";"*Opsøgende*"},'2027'!$E$3:$E$500,"*nej*",'2027'!$H$3:$H$500,"*ja*"),COUNTIFS('2027'!$K$3:$K$500,Lister!$D$2,'2027'!$B$3:$B$500,$A72,'2027'!$D$3:$D$500,"*",'2027'!$G$3:$G$500,"*børn*"))</f>
        <v>0</v>
      </c>
      <c r="AO72" s="110">
        <f>SUM(COUNTIFS('2027'!$K$3:$K$500,Lister!$D$3,'2027'!$B$3:$B$500,$A72,'2027'!$D$3:$D$500,"*",'2027'!$G$3:$G$500,{"*alle*";"*Opsøgende*"},'2027'!$E$3:$E$500,"*ja*"),COUNTIFS('2027'!$K$3:$K$500,Lister!$D$3,'2027'!$B$3:$B$500,$A72,'2027'!$D$3:$D$500,"*",'2027'!$G$3:$G$500,{"*alle*";"*Opsøgende*"},'2027'!$E$3:$E$500,"*nej*",'2027'!$H$3:$H$500,"*ja*"),COUNTIFS('2027'!$K$3:$K$500,Lister!$D$3,'2027'!$B$3:$B$500,$A72,'2027'!$D$3:$D$500,"*",'2027'!$G$3:$G$500,"*børn*"))</f>
        <v>0</v>
      </c>
      <c r="AP72" s="110">
        <f t="shared" si="31"/>
        <v>0</v>
      </c>
      <c r="AQ72" s="110"/>
      <c r="AR72" s="110">
        <f>SUM(COUNTIFS('2028'!$K$3:$K$500,Lister!$D$2,'2028'!$B$3:$B$500,$A72,'2028'!$D$3:$D$500,"*",'2028'!$G$3:$G$500,{"*alle*";"*Opsøgende*"},'2028'!$E$3:$E$500,"*ja*"),COUNTIFS('2028'!$K$3:$K$500,Lister!$D$2,'2028'!$B$3:$B$500,$A72,'2028'!$D$3:$D$500,"*",'2028'!$G$3:$G$500,{"*alle*";"*Opsøgende*"},'2028'!$E$3:$E$500,"*nej*",'2028'!$H$3:$H$500,"*ja*"),COUNTIFS('2028'!$K$3:$K$500,Lister!$D$2,'2028'!$B$3:$B$500,$A72,'2028'!$D$3:$D$500,"*",'2028'!$G$3:$G$500,"*børn*"))</f>
        <v>0</v>
      </c>
      <c r="AS72" s="110">
        <f>SUM(COUNTIFS('2028'!$K$3:$K$500,Lister!$D$3,'2028'!$B$3:$B$500,$A72,'2028'!$D$3:$D$500,"*",'2028'!$G$3:$G$500,{"*alle*";"*Opsøgende*"},'2028'!$E$3:$E$500,"*ja*"),COUNTIFS('2028'!$K$3:$K$500,Lister!$D$3,'2028'!$B$3:$B$500,$A72,'2028'!$D$3:$D$500,"*",'2028'!$G$3:$G$500,{"*alle*";"*Opsøgende*"},'2028'!$E$3:$E$500,"*nej*",'2028'!$H$3:$H$500,"*ja*"),COUNTIFS('2028'!$K$3:$K$500,Lister!$D$3,'2028'!$B$3:$B$500,$A72,'2028'!$D$3:$D$500,"*",'2028'!$G$3:$G$500,"*børn*"))</f>
        <v>0</v>
      </c>
      <c r="AT72" s="110">
        <f t="shared" si="32"/>
        <v>0</v>
      </c>
    </row>
    <row r="73" spans="1:46" x14ac:dyDescent="0.25">
      <c r="A73" s="2" t="s">
        <v>30</v>
      </c>
      <c r="D73" s="110">
        <f>SUM(COUNTIFS('2018'!$K$3:$K$500,Lister!$D$2,'2018'!$B$3:$B$500,$A73,'2018'!$D$3:$D$500,"*",'2018'!$G$3:$G$500,{"*alle*";"*Opsøgende*"},'2018'!$E$3:$E$500,"*ja*"),COUNTIFS('2018'!$K$3:$K$500,Lister!$D$2,'2018'!$B$3:$B$500,$A73,'2018'!$D$3:$D$500,"*",'2018'!$G$3:$G$500,{"*alle*";"*Opsøgende*"},'2018'!$E$3:$E$500,"*nej*",'2018'!$H$3:$H$500,"*ja*"),COUNTIFS('2018'!$K$3:$K$500,Lister!$D$2,'2018'!$B$3:$B$500,$A73,'2018'!$D$3:$D$500,"*",'2018'!$G$3:$G$500,"*børn*"))</f>
        <v>0</v>
      </c>
      <c r="E73" s="110">
        <f>SUM(COUNTIFS('2018'!$K$3:$K$500,Lister!$D$3,'2018'!$B$3:$B$500,$A73,'2018'!$D$3:$D$500,"*",'2018'!$G$3:$G$500,{"*alle*";"*Opsøgende*"},'2018'!$E$3:$E$500,"*ja*"),COUNTIFS('2018'!$K$3:$K$500,Lister!$D$3,'2018'!$B$3:$B$500,$A73,'2018'!$D$3:$D$500,"*",'2018'!$G$3:$G$500,{"*alle*";"*Opsøgende*"},'2018'!$E$3:$E$500,"*nej*",'2018'!$H$3:$H$500,"*ja*"),COUNTIFS('2018'!$K$3:$K$500,Lister!$D$3,'2018'!$B$3:$B$500,$A73,'2018'!$D$3:$D$500,"*",'2018'!$G$3:$G$500,"*børn*"))</f>
        <v>0</v>
      </c>
      <c r="F73" s="110">
        <f t="shared" si="22"/>
        <v>0</v>
      </c>
      <c r="G73" s="110"/>
      <c r="H73" s="110">
        <f>SUM(COUNTIFS('2019'!$K$3:$K$500,Lister!$D$2,'2019'!$B$3:$B$500,$A73,'2019'!$D$3:$D$500,"*",'2019'!$G$3:$G$500,{"*alle*";"*Opsøgende*"},'2019'!$E$3:$E$500,"*ja*"),COUNTIFS('2019'!$K$3:$K$500,Lister!$D$2,'2019'!$B$3:$B$500,$A73,'2019'!$D$3:$D$500,"*",'2019'!$G$3:$G$500,{"*alle*";"*Opsøgende*"},'2019'!$E$3:$E$500,"*nej*",'2019'!$H$3:$H$500,"*ja*"),COUNTIFS('2019'!$K$3:$K$500,Lister!$D$2,'2019'!$B$3:$B$500,$A73,'2019'!$D$3:$D$500,"*",'2019'!$G$3:$G$500,"*børn*"))</f>
        <v>0</v>
      </c>
      <c r="I73" s="110">
        <f>SUM(COUNTIFS('2019'!$K$3:$K$500,Lister!$D$3,'2019'!$B$3:$B$500,$A73,'2019'!$D$3:$D$500,"*",'2019'!$G$3:$G$500,{"*alle*";"*Opsøgende*"},'2019'!$E$3:$E$500,"*ja*"),COUNTIFS('2019'!$K$3:$K$500,Lister!$D$3,'2019'!$B$3:$B$500,$A73,'2019'!$D$3:$D$500,"*",'2019'!$G$3:$G$500,{"*alle*";"*Opsøgende*"},'2019'!$E$3:$E$500,"*nej*",'2019'!$H$3:$H$500,"*ja*"),COUNTIFS('2019'!$K$3:$K$500,Lister!$D$3,'2019'!$B$3:$B$500,$A73,'2019'!$D$3:$D$500,"*",'2019'!$G$3:$G$500,"*børn*"))</f>
        <v>0</v>
      </c>
      <c r="J73" s="110">
        <f t="shared" si="23"/>
        <v>0</v>
      </c>
      <c r="K73" s="110"/>
      <c r="L73" s="110">
        <f>SUM(COUNTIFS('2020'!$K$3:$K$500,Lister!$D$2,'2020'!$B$3:$B$500,$A73,'2020'!$D$3:$D$500,"*",'2020'!$G$3:$G$500,{"*alle*";"*Opsøgende*"},'2020'!$E$3:$E$500,"*ja*"),COUNTIFS('2020'!$K$3:$K$500,Lister!$D$2,'2020'!$B$3:$B$500,$A73,'2020'!$D$3:$D$500,"*",'2020'!$G$3:$G$500,{"*alle*";"*Opsøgende*"},'2020'!$E$3:$E$500,"*nej*",'2020'!$H$3:$H$500,"*ja*"),COUNTIFS('2020'!$K$3:$K$500,Lister!$D$2,'2020'!$B$3:$B$500,$A73,'2020'!$D$3:$D$500,"*",'2020'!$G$3:$G$500,"*børn*"))</f>
        <v>0</v>
      </c>
      <c r="M73" s="110">
        <f>SUM(COUNTIFS('2020'!$K$3:$K$500,Lister!$D$3,'2020'!$B$3:$B$500,$A73,'2020'!$D$3:$D$500,"*",'2020'!$G$3:$G$500,{"*alle*";"*Opsøgende*"},'2020'!$E$3:$E$500,"*ja*"),COUNTIFS('2020'!$K$3:$K$500,Lister!$D$3,'2020'!$B$3:$B$500,$A73,'2020'!$D$3:$D$500,"*",'2020'!$G$3:$G$500,{"*alle*";"*Opsøgende*"},'2020'!$E$3:$E$500,"*nej*",'2020'!$H$3:$H$500,"*ja*"),COUNTIFS('2020'!$K$3:$K$500,Lister!$D$3,'2020'!$B$3:$B$500,$A73,'2020'!$D$3:$D$500,"*",'2020'!$G$3:$G$500,"*børn*"))</f>
        <v>0</v>
      </c>
      <c r="N73" s="110">
        <f t="shared" si="24"/>
        <v>0</v>
      </c>
      <c r="O73" s="110"/>
      <c r="P73" s="110">
        <f>SUM(COUNTIFS('2021'!$K$3:$K$500,Lister!$D$2,'2021'!$B$3:$B$500,$A73,'2021'!$D$3:$D$500,"*",'2021'!$G$3:$G$500,{"*alle*";"*Opsøgende*"},'2021'!$E$3:$E$500,"*ja*"),COUNTIFS('2021'!$K$3:$K$500,Lister!$D$2,'2021'!$B$3:$B$500,$A73,'2021'!$D$3:$D$500,"*",'2021'!$G$3:$G$500,{"*alle*";"*Opsøgende*"},'2021'!$E$3:$E$500,"*nej*",'2021'!$H$3:$H$500,"*ja*"),COUNTIFS('2021'!$K$3:$K$500,Lister!$D$2,'2021'!$B$3:$B$500,$A73,'2021'!$D$3:$D$500,"*",'2021'!$G$3:$G$500,"*børn*"))</f>
        <v>0</v>
      </c>
      <c r="Q73" s="110">
        <f>SUM(COUNTIFS('2021'!$K$3:$K$500,Lister!$D$3,'2021'!$B$3:$B$500,$A73,'2021'!$D$3:$D$500,"*",'2021'!$G$3:$G$500,{"*alle*";"*Opsøgende*"},'2021'!$E$3:$E$500,"*ja*"),COUNTIFS('2021'!$K$3:$K$500,Lister!$D$3,'2021'!$B$3:$B$500,$A73,'2021'!$D$3:$D$500,"*",'2021'!$G$3:$G$500,{"*alle*";"*Opsøgende*"},'2021'!$E$3:$E$500,"*nej*",'2021'!$H$3:$H$500,"*ja*"),COUNTIFS('2021'!$K$3:$K$500,Lister!$D$3,'2021'!$B$3:$B$500,$A73,'2021'!$D$3:$D$500,"*",'2021'!$G$3:$G$500,"*børn*"))</f>
        <v>0</v>
      </c>
      <c r="R73" s="110">
        <f t="shared" si="25"/>
        <v>0</v>
      </c>
      <c r="S73" s="110"/>
      <c r="T73" s="110">
        <f>SUM(COUNTIFS('2022'!$K$3:$K$500,Lister!$D$2,'2022'!$B$3:$B$500,$A73,'2022'!$D$3:$D$500,"*",'2022'!$G$3:$G$500,{"*alle*";"*Opsøgende*"},'2022'!$E$3:$E$500,"*ja*"),COUNTIFS('2022'!$K$3:$K$500,Lister!$D$2,'2022'!$B$3:$B$500,$A73,'2022'!$D$3:$D$500,"*",'2022'!$G$3:$G$500,{"*alle*";"*Opsøgende*"},'2022'!$E$3:$E$500,"*nej*",'2022'!$H$3:$H$500,"*ja*"),COUNTIFS('2022'!$K$3:$K$500,Lister!$D$2,'2022'!$B$3:$B$500,$A73,'2022'!$D$3:$D$500,"*",'2022'!$G$3:$G$500,"*børn*"))</f>
        <v>0</v>
      </c>
      <c r="U73" s="110">
        <f>SUM(COUNTIFS('2022'!$K$3:$K$500,Lister!$D$3,'2022'!$B$3:$B$500,$A73,'2022'!$D$3:$D$500,"*",'2022'!$G$3:$G$500,{"*alle*";"*Opsøgende*"},'2022'!$E$3:$E$500,"*ja*"),COUNTIFS('2022'!$K$3:$K$500,Lister!$D$3,'2022'!$B$3:$B$500,$A73,'2022'!$D$3:$D$500,"*",'2022'!$G$3:$G$500,{"*alle*";"*Opsøgende*"},'2022'!$E$3:$E$500,"*nej*",'2022'!$H$3:$H$500,"*ja*"),COUNTIFS('2022'!$K$3:$K$500,Lister!$D$3,'2022'!$B$3:$B$500,$A73,'2022'!$D$3:$D$500,"*",'2022'!$G$3:$G$500,"*børn*"))</f>
        <v>0</v>
      </c>
      <c r="V73" s="110">
        <f t="shared" si="26"/>
        <v>0</v>
      </c>
      <c r="W73" s="110"/>
      <c r="X73" s="110">
        <f>SUM(COUNTIFS('2023'!$K$3:$K$500,Lister!$D$2,'2023'!$B$3:$B$500,$A73,'2023'!$D$3:$D$500,"*",'2023'!$G$3:$G$500,{"*alle*";"*Opsøgende*"},'2023'!$E$3:$E$500,"*ja*"),COUNTIFS('2023'!$K$3:$K$500,Lister!$D$2,'2023'!$B$3:$B$500,$A73,'2023'!$D$3:$D$500,"*",'2023'!$G$3:$G$500,{"*alle*";"*Opsøgende*"},'2023'!$E$3:$E$500,"*nej*",'2023'!$H$3:$H$500,"*ja*"),COUNTIFS('2023'!$K$3:$K$500,Lister!$D$2,'2023'!$B$3:$B$500,$A73,'2023'!$D$3:$D$500,"*",'2023'!$G$3:$G$500,"*børn*"))</f>
        <v>0</v>
      </c>
      <c r="Y73" s="110">
        <f>SUM(COUNTIFS('2023'!$K$3:$K$500,Lister!$D$3,'2023'!$B$3:$B$500,$A73,'2023'!$D$3:$D$500,"*",'2023'!$G$3:$G$500,{"*alle*";"*Opsøgende*"},'2023'!$E$3:$E$500,"*ja*"),COUNTIFS('2023'!$K$3:$K$500,Lister!$D$3,'2023'!$B$3:$B$500,$A73,'2023'!$D$3:$D$500,"*",'2023'!$G$3:$G$500,{"*alle*";"*Opsøgende*"},'2023'!$E$3:$E$500,"*nej*",'2023'!$H$3:$H$500,"*ja*"),COUNTIFS('2023'!$K$3:$K$500,Lister!$D$3,'2023'!$B$3:$B$500,$A73,'2023'!$D$3:$D$500,"*",'2023'!$G$3:$G$500,"*børn*"))</f>
        <v>0</v>
      </c>
      <c r="Z73" s="110">
        <f t="shared" si="27"/>
        <v>0</v>
      </c>
      <c r="AA73" s="110"/>
      <c r="AB73" s="110">
        <f>SUM(COUNTIFS('2024'!$K$3:$K$500,Lister!$D$2,'2024'!$B$3:$B$500,$A73,'2024'!$D$3:$D$500,"*",'2024'!$G$3:$G$500,{"*alle*";"*Opsøgende*"},'2024'!$E$3:$E$500,"*ja*"),COUNTIFS('2024'!$K$3:$K$500,Lister!$D$2,'2024'!$B$3:$B$500,$A73,'2024'!$D$3:$D$500,"*",'2024'!$G$3:$G$500,{"*alle*";"*Opsøgende*"},'2024'!$E$3:$E$500,"*nej*",'2024'!$H$3:$H$500,"*ja*"),COUNTIFS('2024'!$K$3:$K$500,Lister!$D$2,'2024'!$B$3:$B$500,$A73,'2024'!$D$3:$D$500,"*",'2024'!$G$3:$G$500,"*børn*"))</f>
        <v>0</v>
      </c>
      <c r="AC73" s="110">
        <f>SUM(COUNTIFS('2024'!$K$3:$K$500,Lister!$D$3,'2024'!$B$3:$B$500,$A73,'2024'!$D$3:$D$500,"*",'2024'!$G$3:$G$500,{"*alle*";"*Opsøgende*"},'2024'!$E$3:$E$500,"*ja*"),COUNTIFS('2024'!$K$3:$K$500,Lister!$D$3,'2024'!$B$3:$B$500,$A73,'2024'!$D$3:$D$500,"*",'2024'!$G$3:$G$500,{"*alle*";"*Opsøgende*"},'2024'!$E$3:$E$500,"*nej*",'2024'!$H$3:$H$500,"*ja*"),COUNTIFS('2024'!$K$3:$K$500,Lister!$D$3,'2024'!$B$3:$B$500,$A73,'2024'!$D$3:$D$500,"*",'2024'!$G$3:$G$500,"*børn*"))</f>
        <v>0</v>
      </c>
      <c r="AD73" s="110">
        <f t="shared" si="28"/>
        <v>0</v>
      </c>
      <c r="AE73" s="110"/>
      <c r="AF73" s="110">
        <f>SUM(COUNTIFS('2025'!$K$3:$K$500,Lister!$D$2,'2025'!$B$3:$B$500,$A73,'2025'!$D$3:$D$500,"*",'2025'!$G$3:$G$500,{"*alle*";"*Opsøgende*"},'2025'!$E$3:$E$500,"*ja*"),COUNTIFS('2025'!$K$3:$K$500,Lister!$D$2,'2025'!$B$3:$B$500,$A73,'2025'!$D$3:$D$500,"*",'2025'!$G$3:$G$500,{"*alle*";"*Opsøgende*"},'2025'!$E$3:$E$500,"*nej*",'2025'!$H$3:$H$500,"*ja*"),COUNTIFS('2025'!$K$3:$K$500,Lister!$D$2,'2025'!$B$3:$B$500,$A73,'2025'!$D$3:$D$500,"*",'2025'!$G$3:$G$500,"*børn*"))</f>
        <v>0</v>
      </c>
      <c r="AG73" s="110">
        <f>SUM(COUNTIFS('2025'!$K$3:$K$500,Lister!$D$3,'2025'!$B$3:$B$500,$A73,'2025'!$D$3:$D$500,"*",'2025'!$G$3:$G$500,{"*alle*";"*Opsøgende*"},'2025'!$E$3:$E$500,"*ja*"),COUNTIFS('2025'!$K$3:$K$500,Lister!$D$3,'2025'!$B$3:$B$500,$A73,'2025'!$D$3:$D$500,"*",'2025'!$G$3:$G$500,{"*alle*";"*Opsøgende*"},'2025'!$E$3:$E$500,"*nej*",'2025'!$H$3:$H$500,"*ja*"),COUNTIFS('2025'!$K$3:$K$500,Lister!$D$3,'2025'!$B$3:$B$500,$A73,'2025'!$D$3:$D$500,"*",'2025'!$G$3:$G$500,"*børn*"))</f>
        <v>0</v>
      </c>
      <c r="AH73" s="110">
        <f t="shared" si="29"/>
        <v>0</v>
      </c>
      <c r="AI73" s="110"/>
      <c r="AJ73" s="110">
        <f>SUM(COUNTIFS('2026'!$K$3:$K$500,Lister!$D$2,'2026'!$B$3:$B$500,$A73,'2026'!$D$3:$D$500,"*",'2026'!$G$3:$G$500,{"*alle*";"*Opsøgende*"},'2026'!$E$3:$E$500,"*ja*"),COUNTIFS('2026'!$K$3:$K$500,Lister!$D$2,'2026'!$B$3:$B$500,$A73,'2026'!$D$3:$D$500,"*",'2026'!$G$3:$G$500,{"*alle*";"*Opsøgende*"},'2026'!$E$3:$E$500,"*nej*",'2026'!$H$3:$H$500,"*ja*"),COUNTIFS('2026'!$K$3:$K$500,Lister!$D$2,'2026'!$B$3:$B$500,$A73,'2026'!$D$3:$D$500,"*",'2026'!$G$3:$G$500,"*børn*"))</f>
        <v>0</v>
      </c>
      <c r="AK73" s="110">
        <f>SUM(COUNTIFS('2026'!$K$3:$K$500,Lister!$D$3,'2026'!$B$3:$B$500,$A73,'2026'!$D$3:$D$500,"*",'2026'!$G$3:$G$500,{"*alle*";"*Opsøgende*"},'2026'!$E$3:$E$500,"*ja*"),COUNTIFS('2026'!$K$3:$K$500,Lister!$D$3,'2026'!$B$3:$B$500,$A73,'2026'!$D$3:$D$500,"*",'2026'!$G$3:$G$500,{"*alle*";"*Opsøgende*"},'2026'!$E$3:$E$500,"*nej*",'2026'!$H$3:$H$500,"*ja*"),COUNTIFS('2026'!$K$3:$K$500,Lister!$D$3,'2026'!$B$3:$B$500,$A73,'2026'!$D$3:$D$500,"*",'2026'!$G$3:$G$500,"*børn*"))</f>
        <v>0</v>
      </c>
      <c r="AL73" s="110">
        <f t="shared" si="30"/>
        <v>0</v>
      </c>
      <c r="AM73" s="110"/>
      <c r="AN73" s="110">
        <f>SUM(COUNTIFS('2027'!$K$3:$K$500,Lister!$D$2,'2027'!$B$3:$B$500,$A73,'2027'!$D$3:$D$500,"*",'2027'!$G$3:$G$500,{"*alle*";"*Opsøgende*"},'2027'!$E$3:$E$500,"*ja*"),COUNTIFS('2027'!$K$3:$K$500,Lister!$D$2,'2027'!$B$3:$B$500,$A73,'2027'!$D$3:$D$500,"*",'2027'!$G$3:$G$500,{"*alle*";"*Opsøgende*"},'2027'!$E$3:$E$500,"*nej*",'2027'!$H$3:$H$500,"*ja*"),COUNTIFS('2027'!$K$3:$K$500,Lister!$D$2,'2027'!$B$3:$B$500,$A73,'2027'!$D$3:$D$500,"*",'2027'!$G$3:$G$500,"*børn*"))</f>
        <v>0</v>
      </c>
      <c r="AO73" s="110">
        <f>SUM(COUNTIFS('2027'!$K$3:$K$500,Lister!$D$3,'2027'!$B$3:$B$500,$A73,'2027'!$D$3:$D$500,"*",'2027'!$G$3:$G$500,{"*alle*";"*Opsøgende*"},'2027'!$E$3:$E$500,"*ja*"),COUNTIFS('2027'!$K$3:$K$500,Lister!$D$3,'2027'!$B$3:$B$500,$A73,'2027'!$D$3:$D$500,"*",'2027'!$G$3:$G$500,{"*alle*";"*Opsøgende*"},'2027'!$E$3:$E$500,"*nej*",'2027'!$H$3:$H$500,"*ja*"),COUNTIFS('2027'!$K$3:$K$500,Lister!$D$3,'2027'!$B$3:$B$500,$A73,'2027'!$D$3:$D$500,"*",'2027'!$G$3:$G$500,"*børn*"))</f>
        <v>0</v>
      </c>
      <c r="AP73" s="110">
        <f t="shared" si="31"/>
        <v>0</v>
      </c>
      <c r="AQ73" s="110"/>
      <c r="AR73" s="110">
        <f>SUM(COUNTIFS('2028'!$K$3:$K$500,Lister!$D$2,'2028'!$B$3:$B$500,$A73,'2028'!$D$3:$D$500,"*",'2028'!$G$3:$G$500,{"*alle*";"*Opsøgende*"},'2028'!$E$3:$E$500,"*ja*"),COUNTIFS('2028'!$K$3:$K$500,Lister!$D$2,'2028'!$B$3:$B$500,$A73,'2028'!$D$3:$D$500,"*",'2028'!$G$3:$G$500,{"*alle*";"*Opsøgende*"},'2028'!$E$3:$E$500,"*nej*",'2028'!$H$3:$H$500,"*ja*"),COUNTIFS('2028'!$K$3:$K$500,Lister!$D$2,'2028'!$B$3:$B$500,$A73,'2028'!$D$3:$D$500,"*",'2028'!$G$3:$G$500,"*børn*"))</f>
        <v>0</v>
      </c>
      <c r="AS73" s="110">
        <f>SUM(COUNTIFS('2028'!$K$3:$K$500,Lister!$D$3,'2028'!$B$3:$B$500,$A73,'2028'!$D$3:$D$500,"*",'2028'!$G$3:$G$500,{"*alle*";"*Opsøgende*"},'2028'!$E$3:$E$500,"*ja*"),COUNTIFS('2028'!$K$3:$K$500,Lister!$D$3,'2028'!$B$3:$B$500,$A73,'2028'!$D$3:$D$500,"*",'2028'!$G$3:$G$500,{"*alle*";"*Opsøgende*"},'2028'!$E$3:$E$500,"*nej*",'2028'!$H$3:$H$500,"*ja*"),COUNTIFS('2028'!$K$3:$K$500,Lister!$D$3,'2028'!$B$3:$B$500,$A73,'2028'!$D$3:$D$500,"*",'2028'!$G$3:$G$500,"*børn*"))</f>
        <v>0</v>
      </c>
      <c r="AT73" s="110">
        <f t="shared" si="32"/>
        <v>0</v>
      </c>
    </row>
    <row r="74" spans="1:46" x14ac:dyDescent="0.25">
      <c r="A74" s="2" t="s">
        <v>20</v>
      </c>
      <c r="D74" s="110">
        <f>SUM(COUNTIFS('2018'!$K$3:$K$500,Lister!$D$2,'2018'!$B$3:$B$500,$A74,'2018'!$D$3:$D$500,"*",'2018'!$G$3:$G$500,{"*alle*";"*Opsøgende*"},'2018'!$E$3:$E$500,"*ja*"),COUNTIFS('2018'!$K$3:$K$500,Lister!$D$2,'2018'!$B$3:$B$500,$A74,'2018'!$D$3:$D$500,"*",'2018'!$G$3:$G$500,{"*alle*";"*Opsøgende*"},'2018'!$E$3:$E$500,"*nej*",'2018'!$H$3:$H$500,"*ja*"),COUNTIFS('2018'!$K$3:$K$500,Lister!$D$2,'2018'!$B$3:$B$500,$A74,'2018'!$D$3:$D$500,"*",'2018'!$G$3:$G$500,"*børn*"))</f>
        <v>0</v>
      </c>
      <c r="E74" s="110">
        <f>SUM(COUNTIFS('2018'!$K$3:$K$500,Lister!$D$3,'2018'!$B$3:$B$500,$A74,'2018'!$D$3:$D$500,"*",'2018'!$G$3:$G$500,{"*alle*";"*Opsøgende*"},'2018'!$E$3:$E$500,"*ja*"),COUNTIFS('2018'!$K$3:$K$500,Lister!$D$3,'2018'!$B$3:$B$500,$A74,'2018'!$D$3:$D$500,"*",'2018'!$G$3:$G$500,{"*alle*";"*Opsøgende*"},'2018'!$E$3:$E$500,"*nej*",'2018'!$H$3:$H$500,"*ja*"),COUNTIFS('2018'!$K$3:$K$500,Lister!$D$3,'2018'!$B$3:$B$500,$A74,'2018'!$D$3:$D$500,"*",'2018'!$G$3:$G$500,"*børn*"))</f>
        <v>0</v>
      </c>
      <c r="F74" s="110">
        <f t="shared" si="22"/>
        <v>0</v>
      </c>
      <c r="G74" s="110"/>
      <c r="H74" s="110">
        <f>SUM(COUNTIFS('2019'!$K$3:$K$500,Lister!$D$2,'2019'!$B$3:$B$500,$A74,'2019'!$D$3:$D$500,"*",'2019'!$G$3:$G$500,{"*alle*";"*Opsøgende*"},'2019'!$E$3:$E$500,"*ja*"),COUNTIFS('2019'!$K$3:$K$500,Lister!$D$2,'2019'!$B$3:$B$500,$A74,'2019'!$D$3:$D$500,"*",'2019'!$G$3:$G$500,{"*alle*";"*Opsøgende*"},'2019'!$E$3:$E$500,"*nej*",'2019'!$H$3:$H$500,"*ja*"),COUNTIFS('2019'!$K$3:$K$500,Lister!$D$2,'2019'!$B$3:$B$500,$A74,'2019'!$D$3:$D$500,"*",'2019'!$G$3:$G$500,"*børn*"))</f>
        <v>0</v>
      </c>
      <c r="I74" s="110">
        <f>SUM(COUNTIFS('2019'!$K$3:$K$500,Lister!$D$3,'2019'!$B$3:$B$500,$A74,'2019'!$D$3:$D$500,"*",'2019'!$G$3:$G$500,{"*alle*";"*Opsøgende*"},'2019'!$E$3:$E$500,"*ja*"),COUNTIFS('2019'!$K$3:$K$500,Lister!$D$3,'2019'!$B$3:$B$500,$A74,'2019'!$D$3:$D$500,"*",'2019'!$G$3:$G$500,{"*alle*";"*Opsøgende*"},'2019'!$E$3:$E$500,"*nej*",'2019'!$H$3:$H$500,"*ja*"),COUNTIFS('2019'!$K$3:$K$500,Lister!$D$3,'2019'!$B$3:$B$500,$A74,'2019'!$D$3:$D$500,"*",'2019'!$G$3:$G$500,"*børn*"))</f>
        <v>0</v>
      </c>
      <c r="J74" s="110">
        <f t="shared" si="23"/>
        <v>0</v>
      </c>
      <c r="K74" s="110"/>
      <c r="L74" s="110">
        <f>SUM(COUNTIFS('2020'!$K$3:$K$500,Lister!$D$2,'2020'!$B$3:$B$500,$A74,'2020'!$D$3:$D$500,"*",'2020'!$G$3:$G$500,{"*alle*";"*Opsøgende*"},'2020'!$E$3:$E$500,"*ja*"),COUNTIFS('2020'!$K$3:$K$500,Lister!$D$2,'2020'!$B$3:$B$500,$A74,'2020'!$D$3:$D$500,"*",'2020'!$G$3:$G$500,{"*alle*";"*Opsøgende*"},'2020'!$E$3:$E$500,"*nej*",'2020'!$H$3:$H$500,"*ja*"),COUNTIFS('2020'!$K$3:$K$500,Lister!$D$2,'2020'!$B$3:$B$500,$A74,'2020'!$D$3:$D$500,"*",'2020'!$G$3:$G$500,"*børn*"))</f>
        <v>0</v>
      </c>
      <c r="M74" s="110">
        <f>SUM(COUNTIFS('2020'!$K$3:$K$500,Lister!$D$3,'2020'!$B$3:$B$500,$A74,'2020'!$D$3:$D$500,"*",'2020'!$G$3:$G$500,{"*alle*";"*Opsøgende*"},'2020'!$E$3:$E$500,"*ja*"),COUNTIFS('2020'!$K$3:$K$500,Lister!$D$3,'2020'!$B$3:$B$500,$A74,'2020'!$D$3:$D$500,"*",'2020'!$G$3:$G$500,{"*alle*";"*Opsøgende*"},'2020'!$E$3:$E$500,"*nej*",'2020'!$H$3:$H$500,"*ja*"),COUNTIFS('2020'!$K$3:$K$500,Lister!$D$3,'2020'!$B$3:$B$500,$A74,'2020'!$D$3:$D$500,"*",'2020'!$G$3:$G$500,"*børn*"))</f>
        <v>0</v>
      </c>
      <c r="N74" s="110">
        <f t="shared" si="24"/>
        <v>0</v>
      </c>
      <c r="O74" s="110"/>
      <c r="P74" s="110">
        <f>SUM(COUNTIFS('2021'!$K$3:$K$500,Lister!$D$2,'2021'!$B$3:$B$500,$A74,'2021'!$D$3:$D$500,"*",'2021'!$G$3:$G$500,{"*alle*";"*Opsøgende*"},'2021'!$E$3:$E$500,"*ja*"),COUNTIFS('2021'!$K$3:$K$500,Lister!$D$2,'2021'!$B$3:$B$500,$A74,'2021'!$D$3:$D$500,"*",'2021'!$G$3:$G$500,{"*alle*";"*Opsøgende*"},'2021'!$E$3:$E$500,"*nej*",'2021'!$H$3:$H$500,"*ja*"),COUNTIFS('2021'!$K$3:$K$500,Lister!$D$2,'2021'!$B$3:$B$500,$A74,'2021'!$D$3:$D$500,"*",'2021'!$G$3:$G$500,"*børn*"))</f>
        <v>0</v>
      </c>
      <c r="Q74" s="110">
        <f>SUM(COUNTIFS('2021'!$K$3:$K$500,Lister!$D$3,'2021'!$B$3:$B$500,$A74,'2021'!$D$3:$D$500,"*",'2021'!$G$3:$G$500,{"*alle*";"*Opsøgende*"},'2021'!$E$3:$E$500,"*ja*"),COUNTIFS('2021'!$K$3:$K$500,Lister!$D$3,'2021'!$B$3:$B$500,$A74,'2021'!$D$3:$D$500,"*",'2021'!$G$3:$G$500,{"*alle*";"*Opsøgende*"},'2021'!$E$3:$E$500,"*nej*",'2021'!$H$3:$H$500,"*ja*"),COUNTIFS('2021'!$K$3:$K$500,Lister!$D$3,'2021'!$B$3:$B$500,$A74,'2021'!$D$3:$D$500,"*",'2021'!$G$3:$G$500,"*børn*"))</f>
        <v>0</v>
      </c>
      <c r="R74" s="110">
        <f t="shared" si="25"/>
        <v>0</v>
      </c>
      <c r="S74" s="110"/>
      <c r="T74" s="110">
        <f>SUM(COUNTIFS('2022'!$K$3:$K$500,Lister!$D$2,'2022'!$B$3:$B$500,$A74,'2022'!$D$3:$D$500,"*",'2022'!$G$3:$G$500,{"*alle*";"*Opsøgende*"},'2022'!$E$3:$E$500,"*ja*"),COUNTIFS('2022'!$K$3:$K$500,Lister!$D$2,'2022'!$B$3:$B$500,$A74,'2022'!$D$3:$D$500,"*",'2022'!$G$3:$G$500,{"*alle*";"*Opsøgende*"},'2022'!$E$3:$E$500,"*nej*",'2022'!$H$3:$H$500,"*ja*"),COUNTIFS('2022'!$K$3:$K$500,Lister!$D$2,'2022'!$B$3:$B$500,$A74,'2022'!$D$3:$D$500,"*",'2022'!$G$3:$G$500,"*børn*"))</f>
        <v>0</v>
      </c>
      <c r="U74" s="110">
        <f>SUM(COUNTIFS('2022'!$K$3:$K$500,Lister!$D$3,'2022'!$B$3:$B$500,$A74,'2022'!$D$3:$D$500,"*",'2022'!$G$3:$G$500,{"*alle*";"*Opsøgende*"},'2022'!$E$3:$E$500,"*ja*"),COUNTIFS('2022'!$K$3:$K$500,Lister!$D$3,'2022'!$B$3:$B$500,$A74,'2022'!$D$3:$D$500,"*",'2022'!$G$3:$G$500,{"*alle*";"*Opsøgende*"},'2022'!$E$3:$E$500,"*nej*",'2022'!$H$3:$H$500,"*ja*"),COUNTIFS('2022'!$K$3:$K$500,Lister!$D$3,'2022'!$B$3:$B$500,$A74,'2022'!$D$3:$D$500,"*",'2022'!$G$3:$G$500,"*børn*"))</f>
        <v>0</v>
      </c>
      <c r="V74" s="110">
        <f t="shared" si="26"/>
        <v>0</v>
      </c>
      <c r="W74" s="110"/>
      <c r="X74" s="110">
        <f>SUM(COUNTIFS('2023'!$K$3:$K$500,Lister!$D$2,'2023'!$B$3:$B$500,$A74,'2023'!$D$3:$D$500,"*",'2023'!$G$3:$G$500,{"*alle*";"*Opsøgende*"},'2023'!$E$3:$E$500,"*ja*"),COUNTIFS('2023'!$K$3:$K$500,Lister!$D$2,'2023'!$B$3:$B$500,$A74,'2023'!$D$3:$D$500,"*",'2023'!$G$3:$G$500,{"*alle*";"*Opsøgende*"},'2023'!$E$3:$E$500,"*nej*",'2023'!$H$3:$H$500,"*ja*"),COUNTIFS('2023'!$K$3:$K$500,Lister!$D$2,'2023'!$B$3:$B$500,$A74,'2023'!$D$3:$D$500,"*",'2023'!$G$3:$G$500,"*børn*"))</f>
        <v>0</v>
      </c>
      <c r="Y74" s="110">
        <f>SUM(COUNTIFS('2023'!$K$3:$K$500,Lister!$D$3,'2023'!$B$3:$B$500,$A74,'2023'!$D$3:$D$500,"*",'2023'!$G$3:$G$500,{"*alle*";"*Opsøgende*"},'2023'!$E$3:$E$500,"*ja*"),COUNTIFS('2023'!$K$3:$K$500,Lister!$D$3,'2023'!$B$3:$B$500,$A74,'2023'!$D$3:$D$500,"*",'2023'!$G$3:$G$500,{"*alle*";"*Opsøgende*"},'2023'!$E$3:$E$500,"*nej*",'2023'!$H$3:$H$500,"*ja*"),COUNTIFS('2023'!$K$3:$K$500,Lister!$D$3,'2023'!$B$3:$B$500,$A74,'2023'!$D$3:$D$500,"*",'2023'!$G$3:$G$500,"*børn*"))</f>
        <v>0</v>
      </c>
      <c r="Z74" s="110">
        <f t="shared" si="27"/>
        <v>0</v>
      </c>
      <c r="AA74" s="110"/>
      <c r="AB74" s="110">
        <f>SUM(COUNTIFS('2024'!$K$3:$K$500,Lister!$D$2,'2024'!$B$3:$B$500,$A74,'2024'!$D$3:$D$500,"*",'2024'!$G$3:$G$500,{"*alle*";"*Opsøgende*"},'2024'!$E$3:$E$500,"*ja*"),COUNTIFS('2024'!$K$3:$K$500,Lister!$D$2,'2024'!$B$3:$B$500,$A74,'2024'!$D$3:$D$500,"*",'2024'!$G$3:$G$500,{"*alle*";"*Opsøgende*"},'2024'!$E$3:$E$500,"*nej*",'2024'!$H$3:$H$500,"*ja*"),COUNTIFS('2024'!$K$3:$K$500,Lister!$D$2,'2024'!$B$3:$B$500,$A74,'2024'!$D$3:$D$500,"*",'2024'!$G$3:$G$500,"*børn*"))</f>
        <v>0</v>
      </c>
      <c r="AC74" s="110">
        <f>SUM(COUNTIFS('2024'!$K$3:$K$500,Lister!$D$3,'2024'!$B$3:$B$500,$A74,'2024'!$D$3:$D$500,"*",'2024'!$G$3:$G$500,{"*alle*";"*Opsøgende*"},'2024'!$E$3:$E$500,"*ja*"),COUNTIFS('2024'!$K$3:$K$500,Lister!$D$3,'2024'!$B$3:$B$500,$A74,'2024'!$D$3:$D$500,"*",'2024'!$G$3:$G$500,{"*alle*";"*Opsøgende*"},'2024'!$E$3:$E$500,"*nej*",'2024'!$H$3:$H$500,"*ja*"),COUNTIFS('2024'!$K$3:$K$500,Lister!$D$3,'2024'!$B$3:$B$500,$A74,'2024'!$D$3:$D$500,"*",'2024'!$G$3:$G$500,"*børn*"))</f>
        <v>0</v>
      </c>
      <c r="AD74" s="110">
        <f t="shared" si="28"/>
        <v>0</v>
      </c>
      <c r="AE74" s="110"/>
      <c r="AF74" s="110">
        <f>SUM(COUNTIFS('2025'!$K$3:$K$500,Lister!$D$2,'2025'!$B$3:$B$500,$A74,'2025'!$D$3:$D$500,"*",'2025'!$G$3:$G$500,{"*alle*";"*Opsøgende*"},'2025'!$E$3:$E$500,"*ja*"),COUNTIFS('2025'!$K$3:$K$500,Lister!$D$2,'2025'!$B$3:$B$500,$A74,'2025'!$D$3:$D$500,"*",'2025'!$G$3:$G$500,{"*alle*";"*Opsøgende*"},'2025'!$E$3:$E$500,"*nej*",'2025'!$H$3:$H$500,"*ja*"),COUNTIFS('2025'!$K$3:$K$500,Lister!$D$2,'2025'!$B$3:$B$500,$A74,'2025'!$D$3:$D$500,"*",'2025'!$G$3:$G$500,"*børn*"))</f>
        <v>0</v>
      </c>
      <c r="AG74" s="110">
        <f>SUM(COUNTIFS('2025'!$K$3:$K$500,Lister!$D$3,'2025'!$B$3:$B$500,$A74,'2025'!$D$3:$D$500,"*",'2025'!$G$3:$G$500,{"*alle*";"*Opsøgende*"},'2025'!$E$3:$E$500,"*ja*"),COUNTIFS('2025'!$K$3:$K$500,Lister!$D$3,'2025'!$B$3:$B$500,$A74,'2025'!$D$3:$D$500,"*",'2025'!$G$3:$G$500,{"*alle*";"*Opsøgende*"},'2025'!$E$3:$E$500,"*nej*",'2025'!$H$3:$H$500,"*ja*"),COUNTIFS('2025'!$K$3:$K$500,Lister!$D$3,'2025'!$B$3:$B$500,$A74,'2025'!$D$3:$D$500,"*",'2025'!$G$3:$G$500,"*børn*"))</f>
        <v>0</v>
      </c>
      <c r="AH74" s="110">
        <f t="shared" si="29"/>
        <v>0</v>
      </c>
      <c r="AI74" s="110"/>
      <c r="AJ74" s="110">
        <f>SUM(COUNTIFS('2026'!$K$3:$K$500,Lister!$D$2,'2026'!$B$3:$B$500,$A74,'2026'!$D$3:$D$500,"*",'2026'!$G$3:$G$500,{"*alle*";"*Opsøgende*"},'2026'!$E$3:$E$500,"*ja*"),COUNTIFS('2026'!$K$3:$K$500,Lister!$D$2,'2026'!$B$3:$B$500,$A74,'2026'!$D$3:$D$500,"*",'2026'!$G$3:$G$500,{"*alle*";"*Opsøgende*"},'2026'!$E$3:$E$500,"*nej*",'2026'!$H$3:$H$500,"*ja*"),COUNTIFS('2026'!$K$3:$K$500,Lister!$D$2,'2026'!$B$3:$B$500,$A74,'2026'!$D$3:$D$500,"*",'2026'!$G$3:$G$500,"*børn*"))</f>
        <v>0</v>
      </c>
      <c r="AK74" s="110">
        <f>SUM(COUNTIFS('2026'!$K$3:$K$500,Lister!$D$3,'2026'!$B$3:$B$500,$A74,'2026'!$D$3:$D$500,"*",'2026'!$G$3:$G$500,{"*alle*";"*Opsøgende*"},'2026'!$E$3:$E$500,"*ja*"),COUNTIFS('2026'!$K$3:$K$500,Lister!$D$3,'2026'!$B$3:$B$500,$A74,'2026'!$D$3:$D$500,"*",'2026'!$G$3:$G$500,{"*alle*";"*Opsøgende*"},'2026'!$E$3:$E$500,"*nej*",'2026'!$H$3:$H$500,"*ja*"),COUNTIFS('2026'!$K$3:$K$500,Lister!$D$3,'2026'!$B$3:$B$500,$A74,'2026'!$D$3:$D$500,"*",'2026'!$G$3:$G$500,"*børn*"))</f>
        <v>0</v>
      </c>
      <c r="AL74" s="110">
        <f t="shared" si="30"/>
        <v>0</v>
      </c>
      <c r="AM74" s="110"/>
      <c r="AN74" s="110">
        <f>SUM(COUNTIFS('2027'!$K$3:$K$500,Lister!$D$2,'2027'!$B$3:$B$500,$A74,'2027'!$D$3:$D$500,"*",'2027'!$G$3:$G$500,{"*alle*";"*Opsøgende*"},'2027'!$E$3:$E$500,"*ja*"),COUNTIFS('2027'!$K$3:$K$500,Lister!$D$2,'2027'!$B$3:$B$500,$A74,'2027'!$D$3:$D$500,"*",'2027'!$G$3:$G$500,{"*alle*";"*Opsøgende*"},'2027'!$E$3:$E$500,"*nej*",'2027'!$H$3:$H$500,"*ja*"),COUNTIFS('2027'!$K$3:$K$500,Lister!$D$2,'2027'!$B$3:$B$500,$A74,'2027'!$D$3:$D$500,"*",'2027'!$G$3:$G$500,"*børn*"))</f>
        <v>0</v>
      </c>
      <c r="AO74" s="110">
        <f>SUM(COUNTIFS('2027'!$K$3:$K$500,Lister!$D$3,'2027'!$B$3:$B$500,$A74,'2027'!$D$3:$D$500,"*",'2027'!$G$3:$G$500,{"*alle*";"*Opsøgende*"},'2027'!$E$3:$E$500,"*ja*"),COUNTIFS('2027'!$K$3:$K$500,Lister!$D$3,'2027'!$B$3:$B$500,$A74,'2027'!$D$3:$D$500,"*",'2027'!$G$3:$G$500,{"*alle*";"*Opsøgende*"},'2027'!$E$3:$E$500,"*nej*",'2027'!$H$3:$H$500,"*ja*"),COUNTIFS('2027'!$K$3:$K$500,Lister!$D$3,'2027'!$B$3:$B$500,$A74,'2027'!$D$3:$D$500,"*",'2027'!$G$3:$G$500,"*børn*"))</f>
        <v>0</v>
      </c>
      <c r="AP74" s="110">
        <f t="shared" si="31"/>
        <v>0</v>
      </c>
      <c r="AQ74" s="110"/>
      <c r="AR74" s="110">
        <f>SUM(COUNTIFS('2028'!$K$3:$K$500,Lister!$D$2,'2028'!$B$3:$B$500,$A74,'2028'!$D$3:$D$500,"*",'2028'!$G$3:$G$500,{"*alle*";"*Opsøgende*"},'2028'!$E$3:$E$500,"*ja*"),COUNTIFS('2028'!$K$3:$K$500,Lister!$D$2,'2028'!$B$3:$B$500,$A74,'2028'!$D$3:$D$500,"*",'2028'!$G$3:$G$500,{"*alle*";"*Opsøgende*"},'2028'!$E$3:$E$500,"*nej*",'2028'!$H$3:$H$500,"*ja*"),COUNTIFS('2028'!$K$3:$K$500,Lister!$D$2,'2028'!$B$3:$B$500,$A74,'2028'!$D$3:$D$500,"*",'2028'!$G$3:$G$500,"*børn*"))</f>
        <v>0</v>
      </c>
      <c r="AS74" s="110">
        <f>SUM(COUNTIFS('2028'!$K$3:$K$500,Lister!$D$3,'2028'!$B$3:$B$500,$A74,'2028'!$D$3:$D$500,"*",'2028'!$G$3:$G$500,{"*alle*";"*Opsøgende*"},'2028'!$E$3:$E$500,"*ja*"),COUNTIFS('2028'!$K$3:$K$500,Lister!$D$3,'2028'!$B$3:$B$500,$A74,'2028'!$D$3:$D$500,"*",'2028'!$G$3:$G$500,{"*alle*";"*Opsøgende*"},'2028'!$E$3:$E$500,"*nej*",'2028'!$H$3:$H$500,"*ja*"),COUNTIFS('2028'!$K$3:$K$500,Lister!$D$3,'2028'!$B$3:$B$500,$A74,'2028'!$D$3:$D$500,"*",'2028'!$G$3:$G$500,"*børn*"))</f>
        <v>0</v>
      </c>
      <c r="AT74" s="110">
        <f t="shared" si="32"/>
        <v>0</v>
      </c>
    </row>
    <row r="75" spans="1:46" x14ac:dyDescent="0.25">
      <c r="A75" s="2" t="s">
        <v>86</v>
      </c>
      <c r="D75" s="110">
        <f>SUM(COUNTIFS('2018'!$K$3:$K$500,Lister!$D$2,'2018'!$B$3:$B$500,$A75,'2018'!$D$3:$D$500,"*",'2018'!$G$3:$G$500,{"*alle*";"*Opsøgende*"},'2018'!$E$3:$E$500,"*ja*"),COUNTIFS('2018'!$K$3:$K$500,Lister!$D$2,'2018'!$B$3:$B$500,$A75,'2018'!$D$3:$D$500,"*",'2018'!$G$3:$G$500,{"*alle*";"*Opsøgende*"},'2018'!$E$3:$E$500,"*nej*",'2018'!$H$3:$H$500,"*ja*"),COUNTIFS('2018'!$K$3:$K$500,Lister!$D$2,'2018'!$B$3:$B$500,$A75,'2018'!$D$3:$D$500,"*",'2018'!$G$3:$G$500,"*børn*"))</f>
        <v>0</v>
      </c>
      <c r="E75" s="110">
        <f>SUM(COUNTIFS('2018'!$K$3:$K$500,Lister!$D$3,'2018'!$B$3:$B$500,$A75,'2018'!$D$3:$D$500,"*",'2018'!$G$3:$G$500,{"*alle*";"*Opsøgende*"},'2018'!$E$3:$E$500,"*ja*"),COUNTIFS('2018'!$K$3:$K$500,Lister!$D$3,'2018'!$B$3:$B$500,$A75,'2018'!$D$3:$D$500,"*",'2018'!$G$3:$G$500,{"*alle*";"*Opsøgende*"},'2018'!$E$3:$E$500,"*nej*",'2018'!$H$3:$H$500,"*ja*"),COUNTIFS('2018'!$K$3:$K$500,Lister!$D$3,'2018'!$B$3:$B$500,$A75,'2018'!$D$3:$D$500,"*",'2018'!$G$3:$G$500,"*børn*"))</f>
        <v>0</v>
      </c>
      <c r="F75" s="110">
        <f t="shared" si="22"/>
        <v>0</v>
      </c>
      <c r="G75" s="110"/>
      <c r="H75" s="110">
        <f>SUM(COUNTIFS('2019'!$K$3:$K$500,Lister!$D$2,'2019'!$B$3:$B$500,$A75,'2019'!$D$3:$D$500,"*",'2019'!$G$3:$G$500,{"*alle*";"*Opsøgende*"},'2019'!$E$3:$E$500,"*ja*"),COUNTIFS('2019'!$K$3:$K$500,Lister!$D$2,'2019'!$B$3:$B$500,$A75,'2019'!$D$3:$D$500,"*",'2019'!$G$3:$G$500,{"*alle*";"*Opsøgende*"},'2019'!$E$3:$E$500,"*nej*",'2019'!$H$3:$H$500,"*ja*"),COUNTIFS('2019'!$K$3:$K$500,Lister!$D$2,'2019'!$B$3:$B$500,$A75,'2019'!$D$3:$D$500,"*",'2019'!$G$3:$G$500,"*børn*"))</f>
        <v>0</v>
      </c>
      <c r="I75" s="110">
        <f>SUM(COUNTIFS('2019'!$K$3:$K$500,Lister!$D$3,'2019'!$B$3:$B$500,$A75,'2019'!$D$3:$D$500,"*",'2019'!$G$3:$G$500,{"*alle*";"*Opsøgende*"},'2019'!$E$3:$E$500,"*ja*"),COUNTIFS('2019'!$K$3:$K$500,Lister!$D$3,'2019'!$B$3:$B$500,$A75,'2019'!$D$3:$D$500,"*",'2019'!$G$3:$G$500,{"*alle*";"*Opsøgende*"},'2019'!$E$3:$E$500,"*nej*",'2019'!$H$3:$H$500,"*ja*"),COUNTIFS('2019'!$K$3:$K$500,Lister!$D$3,'2019'!$B$3:$B$500,$A75,'2019'!$D$3:$D$500,"*",'2019'!$G$3:$G$500,"*børn*"))</f>
        <v>0</v>
      </c>
      <c r="J75" s="110">
        <f t="shared" si="23"/>
        <v>0</v>
      </c>
      <c r="K75" s="110"/>
      <c r="L75" s="110">
        <f>SUM(COUNTIFS('2020'!$K$3:$K$500,Lister!$D$2,'2020'!$B$3:$B$500,$A75,'2020'!$D$3:$D$500,"*",'2020'!$G$3:$G$500,{"*alle*";"*Opsøgende*"},'2020'!$E$3:$E$500,"*ja*"),COUNTIFS('2020'!$K$3:$K$500,Lister!$D$2,'2020'!$B$3:$B$500,$A75,'2020'!$D$3:$D$500,"*",'2020'!$G$3:$G$500,{"*alle*";"*Opsøgende*"},'2020'!$E$3:$E$500,"*nej*",'2020'!$H$3:$H$500,"*ja*"),COUNTIFS('2020'!$K$3:$K$500,Lister!$D$2,'2020'!$B$3:$B$500,$A75,'2020'!$D$3:$D$500,"*",'2020'!$G$3:$G$500,"*børn*"))</f>
        <v>0</v>
      </c>
      <c r="M75" s="110">
        <f>SUM(COUNTIFS('2020'!$K$3:$K$500,Lister!$D$3,'2020'!$B$3:$B$500,$A75,'2020'!$D$3:$D$500,"*",'2020'!$G$3:$G$500,{"*alle*";"*Opsøgende*"},'2020'!$E$3:$E$500,"*ja*"),COUNTIFS('2020'!$K$3:$K$500,Lister!$D$3,'2020'!$B$3:$B$500,$A75,'2020'!$D$3:$D$500,"*",'2020'!$G$3:$G$500,{"*alle*";"*Opsøgende*"},'2020'!$E$3:$E$500,"*nej*",'2020'!$H$3:$H$500,"*ja*"),COUNTIFS('2020'!$K$3:$K$500,Lister!$D$3,'2020'!$B$3:$B$500,$A75,'2020'!$D$3:$D$500,"*",'2020'!$G$3:$G$500,"*børn*"))</f>
        <v>0</v>
      </c>
      <c r="N75" s="110">
        <f t="shared" si="24"/>
        <v>0</v>
      </c>
      <c r="O75" s="110"/>
      <c r="P75" s="110">
        <f>SUM(COUNTIFS('2021'!$K$3:$K$500,Lister!$D$2,'2021'!$B$3:$B$500,$A75,'2021'!$D$3:$D$500,"*",'2021'!$G$3:$G$500,{"*alle*";"*Opsøgende*"},'2021'!$E$3:$E$500,"*ja*"),COUNTIFS('2021'!$K$3:$K$500,Lister!$D$2,'2021'!$B$3:$B$500,$A75,'2021'!$D$3:$D$500,"*",'2021'!$G$3:$G$500,{"*alle*";"*Opsøgende*"},'2021'!$E$3:$E$500,"*nej*",'2021'!$H$3:$H$500,"*ja*"),COUNTIFS('2021'!$K$3:$K$500,Lister!$D$2,'2021'!$B$3:$B$500,$A75,'2021'!$D$3:$D$500,"*",'2021'!$G$3:$G$500,"*børn*"))</f>
        <v>0</v>
      </c>
      <c r="Q75" s="110">
        <f>SUM(COUNTIFS('2021'!$K$3:$K$500,Lister!$D$3,'2021'!$B$3:$B$500,$A75,'2021'!$D$3:$D$500,"*",'2021'!$G$3:$G$500,{"*alle*";"*Opsøgende*"},'2021'!$E$3:$E$500,"*ja*"),COUNTIFS('2021'!$K$3:$K$500,Lister!$D$3,'2021'!$B$3:$B$500,$A75,'2021'!$D$3:$D$500,"*",'2021'!$G$3:$G$500,{"*alle*";"*Opsøgende*"},'2021'!$E$3:$E$500,"*nej*",'2021'!$H$3:$H$500,"*ja*"),COUNTIFS('2021'!$K$3:$K$500,Lister!$D$3,'2021'!$B$3:$B$500,$A75,'2021'!$D$3:$D$500,"*",'2021'!$G$3:$G$500,"*børn*"))</f>
        <v>0</v>
      </c>
      <c r="R75" s="110">
        <f t="shared" si="25"/>
        <v>0</v>
      </c>
      <c r="S75" s="110"/>
      <c r="T75" s="110">
        <f>SUM(COUNTIFS('2022'!$K$3:$K$500,Lister!$D$2,'2022'!$B$3:$B$500,$A75,'2022'!$D$3:$D$500,"*",'2022'!$G$3:$G$500,{"*alle*";"*Opsøgende*"},'2022'!$E$3:$E$500,"*ja*"),COUNTIFS('2022'!$K$3:$K$500,Lister!$D$2,'2022'!$B$3:$B$500,$A75,'2022'!$D$3:$D$500,"*",'2022'!$G$3:$G$500,{"*alle*";"*Opsøgende*"},'2022'!$E$3:$E$500,"*nej*",'2022'!$H$3:$H$500,"*ja*"),COUNTIFS('2022'!$K$3:$K$500,Lister!$D$2,'2022'!$B$3:$B$500,$A75,'2022'!$D$3:$D$500,"*",'2022'!$G$3:$G$500,"*børn*"))</f>
        <v>0</v>
      </c>
      <c r="U75" s="110">
        <f>SUM(COUNTIFS('2022'!$K$3:$K$500,Lister!$D$3,'2022'!$B$3:$B$500,$A75,'2022'!$D$3:$D$500,"*",'2022'!$G$3:$G$500,{"*alle*";"*Opsøgende*"},'2022'!$E$3:$E$500,"*ja*"),COUNTIFS('2022'!$K$3:$K$500,Lister!$D$3,'2022'!$B$3:$B$500,$A75,'2022'!$D$3:$D$500,"*",'2022'!$G$3:$G$500,{"*alle*";"*Opsøgende*"},'2022'!$E$3:$E$500,"*nej*",'2022'!$H$3:$H$500,"*ja*"),COUNTIFS('2022'!$K$3:$K$500,Lister!$D$3,'2022'!$B$3:$B$500,$A75,'2022'!$D$3:$D$500,"*",'2022'!$G$3:$G$500,"*børn*"))</f>
        <v>0</v>
      </c>
      <c r="V75" s="110">
        <f t="shared" si="26"/>
        <v>0</v>
      </c>
      <c r="W75" s="110"/>
      <c r="X75" s="110">
        <f>SUM(COUNTIFS('2023'!$K$3:$K$500,Lister!$D$2,'2023'!$B$3:$B$500,$A75,'2023'!$D$3:$D$500,"*",'2023'!$G$3:$G$500,{"*alle*";"*Opsøgende*"},'2023'!$E$3:$E$500,"*ja*"),COUNTIFS('2023'!$K$3:$K$500,Lister!$D$2,'2023'!$B$3:$B$500,$A75,'2023'!$D$3:$D$500,"*",'2023'!$G$3:$G$500,{"*alle*";"*Opsøgende*"},'2023'!$E$3:$E$500,"*nej*",'2023'!$H$3:$H$500,"*ja*"),COUNTIFS('2023'!$K$3:$K$500,Lister!$D$2,'2023'!$B$3:$B$500,$A75,'2023'!$D$3:$D$500,"*",'2023'!$G$3:$G$500,"*børn*"))</f>
        <v>0</v>
      </c>
      <c r="Y75" s="110">
        <f>SUM(COUNTIFS('2023'!$K$3:$K$500,Lister!$D$3,'2023'!$B$3:$B$500,$A75,'2023'!$D$3:$D$500,"*",'2023'!$G$3:$G$500,{"*alle*";"*Opsøgende*"},'2023'!$E$3:$E$500,"*ja*"),COUNTIFS('2023'!$K$3:$K$500,Lister!$D$3,'2023'!$B$3:$B$500,$A75,'2023'!$D$3:$D$500,"*",'2023'!$G$3:$G$500,{"*alle*";"*Opsøgende*"},'2023'!$E$3:$E$500,"*nej*",'2023'!$H$3:$H$500,"*ja*"),COUNTIFS('2023'!$K$3:$K$500,Lister!$D$3,'2023'!$B$3:$B$500,$A75,'2023'!$D$3:$D$500,"*",'2023'!$G$3:$G$500,"*børn*"))</f>
        <v>0</v>
      </c>
      <c r="Z75" s="110">
        <f t="shared" si="27"/>
        <v>0</v>
      </c>
      <c r="AA75" s="110"/>
      <c r="AB75" s="110">
        <f>SUM(COUNTIFS('2024'!$K$3:$K$500,Lister!$D$2,'2024'!$B$3:$B$500,$A75,'2024'!$D$3:$D$500,"*",'2024'!$G$3:$G$500,{"*alle*";"*Opsøgende*"},'2024'!$E$3:$E$500,"*ja*"),COUNTIFS('2024'!$K$3:$K$500,Lister!$D$2,'2024'!$B$3:$B$500,$A75,'2024'!$D$3:$D$500,"*",'2024'!$G$3:$G$500,{"*alle*";"*Opsøgende*"},'2024'!$E$3:$E$500,"*nej*",'2024'!$H$3:$H$500,"*ja*"),COUNTIFS('2024'!$K$3:$K$500,Lister!$D$2,'2024'!$B$3:$B$500,$A75,'2024'!$D$3:$D$500,"*",'2024'!$G$3:$G$500,"*børn*"))</f>
        <v>0</v>
      </c>
      <c r="AC75" s="110">
        <f>SUM(COUNTIFS('2024'!$K$3:$K$500,Lister!$D$3,'2024'!$B$3:$B$500,$A75,'2024'!$D$3:$D$500,"*",'2024'!$G$3:$G$500,{"*alle*";"*Opsøgende*"},'2024'!$E$3:$E$500,"*ja*"),COUNTIFS('2024'!$K$3:$K$500,Lister!$D$3,'2024'!$B$3:$B$500,$A75,'2024'!$D$3:$D$500,"*",'2024'!$G$3:$G$500,{"*alle*";"*Opsøgende*"},'2024'!$E$3:$E$500,"*nej*",'2024'!$H$3:$H$500,"*ja*"),COUNTIFS('2024'!$K$3:$K$500,Lister!$D$3,'2024'!$B$3:$B$500,$A75,'2024'!$D$3:$D$500,"*",'2024'!$G$3:$G$500,"*børn*"))</f>
        <v>0</v>
      </c>
      <c r="AD75" s="110">
        <f t="shared" si="28"/>
        <v>0</v>
      </c>
      <c r="AE75" s="110"/>
      <c r="AF75" s="110">
        <f>SUM(COUNTIFS('2025'!$K$3:$K$500,Lister!$D$2,'2025'!$B$3:$B$500,$A75,'2025'!$D$3:$D$500,"*",'2025'!$G$3:$G$500,{"*alle*";"*Opsøgende*"},'2025'!$E$3:$E$500,"*ja*"),COUNTIFS('2025'!$K$3:$K$500,Lister!$D$2,'2025'!$B$3:$B$500,$A75,'2025'!$D$3:$D$500,"*",'2025'!$G$3:$G$500,{"*alle*";"*Opsøgende*"},'2025'!$E$3:$E$500,"*nej*",'2025'!$H$3:$H$500,"*ja*"),COUNTIFS('2025'!$K$3:$K$500,Lister!$D$2,'2025'!$B$3:$B$500,$A75,'2025'!$D$3:$D$500,"*",'2025'!$G$3:$G$500,"*børn*"))</f>
        <v>0</v>
      </c>
      <c r="AG75" s="110">
        <f>SUM(COUNTIFS('2025'!$K$3:$K$500,Lister!$D$3,'2025'!$B$3:$B$500,$A75,'2025'!$D$3:$D$500,"*",'2025'!$G$3:$G$500,{"*alle*";"*Opsøgende*"},'2025'!$E$3:$E$500,"*ja*"),COUNTIFS('2025'!$K$3:$K$500,Lister!$D$3,'2025'!$B$3:$B$500,$A75,'2025'!$D$3:$D$500,"*",'2025'!$G$3:$G$500,{"*alle*";"*Opsøgende*"},'2025'!$E$3:$E$500,"*nej*",'2025'!$H$3:$H$500,"*ja*"),COUNTIFS('2025'!$K$3:$K$500,Lister!$D$3,'2025'!$B$3:$B$500,$A75,'2025'!$D$3:$D$500,"*",'2025'!$G$3:$G$500,"*børn*"))</f>
        <v>0</v>
      </c>
      <c r="AH75" s="110">
        <f t="shared" si="29"/>
        <v>0</v>
      </c>
      <c r="AI75" s="110"/>
      <c r="AJ75" s="110">
        <f>SUM(COUNTIFS('2026'!$K$3:$K$500,Lister!$D$2,'2026'!$B$3:$B$500,$A75,'2026'!$D$3:$D$500,"*",'2026'!$G$3:$G$500,{"*alle*";"*Opsøgende*"},'2026'!$E$3:$E$500,"*ja*"),COUNTIFS('2026'!$K$3:$K$500,Lister!$D$2,'2026'!$B$3:$B$500,$A75,'2026'!$D$3:$D$500,"*",'2026'!$G$3:$G$500,{"*alle*";"*Opsøgende*"},'2026'!$E$3:$E$500,"*nej*",'2026'!$H$3:$H$500,"*ja*"),COUNTIFS('2026'!$K$3:$K$500,Lister!$D$2,'2026'!$B$3:$B$500,$A75,'2026'!$D$3:$D$500,"*",'2026'!$G$3:$G$500,"*børn*"))</f>
        <v>0</v>
      </c>
      <c r="AK75" s="110">
        <f>SUM(COUNTIFS('2026'!$K$3:$K$500,Lister!$D$3,'2026'!$B$3:$B$500,$A75,'2026'!$D$3:$D$500,"*",'2026'!$G$3:$G$500,{"*alle*";"*Opsøgende*"},'2026'!$E$3:$E$500,"*ja*"),COUNTIFS('2026'!$K$3:$K$500,Lister!$D$3,'2026'!$B$3:$B$500,$A75,'2026'!$D$3:$D$500,"*",'2026'!$G$3:$G$500,{"*alle*";"*Opsøgende*"},'2026'!$E$3:$E$500,"*nej*",'2026'!$H$3:$H$500,"*ja*"),COUNTIFS('2026'!$K$3:$K$500,Lister!$D$3,'2026'!$B$3:$B$500,$A75,'2026'!$D$3:$D$500,"*",'2026'!$G$3:$G$500,"*børn*"))</f>
        <v>0</v>
      </c>
      <c r="AL75" s="110">
        <f t="shared" si="30"/>
        <v>0</v>
      </c>
      <c r="AM75" s="110"/>
      <c r="AN75" s="110">
        <f>SUM(COUNTIFS('2027'!$K$3:$K$500,Lister!$D$2,'2027'!$B$3:$B$500,$A75,'2027'!$D$3:$D$500,"*",'2027'!$G$3:$G$500,{"*alle*";"*Opsøgende*"},'2027'!$E$3:$E$500,"*ja*"),COUNTIFS('2027'!$K$3:$K$500,Lister!$D$2,'2027'!$B$3:$B$500,$A75,'2027'!$D$3:$D$500,"*",'2027'!$G$3:$G$500,{"*alle*";"*Opsøgende*"},'2027'!$E$3:$E$500,"*nej*",'2027'!$H$3:$H$500,"*ja*"),COUNTIFS('2027'!$K$3:$K$500,Lister!$D$2,'2027'!$B$3:$B$500,$A75,'2027'!$D$3:$D$500,"*",'2027'!$G$3:$G$500,"*børn*"))</f>
        <v>0</v>
      </c>
      <c r="AO75" s="110">
        <f>SUM(COUNTIFS('2027'!$K$3:$K$500,Lister!$D$3,'2027'!$B$3:$B$500,$A75,'2027'!$D$3:$D$500,"*",'2027'!$G$3:$G$500,{"*alle*";"*Opsøgende*"},'2027'!$E$3:$E$500,"*ja*"),COUNTIFS('2027'!$K$3:$K$500,Lister!$D$3,'2027'!$B$3:$B$500,$A75,'2027'!$D$3:$D$500,"*",'2027'!$G$3:$G$500,{"*alle*";"*Opsøgende*"},'2027'!$E$3:$E$500,"*nej*",'2027'!$H$3:$H$500,"*ja*"),COUNTIFS('2027'!$K$3:$K$500,Lister!$D$3,'2027'!$B$3:$B$500,$A75,'2027'!$D$3:$D$500,"*",'2027'!$G$3:$G$500,"*børn*"))</f>
        <v>0</v>
      </c>
      <c r="AP75" s="110">
        <f t="shared" si="31"/>
        <v>0</v>
      </c>
      <c r="AQ75" s="110"/>
      <c r="AR75" s="110">
        <f>SUM(COUNTIFS('2028'!$K$3:$K$500,Lister!$D$2,'2028'!$B$3:$B$500,$A75,'2028'!$D$3:$D$500,"*",'2028'!$G$3:$G$500,{"*alle*";"*Opsøgende*"},'2028'!$E$3:$E$500,"*ja*"),COUNTIFS('2028'!$K$3:$K$500,Lister!$D$2,'2028'!$B$3:$B$500,$A75,'2028'!$D$3:$D$500,"*",'2028'!$G$3:$G$500,{"*alle*";"*Opsøgende*"},'2028'!$E$3:$E$500,"*nej*",'2028'!$H$3:$H$500,"*ja*"),COUNTIFS('2028'!$K$3:$K$500,Lister!$D$2,'2028'!$B$3:$B$500,$A75,'2028'!$D$3:$D$500,"*",'2028'!$G$3:$G$500,"*børn*"))</f>
        <v>0</v>
      </c>
      <c r="AS75" s="110">
        <f>SUM(COUNTIFS('2028'!$K$3:$K$500,Lister!$D$3,'2028'!$B$3:$B$500,$A75,'2028'!$D$3:$D$500,"*",'2028'!$G$3:$G$500,{"*alle*";"*Opsøgende*"},'2028'!$E$3:$E$500,"*ja*"),COUNTIFS('2028'!$K$3:$K$500,Lister!$D$3,'2028'!$B$3:$B$500,$A75,'2028'!$D$3:$D$500,"*",'2028'!$G$3:$G$500,{"*alle*";"*Opsøgende*"},'2028'!$E$3:$E$500,"*nej*",'2028'!$H$3:$H$500,"*ja*"),COUNTIFS('2028'!$K$3:$K$500,Lister!$D$3,'2028'!$B$3:$B$500,$A75,'2028'!$D$3:$D$500,"*",'2028'!$G$3:$G$500,"*børn*"))</f>
        <v>0</v>
      </c>
      <c r="AT75" s="110">
        <f t="shared" si="32"/>
        <v>0</v>
      </c>
    </row>
    <row r="76" spans="1:46" x14ac:dyDescent="0.25">
      <c r="A76" s="2" t="s">
        <v>85</v>
      </c>
      <c r="D76" s="110">
        <f>SUM(COUNTIFS('2018'!$K$3:$K$500,Lister!$D$2,'2018'!$B$3:$B$500,$A76,'2018'!$D$3:$D$500,"*",'2018'!$G$3:$G$500,{"*alle*";"*Opsøgende*"},'2018'!$E$3:$E$500,"*ja*"),COUNTIFS('2018'!$K$3:$K$500,Lister!$D$2,'2018'!$B$3:$B$500,$A76,'2018'!$D$3:$D$500,"*",'2018'!$G$3:$G$500,{"*alle*";"*Opsøgende*"},'2018'!$E$3:$E$500,"*nej*",'2018'!$H$3:$H$500,"*ja*"),COUNTIFS('2018'!$K$3:$K$500,Lister!$D$2,'2018'!$B$3:$B$500,$A76,'2018'!$D$3:$D$500,"*",'2018'!$G$3:$G$500,"*børn*"))</f>
        <v>0</v>
      </c>
      <c r="E76" s="110">
        <f>SUM(COUNTIFS('2018'!$K$3:$K$500,Lister!$D$3,'2018'!$B$3:$B$500,$A76,'2018'!$D$3:$D$500,"*",'2018'!$G$3:$G$500,{"*alle*";"*Opsøgende*"},'2018'!$E$3:$E$500,"*ja*"),COUNTIFS('2018'!$K$3:$K$500,Lister!$D$3,'2018'!$B$3:$B$500,$A76,'2018'!$D$3:$D$500,"*",'2018'!$G$3:$G$500,{"*alle*";"*Opsøgende*"},'2018'!$E$3:$E$500,"*nej*",'2018'!$H$3:$H$500,"*ja*"),COUNTIFS('2018'!$K$3:$K$500,Lister!$D$3,'2018'!$B$3:$B$500,$A76,'2018'!$D$3:$D$500,"*",'2018'!$G$3:$G$500,"*børn*"))</f>
        <v>0</v>
      </c>
      <c r="F76" s="110">
        <f t="shared" si="22"/>
        <v>0</v>
      </c>
      <c r="G76" s="110"/>
      <c r="H76" s="110">
        <f>SUM(COUNTIFS('2019'!$K$3:$K$500,Lister!$D$2,'2019'!$B$3:$B$500,$A76,'2019'!$D$3:$D$500,"*",'2019'!$G$3:$G$500,{"*alle*";"*Opsøgende*"},'2019'!$E$3:$E$500,"*ja*"),COUNTIFS('2019'!$K$3:$K$500,Lister!$D$2,'2019'!$B$3:$B$500,$A76,'2019'!$D$3:$D$500,"*",'2019'!$G$3:$G$500,{"*alle*";"*Opsøgende*"},'2019'!$E$3:$E$500,"*nej*",'2019'!$H$3:$H$500,"*ja*"),COUNTIFS('2019'!$K$3:$K$500,Lister!$D$2,'2019'!$B$3:$B$500,$A76,'2019'!$D$3:$D$500,"*",'2019'!$G$3:$G$500,"*børn*"))</f>
        <v>0</v>
      </c>
      <c r="I76" s="110">
        <f>SUM(COUNTIFS('2019'!$K$3:$K$500,Lister!$D$3,'2019'!$B$3:$B$500,$A76,'2019'!$D$3:$D$500,"*",'2019'!$G$3:$G$500,{"*alle*";"*Opsøgende*"},'2019'!$E$3:$E$500,"*ja*"),COUNTIFS('2019'!$K$3:$K$500,Lister!$D$3,'2019'!$B$3:$B$500,$A76,'2019'!$D$3:$D$500,"*",'2019'!$G$3:$G$500,{"*alle*";"*Opsøgende*"},'2019'!$E$3:$E$500,"*nej*",'2019'!$H$3:$H$500,"*ja*"),COUNTIFS('2019'!$K$3:$K$500,Lister!$D$3,'2019'!$B$3:$B$500,$A76,'2019'!$D$3:$D$500,"*",'2019'!$G$3:$G$500,"*børn*"))</f>
        <v>0</v>
      </c>
      <c r="J76" s="110">
        <f t="shared" si="23"/>
        <v>0</v>
      </c>
      <c r="K76" s="110"/>
      <c r="L76" s="110">
        <f>SUM(COUNTIFS('2020'!$K$3:$K$500,Lister!$D$2,'2020'!$B$3:$B$500,$A76,'2020'!$D$3:$D$500,"*",'2020'!$G$3:$G$500,{"*alle*";"*Opsøgende*"},'2020'!$E$3:$E$500,"*ja*"),COUNTIFS('2020'!$K$3:$K$500,Lister!$D$2,'2020'!$B$3:$B$500,$A76,'2020'!$D$3:$D$500,"*",'2020'!$G$3:$G$500,{"*alle*";"*Opsøgende*"},'2020'!$E$3:$E$500,"*nej*",'2020'!$H$3:$H$500,"*ja*"),COUNTIFS('2020'!$K$3:$K$500,Lister!$D$2,'2020'!$B$3:$B$500,$A76,'2020'!$D$3:$D$500,"*",'2020'!$G$3:$G$500,"*børn*"))</f>
        <v>0</v>
      </c>
      <c r="M76" s="110">
        <f>SUM(COUNTIFS('2020'!$K$3:$K$500,Lister!$D$3,'2020'!$B$3:$B$500,$A76,'2020'!$D$3:$D$500,"*",'2020'!$G$3:$G$500,{"*alle*";"*Opsøgende*"},'2020'!$E$3:$E$500,"*ja*"),COUNTIFS('2020'!$K$3:$K$500,Lister!$D$3,'2020'!$B$3:$B$500,$A76,'2020'!$D$3:$D$500,"*",'2020'!$G$3:$G$500,{"*alle*";"*Opsøgende*"},'2020'!$E$3:$E$500,"*nej*",'2020'!$H$3:$H$500,"*ja*"),COUNTIFS('2020'!$K$3:$K$500,Lister!$D$3,'2020'!$B$3:$B$500,$A76,'2020'!$D$3:$D$500,"*",'2020'!$G$3:$G$500,"*børn*"))</f>
        <v>0</v>
      </c>
      <c r="N76" s="110">
        <f t="shared" si="24"/>
        <v>0</v>
      </c>
      <c r="O76" s="110"/>
      <c r="P76" s="110">
        <f>SUM(COUNTIFS('2021'!$K$3:$K$500,Lister!$D$2,'2021'!$B$3:$B$500,$A76,'2021'!$D$3:$D$500,"*",'2021'!$G$3:$G$500,{"*alle*";"*Opsøgende*"},'2021'!$E$3:$E$500,"*ja*"),COUNTIFS('2021'!$K$3:$K$500,Lister!$D$2,'2021'!$B$3:$B$500,$A76,'2021'!$D$3:$D$500,"*",'2021'!$G$3:$G$500,{"*alle*";"*Opsøgende*"},'2021'!$E$3:$E$500,"*nej*",'2021'!$H$3:$H$500,"*ja*"),COUNTIFS('2021'!$K$3:$K$500,Lister!$D$2,'2021'!$B$3:$B$500,$A76,'2021'!$D$3:$D$500,"*",'2021'!$G$3:$G$500,"*børn*"))</f>
        <v>0</v>
      </c>
      <c r="Q76" s="110">
        <f>SUM(COUNTIFS('2021'!$K$3:$K$500,Lister!$D$3,'2021'!$B$3:$B$500,$A76,'2021'!$D$3:$D$500,"*",'2021'!$G$3:$G$500,{"*alle*";"*Opsøgende*"},'2021'!$E$3:$E$500,"*ja*"),COUNTIFS('2021'!$K$3:$K$500,Lister!$D$3,'2021'!$B$3:$B$500,$A76,'2021'!$D$3:$D$500,"*",'2021'!$G$3:$G$500,{"*alle*";"*Opsøgende*"},'2021'!$E$3:$E$500,"*nej*",'2021'!$H$3:$H$500,"*ja*"),COUNTIFS('2021'!$K$3:$K$500,Lister!$D$3,'2021'!$B$3:$B$500,$A76,'2021'!$D$3:$D$500,"*",'2021'!$G$3:$G$500,"*børn*"))</f>
        <v>0</v>
      </c>
      <c r="R76" s="110">
        <f t="shared" si="25"/>
        <v>0</v>
      </c>
      <c r="S76" s="110"/>
      <c r="T76" s="110">
        <f>SUM(COUNTIFS('2022'!$K$3:$K$500,Lister!$D$2,'2022'!$B$3:$B$500,$A76,'2022'!$D$3:$D$500,"*",'2022'!$G$3:$G$500,{"*alle*";"*Opsøgende*"},'2022'!$E$3:$E$500,"*ja*"),COUNTIFS('2022'!$K$3:$K$500,Lister!$D$2,'2022'!$B$3:$B$500,$A76,'2022'!$D$3:$D$500,"*",'2022'!$G$3:$G$500,{"*alle*";"*Opsøgende*"},'2022'!$E$3:$E$500,"*nej*",'2022'!$H$3:$H$500,"*ja*"),COUNTIFS('2022'!$K$3:$K$500,Lister!$D$2,'2022'!$B$3:$B$500,$A76,'2022'!$D$3:$D$500,"*",'2022'!$G$3:$G$500,"*børn*"))</f>
        <v>0</v>
      </c>
      <c r="U76" s="110">
        <f>SUM(COUNTIFS('2022'!$K$3:$K$500,Lister!$D$3,'2022'!$B$3:$B$500,$A76,'2022'!$D$3:$D$500,"*",'2022'!$G$3:$G$500,{"*alle*";"*Opsøgende*"},'2022'!$E$3:$E$500,"*ja*"),COUNTIFS('2022'!$K$3:$K$500,Lister!$D$3,'2022'!$B$3:$B$500,$A76,'2022'!$D$3:$D$500,"*",'2022'!$G$3:$G$500,{"*alle*";"*Opsøgende*"},'2022'!$E$3:$E$500,"*nej*",'2022'!$H$3:$H$500,"*ja*"),COUNTIFS('2022'!$K$3:$K$500,Lister!$D$3,'2022'!$B$3:$B$500,$A76,'2022'!$D$3:$D$500,"*",'2022'!$G$3:$G$500,"*børn*"))</f>
        <v>0</v>
      </c>
      <c r="V76" s="110">
        <f t="shared" si="26"/>
        <v>0</v>
      </c>
      <c r="W76" s="110"/>
      <c r="X76" s="110">
        <f>SUM(COUNTIFS('2023'!$K$3:$K$500,Lister!$D$2,'2023'!$B$3:$B$500,$A76,'2023'!$D$3:$D$500,"*",'2023'!$G$3:$G$500,{"*alle*";"*Opsøgende*"},'2023'!$E$3:$E$500,"*ja*"),COUNTIFS('2023'!$K$3:$K$500,Lister!$D$2,'2023'!$B$3:$B$500,$A76,'2023'!$D$3:$D$500,"*",'2023'!$G$3:$G$500,{"*alle*";"*Opsøgende*"},'2023'!$E$3:$E$500,"*nej*",'2023'!$H$3:$H$500,"*ja*"),COUNTIFS('2023'!$K$3:$K$500,Lister!$D$2,'2023'!$B$3:$B$500,$A76,'2023'!$D$3:$D$500,"*",'2023'!$G$3:$G$500,"*børn*"))</f>
        <v>0</v>
      </c>
      <c r="Y76" s="110">
        <f>SUM(COUNTIFS('2023'!$K$3:$K$500,Lister!$D$3,'2023'!$B$3:$B$500,$A76,'2023'!$D$3:$D$500,"*",'2023'!$G$3:$G$500,{"*alle*";"*Opsøgende*"},'2023'!$E$3:$E$500,"*ja*"),COUNTIFS('2023'!$K$3:$K$500,Lister!$D$3,'2023'!$B$3:$B$500,$A76,'2023'!$D$3:$D$500,"*",'2023'!$G$3:$G$500,{"*alle*";"*Opsøgende*"},'2023'!$E$3:$E$500,"*nej*",'2023'!$H$3:$H$500,"*ja*"),COUNTIFS('2023'!$K$3:$K$500,Lister!$D$3,'2023'!$B$3:$B$500,$A76,'2023'!$D$3:$D$500,"*",'2023'!$G$3:$G$500,"*børn*"))</f>
        <v>0</v>
      </c>
      <c r="Z76" s="110">
        <f t="shared" si="27"/>
        <v>0</v>
      </c>
      <c r="AA76" s="110"/>
      <c r="AB76" s="110">
        <f>SUM(COUNTIFS('2024'!$K$3:$K$500,Lister!$D$2,'2024'!$B$3:$B$500,$A76,'2024'!$D$3:$D$500,"*",'2024'!$G$3:$G$500,{"*alle*";"*Opsøgende*"},'2024'!$E$3:$E$500,"*ja*"),COUNTIFS('2024'!$K$3:$K$500,Lister!$D$2,'2024'!$B$3:$B$500,$A76,'2024'!$D$3:$D$500,"*",'2024'!$G$3:$G$500,{"*alle*";"*Opsøgende*"},'2024'!$E$3:$E$500,"*nej*",'2024'!$H$3:$H$500,"*ja*"),COUNTIFS('2024'!$K$3:$K$500,Lister!$D$2,'2024'!$B$3:$B$500,$A76,'2024'!$D$3:$D$500,"*",'2024'!$G$3:$G$500,"*børn*"))</f>
        <v>0</v>
      </c>
      <c r="AC76" s="110">
        <f>SUM(COUNTIFS('2024'!$K$3:$K$500,Lister!$D$3,'2024'!$B$3:$B$500,$A76,'2024'!$D$3:$D$500,"*",'2024'!$G$3:$G$500,{"*alle*";"*Opsøgende*"},'2024'!$E$3:$E$500,"*ja*"),COUNTIFS('2024'!$K$3:$K$500,Lister!$D$3,'2024'!$B$3:$B$500,$A76,'2024'!$D$3:$D$500,"*",'2024'!$G$3:$G$500,{"*alle*";"*Opsøgende*"},'2024'!$E$3:$E$500,"*nej*",'2024'!$H$3:$H$500,"*ja*"),COUNTIFS('2024'!$K$3:$K$500,Lister!$D$3,'2024'!$B$3:$B$500,$A76,'2024'!$D$3:$D$500,"*",'2024'!$G$3:$G$500,"*børn*"))</f>
        <v>0</v>
      </c>
      <c r="AD76" s="110">
        <f t="shared" si="28"/>
        <v>0</v>
      </c>
      <c r="AE76" s="110"/>
      <c r="AF76" s="110">
        <f>SUM(COUNTIFS('2025'!$K$3:$K$500,Lister!$D$2,'2025'!$B$3:$B$500,$A76,'2025'!$D$3:$D$500,"*",'2025'!$G$3:$G$500,{"*alle*";"*Opsøgende*"},'2025'!$E$3:$E$500,"*ja*"),COUNTIFS('2025'!$K$3:$K$500,Lister!$D$2,'2025'!$B$3:$B$500,$A76,'2025'!$D$3:$D$500,"*",'2025'!$G$3:$G$500,{"*alle*";"*Opsøgende*"},'2025'!$E$3:$E$500,"*nej*",'2025'!$H$3:$H$500,"*ja*"),COUNTIFS('2025'!$K$3:$K$500,Lister!$D$2,'2025'!$B$3:$B$500,$A76,'2025'!$D$3:$D$500,"*",'2025'!$G$3:$G$500,"*børn*"))</f>
        <v>0</v>
      </c>
      <c r="AG76" s="110">
        <f>SUM(COUNTIFS('2025'!$K$3:$K$500,Lister!$D$3,'2025'!$B$3:$B$500,$A76,'2025'!$D$3:$D$500,"*",'2025'!$G$3:$G$500,{"*alle*";"*Opsøgende*"},'2025'!$E$3:$E$500,"*ja*"),COUNTIFS('2025'!$K$3:$K$500,Lister!$D$3,'2025'!$B$3:$B$500,$A76,'2025'!$D$3:$D$500,"*",'2025'!$G$3:$G$500,{"*alle*";"*Opsøgende*"},'2025'!$E$3:$E$500,"*nej*",'2025'!$H$3:$H$500,"*ja*"),COUNTIFS('2025'!$K$3:$K$500,Lister!$D$3,'2025'!$B$3:$B$500,$A76,'2025'!$D$3:$D$500,"*",'2025'!$G$3:$G$500,"*børn*"))</f>
        <v>0</v>
      </c>
      <c r="AH76" s="110">
        <f t="shared" si="29"/>
        <v>0</v>
      </c>
      <c r="AI76" s="110"/>
      <c r="AJ76" s="110">
        <f>SUM(COUNTIFS('2026'!$K$3:$K$500,Lister!$D$2,'2026'!$B$3:$B$500,$A76,'2026'!$D$3:$D$500,"*",'2026'!$G$3:$G$500,{"*alle*";"*Opsøgende*"},'2026'!$E$3:$E$500,"*ja*"),COUNTIFS('2026'!$K$3:$K$500,Lister!$D$2,'2026'!$B$3:$B$500,$A76,'2026'!$D$3:$D$500,"*",'2026'!$G$3:$G$500,{"*alle*";"*Opsøgende*"},'2026'!$E$3:$E$500,"*nej*",'2026'!$H$3:$H$500,"*ja*"),COUNTIFS('2026'!$K$3:$K$500,Lister!$D$2,'2026'!$B$3:$B$500,$A76,'2026'!$D$3:$D$500,"*",'2026'!$G$3:$G$500,"*børn*"))</f>
        <v>0</v>
      </c>
      <c r="AK76" s="110">
        <f>SUM(COUNTIFS('2026'!$K$3:$K$500,Lister!$D$3,'2026'!$B$3:$B$500,$A76,'2026'!$D$3:$D$500,"*",'2026'!$G$3:$G$500,{"*alle*";"*Opsøgende*"},'2026'!$E$3:$E$500,"*ja*"),COUNTIFS('2026'!$K$3:$K$500,Lister!$D$3,'2026'!$B$3:$B$500,$A76,'2026'!$D$3:$D$500,"*",'2026'!$G$3:$G$500,{"*alle*";"*Opsøgende*"},'2026'!$E$3:$E$500,"*nej*",'2026'!$H$3:$H$500,"*ja*"),COUNTIFS('2026'!$K$3:$K$500,Lister!$D$3,'2026'!$B$3:$B$500,$A76,'2026'!$D$3:$D$500,"*",'2026'!$G$3:$G$500,"*børn*"))</f>
        <v>0</v>
      </c>
      <c r="AL76" s="110">
        <f t="shared" si="30"/>
        <v>0</v>
      </c>
      <c r="AM76" s="110"/>
      <c r="AN76" s="110">
        <f>SUM(COUNTIFS('2027'!$K$3:$K$500,Lister!$D$2,'2027'!$B$3:$B$500,$A76,'2027'!$D$3:$D$500,"*",'2027'!$G$3:$G$500,{"*alle*";"*Opsøgende*"},'2027'!$E$3:$E$500,"*ja*"),COUNTIFS('2027'!$K$3:$K$500,Lister!$D$2,'2027'!$B$3:$B$500,$A76,'2027'!$D$3:$D$500,"*",'2027'!$G$3:$G$500,{"*alle*";"*Opsøgende*"},'2027'!$E$3:$E$500,"*nej*",'2027'!$H$3:$H$500,"*ja*"),COUNTIFS('2027'!$K$3:$K$500,Lister!$D$2,'2027'!$B$3:$B$500,$A76,'2027'!$D$3:$D$500,"*",'2027'!$G$3:$G$500,"*børn*"))</f>
        <v>0</v>
      </c>
      <c r="AO76" s="110">
        <f>SUM(COUNTIFS('2027'!$K$3:$K$500,Lister!$D$3,'2027'!$B$3:$B$500,$A76,'2027'!$D$3:$D$500,"*",'2027'!$G$3:$G$500,{"*alle*";"*Opsøgende*"},'2027'!$E$3:$E$500,"*ja*"),COUNTIFS('2027'!$K$3:$K$500,Lister!$D$3,'2027'!$B$3:$B$500,$A76,'2027'!$D$3:$D$500,"*",'2027'!$G$3:$G$500,{"*alle*";"*Opsøgende*"},'2027'!$E$3:$E$500,"*nej*",'2027'!$H$3:$H$500,"*ja*"),COUNTIFS('2027'!$K$3:$K$500,Lister!$D$3,'2027'!$B$3:$B$500,$A76,'2027'!$D$3:$D$500,"*",'2027'!$G$3:$G$500,"*børn*"))</f>
        <v>0</v>
      </c>
      <c r="AP76" s="110">
        <f t="shared" si="31"/>
        <v>0</v>
      </c>
      <c r="AQ76" s="110"/>
      <c r="AR76" s="110">
        <f>SUM(COUNTIFS('2028'!$K$3:$K$500,Lister!$D$2,'2028'!$B$3:$B$500,$A76,'2028'!$D$3:$D$500,"*",'2028'!$G$3:$G$500,{"*alle*";"*Opsøgende*"},'2028'!$E$3:$E$500,"*ja*"),COUNTIFS('2028'!$K$3:$K$500,Lister!$D$2,'2028'!$B$3:$B$500,$A76,'2028'!$D$3:$D$500,"*",'2028'!$G$3:$G$500,{"*alle*";"*Opsøgende*"},'2028'!$E$3:$E$500,"*nej*",'2028'!$H$3:$H$500,"*ja*"),COUNTIFS('2028'!$K$3:$K$500,Lister!$D$2,'2028'!$B$3:$B$500,$A76,'2028'!$D$3:$D$500,"*",'2028'!$G$3:$G$500,"*børn*"))</f>
        <v>0</v>
      </c>
      <c r="AS76" s="110">
        <f>SUM(COUNTIFS('2028'!$K$3:$K$500,Lister!$D$3,'2028'!$B$3:$B$500,$A76,'2028'!$D$3:$D$500,"*",'2028'!$G$3:$G$500,{"*alle*";"*Opsøgende*"},'2028'!$E$3:$E$500,"*ja*"),COUNTIFS('2028'!$K$3:$K$500,Lister!$D$3,'2028'!$B$3:$B$500,$A76,'2028'!$D$3:$D$500,"*",'2028'!$G$3:$G$500,{"*alle*";"*Opsøgende*"},'2028'!$E$3:$E$500,"*nej*",'2028'!$H$3:$H$500,"*ja*"),COUNTIFS('2028'!$K$3:$K$500,Lister!$D$3,'2028'!$B$3:$B$500,$A76,'2028'!$D$3:$D$500,"*",'2028'!$G$3:$G$500,"*børn*"))</f>
        <v>0</v>
      </c>
      <c r="AT76" s="110">
        <f t="shared" si="32"/>
        <v>0</v>
      </c>
    </row>
    <row r="77" spans="1:46" x14ac:dyDescent="0.25">
      <c r="A77" s="2" t="s">
        <v>87</v>
      </c>
      <c r="D77" s="110">
        <f>SUM(COUNTIFS('2018'!$K$3:$K$500,Lister!$D$2,'2018'!$B$3:$B$500,$A77,'2018'!$D$3:$D$500,"*",'2018'!$G$3:$G$500,{"*alle*";"*Opsøgende*"},'2018'!$E$3:$E$500,"*ja*"),COUNTIFS('2018'!$K$3:$K$500,Lister!$D$2,'2018'!$B$3:$B$500,$A77,'2018'!$D$3:$D$500,"*",'2018'!$G$3:$G$500,{"*alle*";"*Opsøgende*"},'2018'!$E$3:$E$500,"*nej*",'2018'!$H$3:$H$500,"*ja*"),COUNTIFS('2018'!$K$3:$K$500,Lister!$D$2,'2018'!$B$3:$B$500,$A77,'2018'!$D$3:$D$500,"*",'2018'!$G$3:$G$500,"*børn*"))</f>
        <v>0</v>
      </c>
      <c r="E77" s="110">
        <f>SUM(COUNTIFS('2018'!$K$3:$K$500,Lister!$D$3,'2018'!$B$3:$B$500,$A77,'2018'!$D$3:$D$500,"*",'2018'!$G$3:$G$500,{"*alle*";"*Opsøgende*"},'2018'!$E$3:$E$500,"*ja*"),COUNTIFS('2018'!$K$3:$K$500,Lister!$D$3,'2018'!$B$3:$B$500,$A77,'2018'!$D$3:$D$500,"*",'2018'!$G$3:$G$500,{"*alle*";"*Opsøgende*"},'2018'!$E$3:$E$500,"*nej*",'2018'!$H$3:$H$500,"*ja*"),COUNTIFS('2018'!$K$3:$K$500,Lister!$D$3,'2018'!$B$3:$B$500,$A77,'2018'!$D$3:$D$500,"*",'2018'!$G$3:$G$500,"*børn*"))</f>
        <v>0</v>
      </c>
      <c r="F77" s="110">
        <f t="shared" si="22"/>
        <v>0</v>
      </c>
      <c r="G77" s="110"/>
      <c r="H77" s="110">
        <f>SUM(COUNTIFS('2019'!$K$3:$K$500,Lister!$D$2,'2019'!$B$3:$B$500,$A77,'2019'!$D$3:$D$500,"*",'2019'!$G$3:$G$500,{"*alle*";"*Opsøgende*"},'2019'!$E$3:$E$500,"*ja*"),COUNTIFS('2019'!$K$3:$K$500,Lister!$D$2,'2019'!$B$3:$B$500,$A77,'2019'!$D$3:$D$500,"*",'2019'!$G$3:$G$500,{"*alle*";"*Opsøgende*"},'2019'!$E$3:$E$500,"*nej*",'2019'!$H$3:$H$500,"*ja*"),COUNTIFS('2019'!$K$3:$K$500,Lister!$D$2,'2019'!$B$3:$B$500,$A77,'2019'!$D$3:$D$500,"*",'2019'!$G$3:$G$500,"*børn*"))</f>
        <v>0</v>
      </c>
      <c r="I77" s="110">
        <f>SUM(COUNTIFS('2019'!$K$3:$K$500,Lister!$D$3,'2019'!$B$3:$B$500,$A77,'2019'!$D$3:$D$500,"*",'2019'!$G$3:$G$500,{"*alle*";"*Opsøgende*"},'2019'!$E$3:$E$500,"*ja*"),COUNTIFS('2019'!$K$3:$K$500,Lister!$D$3,'2019'!$B$3:$B$500,$A77,'2019'!$D$3:$D$500,"*",'2019'!$G$3:$G$500,{"*alle*";"*Opsøgende*"},'2019'!$E$3:$E$500,"*nej*",'2019'!$H$3:$H$500,"*ja*"),COUNTIFS('2019'!$K$3:$K$500,Lister!$D$3,'2019'!$B$3:$B$500,$A77,'2019'!$D$3:$D$500,"*",'2019'!$G$3:$G$500,"*børn*"))</f>
        <v>0</v>
      </c>
      <c r="J77" s="110">
        <f t="shared" si="23"/>
        <v>0</v>
      </c>
      <c r="K77" s="110"/>
      <c r="L77" s="110">
        <f>SUM(COUNTIFS('2020'!$K$3:$K$500,Lister!$D$2,'2020'!$B$3:$B$500,$A77,'2020'!$D$3:$D$500,"*",'2020'!$G$3:$G$500,{"*alle*";"*Opsøgende*"},'2020'!$E$3:$E$500,"*ja*"),COUNTIFS('2020'!$K$3:$K$500,Lister!$D$2,'2020'!$B$3:$B$500,$A77,'2020'!$D$3:$D$500,"*",'2020'!$G$3:$G$500,{"*alle*";"*Opsøgende*"},'2020'!$E$3:$E$500,"*nej*",'2020'!$H$3:$H$500,"*ja*"),COUNTIFS('2020'!$K$3:$K$500,Lister!$D$2,'2020'!$B$3:$B$500,$A77,'2020'!$D$3:$D$500,"*",'2020'!$G$3:$G$500,"*børn*"))</f>
        <v>0</v>
      </c>
      <c r="M77" s="110">
        <f>SUM(COUNTIFS('2020'!$K$3:$K$500,Lister!$D$3,'2020'!$B$3:$B$500,$A77,'2020'!$D$3:$D$500,"*",'2020'!$G$3:$G$500,{"*alle*";"*Opsøgende*"},'2020'!$E$3:$E$500,"*ja*"),COUNTIFS('2020'!$K$3:$K$500,Lister!$D$3,'2020'!$B$3:$B$500,$A77,'2020'!$D$3:$D$500,"*",'2020'!$G$3:$G$500,{"*alle*";"*Opsøgende*"},'2020'!$E$3:$E$500,"*nej*",'2020'!$H$3:$H$500,"*ja*"),COUNTIFS('2020'!$K$3:$K$500,Lister!$D$3,'2020'!$B$3:$B$500,$A77,'2020'!$D$3:$D$500,"*",'2020'!$G$3:$G$500,"*børn*"))</f>
        <v>0</v>
      </c>
      <c r="N77" s="110">
        <f t="shared" si="24"/>
        <v>0</v>
      </c>
      <c r="O77" s="110"/>
      <c r="P77" s="110">
        <f>SUM(COUNTIFS('2021'!$K$3:$K$500,Lister!$D$2,'2021'!$B$3:$B$500,$A77,'2021'!$D$3:$D$500,"*",'2021'!$G$3:$G$500,{"*alle*";"*Opsøgende*"},'2021'!$E$3:$E$500,"*ja*"),COUNTIFS('2021'!$K$3:$K$500,Lister!$D$2,'2021'!$B$3:$B$500,$A77,'2021'!$D$3:$D$500,"*",'2021'!$G$3:$G$500,{"*alle*";"*Opsøgende*"},'2021'!$E$3:$E$500,"*nej*",'2021'!$H$3:$H$500,"*ja*"),COUNTIFS('2021'!$K$3:$K$500,Lister!$D$2,'2021'!$B$3:$B$500,$A77,'2021'!$D$3:$D$500,"*",'2021'!$G$3:$G$500,"*børn*"))</f>
        <v>0</v>
      </c>
      <c r="Q77" s="110">
        <f>SUM(COUNTIFS('2021'!$K$3:$K$500,Lister!$D$3,'2021'!$B$3:$B$500,$A77,'2021'!$D$3:$D$500,"*",'2021'!$G$3:$G$500,{"*alle*";"*Opsøgende*"},'2021'!$E$3:$E$500,"*ja*"),COUNTIFS('2021'!$K$3:$K$500,Lister!$D$3,'2021'!$B$3:$B$500,$A77,'2021'!$D$3:$D$500,"*",'2021'!$G$3:$G$500,{"*alle*";"*Opsøgende*"},'2021'!$E$3:$E$500,"*nej*",'2021'!$H$3:$H$500,"*ja*"),COUNTIFS('2021'!$K$3:$K$500,Lister!$D$3,'2021'!$B$3:$B$500,$A77,'2021'!$D$3:$D$500,"*",'2021'!$G$3:$G$500,"*børn*"))</f>
        <v>0</v>
      </c>
      <c r="R77" s="110">
        <f t="shared" si="25"/>
        <v>0</v>
      </c>
      <c r="S77" s="110"/>
      <c r="T77" s="110">
        <f>SUM(COUNTIFS('2022'!$K$3:$K$500,Lister!$D$2,'2022'!$B$3:$B$500,$A77,'2022'!$D$3:$D$500,"*",'2022'!$G$3:$G$500,{"*alle*";"*Opsøgende*"},'2022'!$E$3:$E$500,"*ja*"),COUNTIFS('2022'!$K$3:$K$500,Lister!$D$2,'2022'!$B$3:$B$500,$A77,'2022'!$D$3:$D$500,"*",'2022'!$G$3:$G$500,{"*alle*";"*Opsøgende*"},'2022'!$E$3:$E$500,"*nej*",'2022'!$H$3:$H$500,"*ja*"),COUNTIFS('2022'!$K$3:$K$500,Lister!$D$2,'2022'!$B$3:$B$500,$A77,'2022'!$D$3:$D$500,"*",'2022'!$G$3:$G$500,"*børn*"))</f>
        <v>0</v>
      </c>
      <c r="U77" s="110">
        <f>SUM(COUNTIFS('2022'!$K$3:$K$500,Lister!$D$3,'2022'!$B$3:$B$500,$A77,'2022'!$D$3:$D$500,"*",'2022'!$G$3:$G$500,{"*alle*";"*Opsøgende*"},'2022'!$E$3:$E$500,"*ja*"),COUNTIFS('2022'!$K$3:$K$500,Lister!$D$3,'2022'!$B$3:$B$500,$A77,'2022'!$D$3:$D$500,"*",'2022'!$G$3:$G$500,{"*alle*";"*Opsøgende*"},'2022'!$E$3:$E$500,"*nej*",'2022'!$H$3:$H$500,"*ja*"),COUNTIFS('2022'!$K$3:$K$500,Lister!$D$3,'2022'!$B$3:$B$500,$A77,'2022'!$D$3:$D$500,"*",'2022'!$G$3:$G$500,"*børn*"))</f>
        <v>0</v>
      </c>
      <c r="V77" s="110">
        <f t="shared" si="26"/>
        <v>0</v>
      </c>
      <c r="W77" s="110"/>
      <c r="X77" s="110">
        <f>SUM(COUNTIFS('2023'!$K$3:$K$500,Lister!$D$2,'2023'!$B$3:$B$500,$A77,'2023'!$D$3:$D$500,"*",'2023'!$G$3:$G$500,{"*alle*";"*Opsøgende*"},'2023'!$E$3:$E$500,"*ja*"),COUNTIFS('2023'!$K$3:$K$500,Lister!$D$2,'2023'!$B$3:$B$500,$A77,'2023'!$D$3:$D$500,"*",'2023'!$G$3:$G$500,{"*alle*";"*Opsøgende*"},'2023'!$E$3:$E$500,"*nej*",'2023'!$H$3:$H$500,"*ja*"),COUNTIFS('2023'!$K$3:$K$500,Lister!$D$2,'2023'!$B$3:$B$500,$A77,'2023'!$D$3:$D$500,"*",'2023'!$G$3:$G$500,"*børn*"))</f>
        <v>0</v>
      </c>
      <c r="Y77" s="110">
        <f>SUM(COUNTIFS('2023'!$K$3:$K$500,Lister!$D$3,'2023'!$B$3:$B$500,$A77,'2023'!$D$3:$D$500,"*",'2023'!$G$3:$G$500,{"*alle*";"*Opsøgende*"},'2023'!$E$3:$E$500,"*ja*"),COUNTIFS('2023'!$K$3:$K$500,Lister!$D$3,'2023'!$B$3:$B$500,$A77,'2023'!$D$3:$D$500,"*",'2023'!$G$3:$G$500,{"*alle*";"*Opsøgende*"},'2023'!$E$3:$E$500,"*nej*",'2023'!$H$3:$H$500,"*ja*"),COUNTIFS('2023'!$K$3:$K$500,Lister!$D$3,'2023'!$B$3:$B$500,$A77,'2023'!$D$3:$D$500,"*",'2023'!$G$3:$G$500,"*børn*"))</f>
        <v>0</v>
      </c>
      <c r="Z77" s="110">
        <f t="shared" si="27"/>
        <v>0</v>
      </c>
      <c r="AA77" s="110"/>
      <c r="AB77" s="110">
        <f>SUM(COUNTIFS('2024'!$K$3:$K$500,Lister!$D$2,'2024'!$B$3:$B$500,$A77,'2024'!$D$3:$D$500,"*",'2024'!$G$3:$G$500,{"*alle*";"*Opsøgende*"},'2024'!$E$3:$E$500,"*ja*"),COUNTIFS('2024'!$K$3:$K$500,Lister!$D$2,'2024'!$B$3:$B$500,$A77,'2024'!$D$3:$D$500,"*",'2024'!$G$3:$G$500,{"*alle*";"*Opsøgende*"},'2024'!$E$3:$E$500,"*nej*",'2024'!$H$3:$H$500,"*ja*"),COUNTIFS('2024'!$K$3:$K$500,Lister!$D$2,'2024'!$B$3:$B$500,$A77,'2024'!$D$3:$D$500,"*",'2024'!$G$3:$G$500,"*børn*"))</f>
        <v>0</v>
      </c>
      <c r="AC77" s="110">
        <f>SUM(COUNTIFS('2024'!$K$3:$K$500,Lister!$D$3,'2024'!$B$3:$B$500,$A77,'2024'!$D$3:$D$500,"*",'2024'!$G$3:$G$500,{"*alle*";"*Opsøgende*"},'2024'!$E$3:$E$500,"*ja*"),COUNTIFS('2024'!$K$3:$K$500,Lister!$D$3,'2024'!$B$3:$B$500,$A77,'2024'!$D$3:$D$500,"*",'2024'!$G$3:$G$500,{"*alle*";"*Opsøgende*"},'2024'!$E$3:$E$500,"*nej*",'2024'!$H$3:$H$500,"*ja*"),COUNTIFS('2024'!$K$3:$K$500,Lister!$D$3,'2024'!$B$3:$B$500,$A77,'2024'!$D$3:$D$500,"*",'2024'!$G$3:$G$500,"*børn*"))</f>
        <v>0</v>
      </c>
      <c r="AD77" s="110">
        <f t="shared" si="28"/>
        <v>0</v>
      </c>
      <c r="AE77" s="110"/>
      <c r="AF77" s="110">
        <f>SUM(COUNTIFS('2025'!$K$3:$K$500,Lister!$D$2,'2025'!$B$3:$B$500,$A77,'2025'!$D$3:$D$500,"*",'2025'!$G$3:$G$500,{"*alle*";"*Opsøgende*"},'2025'!$E$3:$E$500,"*ja*"),COUNTIFS('2025'!$K$3:$K$500,Lister!$D$2,'2025'!$B$3:$B$500,$A77,'2025'!$D$3:$D$500,"*",'2025'!$G$3:$G$500,{"*alle*";"*Opsøgende*"},'2025'!$E$3:$E$500,"*nej*",'2025'!$H$3:$H$500,"*ja*"),COUNTIFS('2025'!$K$3:$K$500,Lister!$D$2,'2025'!$B$3:$B$500,$A77,'2025'!$D$3:$D$500,"*",'2025'!$G$3:$G$500,"*børn*"))</f>
        <v>0</v>
      </c>
      <c r="AG77" s="110">
        <f>SUM(COUNTIFS('2025'!$K$3:$K$500,Lister!$D$3,'2025'!$B$3:$B$500,$A77,'2025'!$D$3:$D$500,"*",'2025'!$G$3:$G$500,{"*alle*";"*Opsøgende*"},'2025'!$E$3:$E$500,"*ja*"),COUNTIFS('2025'!$K$3:$K$500,Lister!$D$3,'2025'!$B$3:$B$500,$A77,'2025'!$D$3:$D$500,"*",'2025'!$G$3:$G$500,{"*alle*";"*Opsøgende*"},'2025'!$E$3:$E$500,"*nej*",'2025'!$H$3:$H$500,"*ja*"),COUNTIFS('2025'!$K$3:$K$500,Lister!$D$3,'2025'!$B$3:$B$500,$A77,'2025'!$D$3:$D$500,"*",'2025'!$G$3:$G$500,"*børn*"))</f>
        <v>0</v>
      </c>
      <c r="AH77" s="110">
        <f t="shared" si="29"/>
        <v>0</v>
      </c>
      <c r="AI77" s="110"/>
      <c r="AJ77" s="110">
        <f>SUM(COUNTIFS('2026'!$K$3:$K$500,Lister!$D$2,'2026'!$B$3:$B$500,$A77,'2026'!$D$3:$D$500,"*",'2026'!$G$3:$G$500,{"*alle*";"*Opsøgende*"},'2026'!$E$3:$E$500,"*ja*"),COUNTIFS('2026'!$K$3:$K$500,Lister!$D$2,'2026'!$B$3:$B$500,$A77,'2026'!$D$3:$D$500,"*",'2026'!$G$3:$G$500,{"*alle*";"*Opsøgende*"},'2026'!$E$3:$E$500,"*nej*",'2026'!$H$3:$H$500,"*ja*"),COUNTIFS('2026'!$K$3:$K$500,Lister!$D$2,'2026'!$B$3:$B$500,$A77,'2026'!$D$3:$D$500,"*",'2026'!$G$3:$G$500,"*børn*"))</f>
        <v>0</v>
      </c>
      <c r="AK77" s="110">
        <f>SUM(COUNTIFS('2026'!$K$3:$K$500,Lister!$D$3,'2026'!$B$3:$B$500,$A77,'2026'!$D$3:$D$500,"*",'2026'!$G$3:$G$500,{"*alle*";"*Opsøgende*"},'2026'!$E$3:$E$500,"*ja*"),COUNTIFS('2026'!$K$3:$K$500,Lister!$D$3,'2026'!$B$3:$B$500,$A77,'2026'!$D$3:$D$500,"*",'2026'!$G$3:$G$500,{"*alle*";"*Opsøgende*"},'2026'!$E$3:$E$500,"*nej*",'2026'!$H$3:$H$500,"*ja*"),COUNTIFS('2026'!$K$3:$K$500,Lister!$D$3,'2026'!$B$3:$B$500,$A77,'2026'!$D$3:$D$500,"*",'2026'!$G$3:$G$500,"*børn*"))</f>
        <v>0</v>
      </c>
      <c r="AL77" s="110">
        <f t="shared" si="30"/>
        <v>0</v>
      </c>
      <c r="AM77" s="110"/>
      <c r="AN77" s="110">
        <f>SUM(COUNTIFS('2027'!$K$3:$K$500,Lister!$D$2,'2027'!$B$3:$B$500,$A77,'2027'!$D$3:$D$500,"*",'2027'!$G$3:$G$500,{"*alle*";"*Opsøgende*"},'2027'!$E$3:$E$500,"*ja*"),COUNTIFS('2027'!$K$3:$K$500,Lister!$D$2,'2027'!$B$3:$B$500,$A77,'2027'!$D$3:$D$500,"*",'2027'!$G$3:$G$500,{"*alle*";"*Opsøgende*"},'2027'!$E$3:$E$500,"*nej*",'2027'!$H$3:$H$500,"*ja*"),COUNTIFS('2027'!$K$3:$K$500,Lister!$D$2,'2027'!$B$3:$B$500,$A77,'2027'!$D$3:$D$500,"*",'2027'!$G$3:$G$500,"*børn*"))</f>
        <v>0</v>
      </c>
      <c r="AO77" s="110">
        <f>SUM(COUNTIFS('2027'!$K$3:$K$500,Lister!$D$3,'2027'!$B$3:$B$500,$A77,'2027'!$D$3:$D$500,"*",'2027'!$G$3:$G$500,{"*alle*";"*Opsøgende*"},'2027'!$E$3:$E$500,"*ja*"),COUNTIFS('2027'!$K$3:$K$500,Lister!$D$3,'2027'!$B$3:$B$500,$A77,'2027'!$D$3:$D$500,"*",'2027'!$G$3:$G$500,{"*alle*";"*Opsøgende*"},'2027'!$E$3:$E$500,"*nej*",'2027'!$H$3:$H$500,"*ja*"),COUNTIFS('2027'!$K$3:$K$500,Lister!$D$3,'2027'!$B$3:$B$500,$A77,'2027'!$D$3:$D$500,"*",'2027'!$G$3:$G$500,"*børn*"))</f>
        <v>0</v>
      </c>
      <c r="AP77" s="110">
        <f t="shared" si="31"/>
        <v>0</v>
      </c>
      <c r="AQ77" s="110"/>
      <c r="AR77" s="110">
        <f>SUM(COUNTIFS('2028'!$K$3:$K$500,Lister!$D$2,'2028'!$B$3:$B$500,$A77,'2028'!$D$3:$D$500,"*",'2028'!$G$3:$G$500,{"*alle*";"*Opsøgende*"},'2028'!$E$3:$E$500,"*ja*"),COUNTIFS('2028'!$K$3:$K$500,Lister!$D$2,'2028'!$B$3:$B$500,$A77,'2028'!$D$3:$D$500,"*",'2028'!$G$3:$G$500,{"*alle*";"*Opsøgende*"},'2028'!$E$3:$E$500,"*nej*",'2028'!$H$3:$H$500,"*ja*"),COUNTIFS('2028'!$K$3:$K$500,Lister!$D$2,'2028'!$B$3:$B$500,$A77,'2028'!$D$3:$D$500,"*",'2028'!$G$3:$G$500,"*børn*"))</f>
        <v>0</v>
      </c>
      <c r="AS77" s="110">
        <f>SUM(COUNTIFS('2028'!$K$3:$K$500,Lister!$D$3,'2028'!$B$3:$B$500,$A77,'2028'!$D$3:$D$500,"*",'2028'!$G$3:$G$500,{"*alle*";"*Opsøgende*"},'2028'!$E$3:$E$500,"*ja*"),COUNTIFS('2028'!$K$3:$K$500,Lister!$D$3,'2028'!$B$3:$B$500,$A77,'2028'!$D$3:$D$500,"*",'2028'!$G$3:$G$500,{"*alle*";"*Opsøgende*"},'2028'!$E$3:$E$500,"*nej*",'2028'!$H$3:$H$500,"*ja*"),COUNTIFS('2028'!$K$3:$K$500,Lister!$D$3,'2028'!$B$3:$B$500,$A77,'2028'!$D$3:$D$500,"*",'2028'!$G$3:$G$500,"*børn*"))</f>
        <v>0</v>
      </c>
      <c r="AT77" s="110">
        <f t="shared" si="32"/>
        <v>0</v>
      </c>
    </row>
    <row r="78" spans="1:46" x14ac:dyDescent="0.25">
      <c r="A78" s="2" t="s">
        <v>92</v>
      </c>
      <c r="D78" s="110">
        <f>SUM(COUNTIFS('2018'!$K$3:$K$500,Lister!$D$2,'2018'!$B$3:$B$500,$A78,'2018'!$D$3:$D$500,"*",'2018'!$G$3:$G$500,{"*alle*";"*Opsøgende*"},'2018'!$E$3:$E$500,"*ja*"),COUNTIFS('2018'!$K$3:$K$500,Lister!$D$2,'2018'!$B$3:$B$500,$A78,'2018'!$D$3:$D$500,"*",'2018'!$G$3:$G$500,{"*alle*";"*Opsøgende*"},'2018'!$E$3:$E$500,"*nej*",'2018'!$H$3:$H$500,"*ja*"),COUNTIFS('2018'!$K$3:$K$500,Lister!$D$2,'2018'!$B$3:$B$500,$A78,'2018'!$D$3:$D$500,"*",'2018'!$G$3:$G$500,"*børn*"))</f>
        <v>0</v>
      </c>
      <c r="E78" s="110">
        <f>SUM(COUNTIFS('2018'!$K$3:$K$500,Lister!$D$3,'2018'!$B$3:$B$500,$A78,'2018'!$D$3:$D$500,"*",'2018'!$G$3:$G$500,{"*alle*";"*Opsøgende*"},'2018'!$E$3:$E$500,"*ja*"),COUNTIFS('2018'!$K$3:$K$500,Lister!$D$3,'2018'!$B$3:$B$500,$A78,'2018'!$D$3:$D$500,"*",'2018'!$G$3:$G$500,{"*alle*";"*Opsøgende*"},'2018'!$E$3:$E$500,"*nej*",'2018'!$H$3:$H$500,"*ja*"),COUNTIFS('2018'!$K$3:$K$500,Lister!$D$3,'2018'!$B$3:$B$500,$A78,'2018'!$D$3:$D$500,"*",'2018'!$G$3:$G$500,"*børn*"))</f>
        <v>0</v>
      </c>
      <c r="F78" s="110">
        <f t="shared" si="22"/>
        <v>0</v>
      </c>
      <c r="G78" s="110"/>
      <c r="H78" s="110">
        <f>SUM(COUNTIFS('2019'!$K$3:$K$500,Lister!$D$2,'2019'!$B$3:$B$500,$A78,'2019'!$D$3:$D$500,"*",'2019'!$G$3:$G$500,{"*alle*";"*Opsøgende*"},'2019'!$E$3:$E$500,"*ja*"),COUNTIFS('2019'!$K$3:$K$500,Lister!$D$2,'2019'!$B$3:$B$500,$A78,'2019'!$D$3:$D$500,"*",'2019'!$G$3:$G$500,{"*alle*";"*Opsøgende*"},'2019'!$E$3:$E$500,"*nej*",'2019'!$H$3:$H$500,"*ja*"),COUNTIFS('2019'!$K$3:$K$500,Lister!$D$2,'2019'!$B$3:$B$500,$A78,'2019'!$D$3:$D$500,"*",'2019'!$G$3:$G$500,"*børn*"))</f>
        <v>0</v>
      </c>
      <c r="I78" s="110">
        <f>SUM(COUNTIFS('2019'!$K$3:$K$500,Lister!$D$3,'2019'!$B$3:$B$500,$A78,'2019'!$D$3:$D$500,"*",'2019'!$G$3:$G$500,{"*alle*";"*Opsøgende*"},'2019'!$E$3:$E$500,"*ja*"),COUNTIFS('2019'!$K$3:$K$500,Lister!$D$3,'2019'!$B$3:$B$500,$A78,'2019'!$D$3:$D$500,"*",'2019'!$G$3:$G$500,{"*alle*";"*Opsøgende*"},'2019'!$E$3:$E$500,"*nej*",'2019'!$H$3:$H$500,"*ja*"),COUNTIFS('2019'!$K$3:$K$500,Lister!$D$3,'2019'!$B$3:$B$500,$A78,'2019'!$D$3:$D$500,"*",'2019'!$G$3:$G$500,"*børn*"))</f>
        <v>0</v>
      </c>
      <c r="J78" s="110">
        <f t="shared" si="23"/>
        <v>0</v>
      </c>
      <c r="K78" s="110"/>
      <c r="L78" s="110">
        <f>SUM(COUNTIFS('2020'!$K$3:$K$500,Lister!$D$2,'2020'!$B$3:$B$500,$A78,'2020'!$D$3:$D$500,"*",'2020'!$G$3:$G$500,{"*alle*";"*Opsøgende*"},'2020'!$E$3:$E$500,"*ja*"),COUNTIFS('2020'!$K$3:$K$500,Lister!$D$2,'2020'!$B$3:$B$500,$A78,'2020'!$D$3:$D$500,"*",'2020'!$G$3:$G$500,{"*alle*";"*Opsøgende*"},'2020'!$E$3:$E$500,"*nej*",'2020'!$H$3:$H$500,"*ja*"),COUNTIFS('2020'!$K$3:$K$500,Lister!$D$2,'2020'!$B$3:$B$500,$A78,'2020'!$D$3:$D$500,"*",'2020'!$G$3:$G$500,"*børn*"))</f>
        <v>0</v>
      </c>
      <c r="M78" s="110">
        <f>SUM(COUNTIFS('2020'!$K$3:$K$500,Lister!$D$3,'2020'!$B$3:$B$500,$A78,'2020'!$D$3:$D$500,"*",'2020'!$G$3:$G$500,{"*alle*";"*Opsøgende*"},'2020'!$E$3:$E$500,"*ja*"),COUNTIFS('2020'!$K$3:$K$500,Lister!$D$3,'2020'!$B$3:$B$500,$A78,'2020'!$D$3:$D$500,"*",'2020'!$G$3:$G$500,{"*alle*";"*Opsøgende*"},'2020'!$E$3:$E$500,"*nej*",'2020'!$H$3:$H$500,"*ja*"),COUNTIFS('2020'!$K$3:$K$500,Lister!$D$3,'2020'!$B$3:$B$500,$A78,'2020'!$D$3:$D$500,"*",'2020'!$G$3:$G$500,"*børn*"))</f>
        <v>0</v>
      </c>
      <c r="N78" s="110">
        <f t="shared" si="24"/>
        <v>0</v>
      </c>
      <c r="O78" s="110"/>
      <c r="P78" s="110">
        <f>SUM(COUNTIFS('2021'!$K$3:$K$500,Lister!$D$2,'2021'!$B$3:$B$500,$A78,'2021'!$D$3:$D$500,"*",'2021'!$G$3:$G$500,{"*alle*";"*Opsøgende*"},'2021'!$E$3:$E$500,"*ja*"),COUNTIFS('2021'!$K$3:$K$500,Lister!$D$2,'2021'!$B$3:$B$500,$A78,'2021'!$D$3:$D$500,"*",'2021'!$G$3:$G$500,{"*alle*";"*Opsøgende*"},'2021'!$E$3:$E$500,"*nej*",'2021'!$H$3:$H$500,"*ja*"),COUNTIFS('2021'!$K$3:$K$500,Lister!$D$2,'2021'!$B$3:$B$500,$A78,'2021'!$D$3:$D$500,"*",'2021'!$G$3:$G$500,"*børn*"))</f>
        <v>0</v>
      </c>
      <c r="Q78" s="110">
        <f>SUM(COUNTIFS('2021'!$K$3:$K$500,Lister!$D$3,'2021'!$B$3:$B$500,$A78,'2021'!$D$3:$D$500,"*",'2021'!$G$3:$G$500,{"*alle*";"*Opsøgende*"},'2021'!$E$3:$E$500,"*ja*"),COUNTIFS('2021'!$K$3:$K$500,Lister!$D$3,'2021'!$B$3:$B$500,$A78,'2021'!$D$3:$D$500,"*",'2021'!$G$3:$G$500,{"*alle*";"*Opsøgende*"},'2021'!$E$3:$E$500,"*nej*",'2021'!$H$3:$H$500,"*ja*"),COUNTIFS('2021'!$K$3:$K$500,Lister!$D$3,'2021'!$B$3:$B$500,$A78,'2021'!$D$3:$D$500,"*",'2021'!$G$3:$G$500,"*børn*"))</f>
        <v>0</v>
      </c>
      <c r="R78" s="110">
        <f t="shared" si="25"/>
        <v>0</v>
      </c>
      <c r="S78" s="110"/>
      <c r="T78" s="110">
        <f>SUM(COUNTIFS('2022'!$K$3:$K$500,Lister!$D$2,'2022'!$B$3:$B$500,$A78,'2022'!$D$3:$D$500,"*",'2022'!$G$3:$G$500,{"*alle*";"*Opsøgende*"},'2022'!$E$3:$E$500,"*ja*"),COUNTIFS('2022'!$K$3:$K$500,Lister!$D$2,'2022'!$B$3:$B$500,$A78,'2022'!$D$3:$D$500,"*",'2022'!$G$3:$G$500,{"*alle*";"*Opsøgende*"},'2022'!$E$3:$E$500,"*nej*",'2022'!$H$3:$H$500,"*ja*"),COUNTIFS('2022'!$K$3:$K$500,Lister!$D$2,'2022'!$B$3:$B$500,$A78,'2022'!$D$3:$D$500,"*",'2022'!$G$3:$G$500,"*børn*"))</f>
        <v>0</v>
      </c>
      <c r="U78" s="110">
        <f>SUM(COUNTIFS('2022'!$K$3:$K$500,Lister!$D$3,'2022'!$B$3:$B$500,$A78,'2022'!$D$3:$D$500,"*",'2022'!$G$3:$G$500,{"*alle*";"*Opsøgende*"},'2022'!$E$3:$E$500,"*ja*"),COUNTIFS('2022'!$K$3:$K$500,Lister!$D$3,'2022'!$B$3:$B$500,$A78,'2022'!$D$3:$D$500,"*",'2022'!$G$3:$G$500,{"*alle*";"*Opsøgende*"},'2022'!$E$3:$E$500,"*nej*",'2022'!$H$3:$H$500,"*ja*"),COUNTIFS('2022'!$K$3:$K$500,Lister!$D$3,'2022'!$B$3:$B$500,$A78,'2022'!$D$3:$D$500,"*",'2022'!$G$3:$G$500,"*børn*"))</f>
        <v>0</v>
      </c>
      <c r="V78" s="110">
        <f t="shared" si="26"/>
        <v>0</v>
      </c>
      <c r="W78" s="110"/>
      <c r="X78" s="110">
        <f>SUM(COUNTIFS('2023'!$K$3:$K$500,Lister!$D$2,'2023'!$B$3:$B$500,$A78,'2023'!$D$3:$D$500,"*",'2023'!$G$3:$G$500,{"*alle*";"*Opsøgende*"},'2023'!$E$3:$E$500,"*ja*"),COUNTIFS('2023'!$K$3:$K$500,Lister!$D$2,'2023'!$B$3:$B$500,$A78,'2023'!$D$3:$D$500,"*",'2023'!$G$3:$G$500,{"*alle*";"*Opsøgende*"},'2023'!$E$3:$E$500,"*nej*",'2023'!$H$3:$H$500,"*ja*"),COUNTIFS('2023'!$K$3:$K$500,Lister!$D$2,'2023'!$B$3:$B$500,$A78,'2023'!$D$3:$D$500,"*",'2023'!$G$3:$G$500,"*børn*"))</f>
        <v>0</v>
      </c>
      <c r="Y78" s="110">
        <f>SUM(COUNTIFS('2023'!$K$3:$K$500,Lister!$D$3,'2023'!$B$3:$B$500,$A78,'2023'!$D$3:$D$500,"*",'2023'!$G$3:$G$500,{"*alle*";"*Opsøgende*"},'2023'!$E$3:$E$500,"*ja*"),COUNTIFS('2023'!$K$3:$K$500,Lister!$D$3,'2023'!$B$3:$B$500,$A78,'2023'!$D$3:$D$500,"*",'2023'!$G$3:$G$500,{"*alle*";"*Opsøgende*"},'2023'!$E$3:$E$500,"*nej*",'2023'!$H$3:$H$500,"*ja*"),COUNTIFS('2023'!$K$3:$K$500,Lister!$D$3,'2023'!$B$3:$B$500,$A78,'2023'!$D$3:$D$500,"*",'2023'!$G$3:$G$500,"*børn*"))</f>
        <v>0</v>
      </c>
      <c r="Z78" s="110">
        <f t="shared" si="27"/>
        <v>0</v>
      </c>
      <c r="AA78" s="110"/>
      <c r="AB78" s="110">
        <f>SUM(COUNTIFS('2024'!$K$3:$K$500,Lister!$D$2,'2024'!$B$3:$B$500,$A78,'2024'!$D$3:$D$500,"*",'2024'!$G$3:$G$500,{"*alle*";"*Opsøgende*"},'2024'!$E$3:$E$500,"*ja*"),COUNTIFS('2024'!$K$3:$K$500,Lister!$D$2,'2024'!$B$3:$B$500,$A78,'2024'!$D$3:$D$500,"*",'2024'!$G$3:$G$500,{"*alle*";"*Opsøgende*"},'2024'!$E$3:$E$500,"*nej*",'2024'!$H$3:$H$500,"*ja*"),COUNTIFS('2024'!$K$3:$K$500,Lister!$D$2,'2024'!$B$3:$B$500,$A78,'2024'!$D$3:$D$500,"*",'2024'!$G$3:$G$500,"*børn*"))</f>
        <v>0</v>
      </c>
      <c r="AC78" s="110">
        <f>SUM(COUNTIFS('2024'!$K$3:$K$500,Lister!$D$3,'2024'!$B$3:$B$500,$A78,'2024'!$D$3:$D$500,"*",'2024'!$G$3:$G$500,{"*alle*";"*Opsøgende*"},'2024'!$E$3:$E$500,"*ja*"),COUNTIFS('2024'!$K$3:$K$500,Lister!$D$3,'2024'!$B$3:$B$500,$A78,'2024'!$D$3:$D$500,"*",'2024'!$G$3:$G$500,{"*alle*";"*Opsøgende*"},'2024'!$E$3:$E$500,"*nej*",'2024'!$H$3:$H$500,"*ja*"),COUNTIFS('2024'!$K$3:$K$500,Lister!$D$3,'2024'!$B$3:$B$500,$A78,'2024'!$D$3:$D$500,"*",'2024'!$G$3:$G$500,"*børn*"))</f>
        <v>0</v>
      </c>
      <c r="AD78" s="110">
        <f t="shared" si="28"/>
        <v>0</v>
      </c>
      <c r="AE78" s="110"/>
      <c r="AF78" s="110">
        <f>SUM(COUNTIFS('2025'!$K$3:$K$500,Lister!$D$2,'2025'!$B$3:$B$500,$A78,'2025'!$D$3:$D$500,"*",'2025'!$G$3:$G$500,{"*alle*";"*Opsøgende*"},'2025'!$E$3:$E$500,"*ja*"),COUNTIFS('2025'!$K$3:$K$500,Lister!$D$2,'2025'!$B$3:$B$500,$A78,'2025'!$D$3:$D$500,"*",'2025'!$G$3:$G$500,{"*alle*";"*Opsøgende*"},'2025'!$E$3:$E$500,"*nej*",'2025'!$H$3:$H$500,"*ja*"),COUNTIFS('2025'!$K$3:$K$500,Lister!$D$2,'2025'!$B$3:$B$500,$A78,'2025'!$D$3:$D$500,"*",'2025'!$G$3:$G$500,"*børn*"))</f>
        <v>0</v>
      </c>
      <c r="AG78" s="110">
        <f>SUM(COUNTIFS('2025'!$K$3:$K$500,Lister!$D$3,'2025'!$B$3:$B$500,$A78,'2025'!$D$3:$D$500,"*",'2025'!$G$3:$G$500,{"*alle*";"*Opsøgende*"},'2025'!$E$3:$E$500,"*ja*"),COUNTIFS('2025'!$K$3:$K$500,Lister!$D$3,'2025'!$B$3:$B$500,$A78,'2025'!$D$3:$D$500,"*",'2025'!$G$3:$G$500,{"*alle*";"*Opsøgende*"},'2025'!$E$3:$E$500,"*nej*",'2025'!$H$3:$H$500,"*ja*"),COUNTIFS('2025'!$K$3:$K$500,Lister!$D$3,'2025'!$B$3:$B$500,$A78,'2025'!$D$3:$D$500,"*",'2025'!$G$3:$G$500,"*børn*"))</f>
        <v>0</v>
      </c>
      <c r="AH78" s="110">
        <f t="shared" si="29"/>
        <v>0</v>
      </c>
      <c r="AI78" s="110"/>
      <c r="AJ78" s="110">
        <f>SUM(COUNTIFS('2026'!$K$3:$K$500,Lister!$D$2,'2026'!$B$3:$B$500,$A78,'2026'!$D$3:$D$500,"*",'2026'!$G$3:$G$500,{"*alle*";"*Opsøgende*"},'2026'!$E$3:$E$500,"*ja*"),COUNTIFS('2026'!$K$3:$K$500,Lister!$D$2,'2026'!$B$3:$B$500,$A78,'2026'!$D$3:$D$500,"*",'2026'!$G$3:$G$500,{"*alle*";"*Opsøgende*"},'2026'!$E$3:$E$500,"*nej*",'2026'!$H$3:$H$500,"*ja*"),COUNTIFS('2026'!$K$3:$K$500,Lister!$D$2,'2026'!$B$3:$B$500,$A78,'2026'!$D$3:$D$500,"*",'2026'!$G$3:$G$500,"*børn*"))</f>
        <v>0</v>
      </c>
      <c r="AK78" s="110">
        <f>SUM(COUNTIFS('2026'!$K$3:$K$500,Lister!$D$3,'2026'!$B$3:$B$500,$A78,'2026'!$D$3:$D$500,"*",'2026'!$G$3:$G$500,{"*alle*";"*Opsøgende*"},'2026'!$E$3:$E$500,"*ja*"),COUNTIFS('2026'!$K$3:$K$500,Lister!$D$3,'2026'!$B$3:$B$500,$A78,'2026'!$D$3:$D$500,"*",'2026'!$G$3:$G$500,{"*alle*";"*Opsøgende*"},'2026'!$E$3:$E$500,"*nej*",'2026'!$H$3:$H$500,"*ja*"),COUNTIFS('2026'!$K$3:$K$500,Lister!$D$3,'2026'!$B$3:$B$500,$A78,'2026'!$D$3:$D$500,"*",'2026'!$G$3:$G$500,"*børn*"))</f>
        <v>0</v>
      </c>
      <c r="AL78" s="110">
        <f t="shared" si="30"/>
        <v>0</v>
      </c>
      <c r="AM78" s="110"/>
      <c r="AN78" s="110">
        <f>SUM(COUNTIFS('2027'!$K$3:$K$500,Lister!$D$2,'2027'!$B$3:$B$500,$A78,'2027'!$D$3:$D$500,"*",'2027'!$G$3:$G$500,{"*alle*";"*Opsøgende*"},'2027'!$E$3:$E$500,"*ja*"),COUNTIFS('2027'!$K$3:$K$500,Lister!$D$2,'2027'!$B$3:$B$500,$A78,'2027'!$D$3:$D$500,"*",'2027'!$G$3:$G$500,{"*alle*";"*Opsøgende*"},'2027'!$E$3:$E$500,"*nej*",'2027'!$H$3:$H$500,"*ja*"),COUNTIFS('2027'!$K$3:$K$500,Lister!$D$2,'2027'!$B$3:$B$500,$A78,'2027'!$D$3:$D$500,"*",'2027'!$G$3:$G$500,"*børn*"))</f>
        <v>0</v>
      </c>
      <c r="AO78" s="110">
        <f>SUM(COUNTIFS('2027'!$K$3:$K$500,Lister!$D$3,'2027'!$B$3:$B$500,$A78,'2027'!$D$3:$D$500,"*",'2027'!$G$3:$G$500,{"*alle*";"*Opsøgende*"},'2027'!$E$3:$E$500,"*ja*"),COUNTIFS('2027'!$K$3:$K$500,Lister!$D$3,'2027'!$B$3:$B$500,$A78,'2027'!$D$3:$D$500,"*",'2027'!$G$3:$G$500,{"*alle*";"*Opsøgende*"},'2027'!$E$3:$E$500,"*nej*",'2027'!$H$3:$H$500,"*ja*"),COUNTIFS('2027'!$K$3:$K$500,Lister!$D$3,'2027'!$B$3:$B$500,$A78,'2027'!$D$3:$D$500,"*",'2027'!$G$3:$G$500,"*børn*"))</f>
        <v>0</v>
      </c>
      <c r="AP78" s="110">
        <f t="shared" si="31"/>
        <v>0</v>
      </c>
      <c r="AQ78" s="110"/>
      <c r="AR78" s="110">
        <f>SUM(COUNTIFS('2028'!$K$3:$K$500,Lister!$D$2,'2028'!$B$3:$B$500,$A78,'2028'!$D$3:$D$500,"*",'2028'!$G$3:$G$500,{"*alle*";"*Opsøgende*"},'2028'!$E$3:$E$500,"*ja*"),COUNTIFS('2028'!$K$3:$K$500,Lister!$D$2,'2028'!$B$3:$B$500,$A78,'2028'!$D$3:$D$500,"*",'2028'!$G$3:$G$500,{"*alle*";"*Opsøgende*"},'2028'!$E$3:$E$500,"*nej*",'2028'!$H$3:$H$500,"*ja*"),COUNTIFS('2028'!$K$3:$K$500,Lister!$D$2,'2028'!$B$3:$B$500,$A78,'2028'!$D$3:$D$500,"*",'2028'!$G$3:$G$500,"*børn*"))</f>
        <v>0</v>
      </c>
      <c r="AS78" s="110">
        <f>SUM(COUNTIFS('2028'!$K$3:$K$500,Lister!$D$3,'2028'!$B$3:$B$500,$A78,'2028'!$D$3:$D$500,"*",'2028'!$G$3:$G$500,{"*alle*";"*Opsøgende*"},'2028'!$E$3:$E$500,"*ja*"),COUNTIFS('2028'!$K$3:$K$500,Lister!$D$3,'2028'!$B$3:$B$500,$A78,'2028'!$D$3:$D$500,"*",'2028'!$G$3:$G$500,{"*alle*";"*Opsøgende*"},'2028'!$E$3:$E$500,"*nej*",'2028'!$H$3:$H$500,"*ja*"),COUNTIFS('2028'!$K$3:$K$500,Lister!$D$3,'2028'!$B$3:$B$500,$A78,'2028'!$D$3:$D$500,"*",'2028'!$G$3:$G$500,"*børn*"))</f>
        <v>0</v>
      </c>
      <c r="AT78" s="110">
        <f t="shared" si="32"/>
        <v>0</v>
      </c>
    </row>
    <row r="79" spans="1:46" x14ac:dyDescent="0.25">
      <c r="A79" s="2" t="s">
        <v>44</v>
      </c>
      <c r="D79" s="110">
        <f>SUM(COUNTIFS('2018'!$K$3:$K$500,Lister!$D$2,'2018'!$B$3:$B$500,$A79,'2018'!$D$3:$D$500,"*",'2018'!$G$3:$G$500,{"*alle*";"*Opsøgende*"},'2018'!$E$3:$E$500,"*ja*"),COUNTIFS('2018'!$K$3:$K$500,Lister!$D$2,'2018'!$B$3:$B$500,$A79,'2018'!$D$3:$D$500,"*",'2018'!$G$3:$G$500,{"*alle*";"*Opsøgende*"},'2018'!$E$3:$E$500,"*nej*",'2018'!$H$3:$H$500,"*ja*"),COUNTIFS('2018'!$K$3:$K$500,Lister!$D$2,'2018'!$B$3:$B$500,$A79,'2018'!$D$3:$D$500,"*",'2018'!$G$3:$G$500,"*børn*"))</f>
        <v>0</v>
      </c>
      <c r="E79" s="110">
        <f>SUM(COUNTIFS('2018'!$K$3:$K$500,Lister!$D$3,'2018'!$B$3:$B$500,$A79,'2018'!$D$3:$D$500,"*",'2018'!$G$3:$G$500,{"*alle*";"*Opsøgende*"},'2018'!$E$3:$E$500,"*ja*"),COUNTIFS('2018'!$K$3:$K$500,Lister!$D$3,'2018'!$B$3:$B$500,$A79,'2018'!$D$3:$D$500,"*",'2018'!$G$3:$G$500,{"*alle*";"*Opsøgende*"},'2018'!$E$3:$E$500,"*nej*",'2018'!$H$3:$H$500,"*ja*"),COUNTIFS('2018'!$K$3:$K$500,Lister!$D$3,'2018'!$B$3:$B$500,$A79,'2018'!$D$3:$D$500,"*",'2018'!$G$3:$G$500,"*børn*"))</f>
        <v>0</v>
      </c>
      <c r="F79" s="110">
        <f t="shared" si="22"/>
        <v>0</v>
      </c>
      <c r="G79" s="110"/>
      <c r="H79" s="110">
        <f>SUM(COUNTIFS('2019'!$K$3:$K$500,Lister!$D$2,'2019'!$B$3:$B$500,$A79,'2019'!$D$3:$D$500,"*",'2019'!$G$3:$G$500,{"*alle*";"*Opsøgende*"},'2019'!$E$3:$E$500,"*ja*"),COUNTIFS('2019'!$K$3:$K$500,Lister!$D$2,'2019'!$B$3:$B$500,$A79,'2019'!$D$3:$D$500,"*",'2019'!$G$3:$G$500,{"*alle*";"*Opsøgende*"},'2019'!$E$3:$E$500,"*nej*",'2019'!$H$3:$H$500,"*ja*"),COUNTIFS('2019'!$K$3:$K$500,Lister!$D$2,'2019'!$B$3:$B$500,$A79,'2019'!$D$3:$D$500,"*",'2019'!$G$3:$G$500,"*børn*"))</f>
        <v>0</v>
      </c>
      <c r="I79" s="110">
        <f>SUM(COUNTIFS('2019'!$K$3:$K$500,Lister!$D$3,'2019'!$B$3:$B$500,$A79,'2019'!$D$3:$D$500,"*",'2019'!$G$3:$G$500,{"*alle*";"*Opsøgende*"},'2019'!$E$3:$E$500,"*ja*"),COUNTIFS('2019'!$K$3:$K$500,Lister!$D$3,'2019'!$B$3:$B$500,$A79,'2019'!$D$3:$D$500,"*",'2019'!$G$3:$G$500,{"*alle*";"*Opsøgende*"},'2019'!$E$3:$E$500,"*nej*",'2019'!$H$3:$H$500,"*ja*"),COUNTIFS('2019'!$K$3:$K$500,Lister!$D$3,'2019'!$B$3:$B$500,$A79,'2019'!$D$3:$D$500,"*",'2019'!$G$3:$G$500,"*børn*"))</f>
        <v>0</v>
      </c>
      <c r="J79" s="110">
        <f t="shared" si="23"/>
        <v>0</v>
      </c>
      <c r="K79" s="110"/>
      <c r="L79" s="110">
        <f>SUM(COUNTIFS('2020'!$K$3:$K$500,Lister!$D$2,'2020'!$B$3:$B$500,$A79,'2020'!$D$3:$D$500,"*",'2020'!$G$3:$G$500,{"*alle*";"*Opsøgende*"},'2020'!$E$3:$E$500,"*ja*"),COUNTIFS('2020'!$K$3:$K$500,Lister!$D$2,'2020'!$B$3:$B$500,$A79,'2020'!$D$3:$D$500,"*",'2020'!$G$3:$G$500,{"*alle*";"*Opsøgende*"},'2020'!$E$3:$E$500,"*nej*",'2020'!$H$3:$H$500,"*ja*"),COUNTIFS('2020'!$K$3:$K$500,Lister!$D$2,'2020'!$B$3:$B$500,$A79,'2020'!$D$3:$D$500,"*",'2020'!$G$3:$G$500,"*børn*"))</f>
        <v>0</v>
      </c>
      <c r="M79" s="110">
        <f>SUM(COUNTIFS('2020'!$K$3:$K$500,Lister!$D$3,'2020'!$B$3:$B$500,$A79,'2020'!$D$3:$D$500,"*",'2020'!$G$3:$G$500,{"*alle*";"*Opsøgende*"},'2020'!$E$3:$E$500,"*ja*"),COUNTIFS('2020'!$K$3:$K$500,Lister!$D$3,'2020'!$B$3:$B$500,$A79,'2020'!$D$3:$D$500,"*",'2020'!$G$3:$G$500,{"*alle*";"*Opsøgende*"},'2020'!$E$3:$E$500,"*nej*",'2020'!$H$3:$H$500,"*ja*"),COUNTIFS('2020'!$K$3:$K$500,Lister!$D$3,'2020'!$B$3:$B$500,$A79,'2020'!$D$3:$D$500,"*",'2020'!$G$3:$G$500,"*børn*"))</f>
        <v>0</v>
      </c>
      <c r="N79" s="110">
        <f t="shared" si="24"/>
        <v>0</v>
      </c>
      <c r="O79" s="110"/>
      <c r="P79" s="110">
        <f>SUM(COUNTIFS('2021'!$K$3:$K$500,Lister!$D$2,'2021'!$B$3:$B$500,$A79,'2021'!$D$3:$D$500,"*",'2021'!$G$3:$G$500,{"*alle*";"*Opsøgende*"},'2021'!$E$3:$E$500,"*ja*"),COUNTIFS('2021'!$K$3:$K$500,Lister!$D$2,'2021'!$B$3:$B$500,$A79,'2021'!$D$3:$D$500,"*",'2021'!$G$3:$G$500,{"*alle*";"*Opsøgende*"},'2021'!$E$3:$E$500,"*nej*",'2021'!$H$3:$H$500,"*ja*"),COUNTIFS('2021'!$K$3:$K$500,Lister!$D$2,'2021'!$B$3:$B$500,$A79,'2021'!$D$3:$D$500,"*",'2021'!$G$3:$G$500,"*børn*"))</f>
        <v>0</v>
      </c>
      <c r="Q79" s="110">
        <f>SUM(COUNTIFS('2021'!$K$3:$K$500,Lister!$D$3,'2021'!$B$3:$B$500,$A79,'2021'!$D$3:$D$500,"*",'2021'!$G$3:$G$500,{"*alle*";"*Opsøgende*"},'2021'!$E$3:$E$500,"*ja*"),COUNTIFS('2021'!$K$3:$K$500,Lister!$D$3,'2021'!$B$3:$B$500,$A79,'2021'!$D$3:$D$500,"*",'2021'!$G$3:$G$500,{"*alle*";"*Opsøgende*"},'2021'!$E$3:$E$500,"*nej*",'2021'!$H$3:$H$500,"*ja*"),COUNTIFS('2021'!$K$3:$K$500,Lister!$D$3,'2021'!$B$3:$B$500,$A79,'2021'!$D$3:$D$500,"*",'2021'!$G$3:$G$500,"*børn*"))</f>
        <v>0</v>
      </c>
      <c r="R79" s="110">
        <f t="shared" si="25"/>
        <v>0</v>
      </c>
      <c r="S79" s="110"/>
      <c r="T79" s="110">
        <f>SUM(COUNTIFS('2022'!$K$3:$K$500,Lister!$D$2,'2022'!$B$3:$B$500,$A79,'2022'!$D$3:$D$500,"*",'2022'!$G$3:$G$500,{"*alle*";"*Opsøgende*"},'2022'!$E$3:$E$500,"*ja*"),COUNTIFS('2022'!$K$3:$K$500,Lister!$D$2,'2022'!$B$3:$B$500,$A79,'2022'!$D$3:$D$500,"*",'2022'!$G$3:$G$500,{"*alle*";"*Opsøgende*"},'2022'!$E$3:$E$500,"*nej*",'2022'!$H$3:$H$500,"*ja*"),COUNTIFS('2022'!$K$3:$K$500,Lister!$D$2,'2022'!$B$3:$B$500,$A79,'2022'!$D$3:$D$500,"*",'2022'!$G$3:$G$500,"*børn*"))</f>
        <v>0</v>
      </c>
      <c r="U79" s="110">
        <f>SUM(COUNTIFS('2022'!$K$3:$K$500,Lister!$D$3,'2022'!$B$3:$B$500,$A79,'2022'!$D$3:$D$500,"*",'2022'!$G$3:$G$500,{"*alle*";"*Opsøgende*"},'2022'!$E$3:$E$500,"*ja*"),COUNTIFS('2022'!$K$3:$K$500,Lister!$D$3,'2022'!$B$3:$B$500,$A79,'2022'!$D$3:$D$500,"*",'2022'!$G$3:$G$500,{"*alle*";"*Opsøgende*"},'2022'!$E$3:$E$500,"*nej*",'2022'!$H$3:$H$500,"*ja*"),COUNTIFS('2022'!$K$3:$K$500,Lister!$D$3,'2022'!$B$3:$B$500,$A79,'2022'!$D$3:$D$500,"*",'2022'!$G$3:$G$500,"*børn*"))</f>
        <v>0</v>
      </c>
      <c r="V79" s="110">
        <f t="shared" si="26"/>
        <v>0</v>
      </c>
      <c r="W79" s="110"/>
      <c r="X79" s="110">
        <f>SUM(COUNTIFS('2023'!$K$3:$K$500,Lister!$D$2,'2023'!$B$3:$B$500,$A79,'2023'!$D$3:$D$500,"*",'2023'!$G$3:$G$500,{"*alle*";"*Opsøgende*"},'2023'!$E$3:$E$500,"*ja*"),COUNTIFS('2023'!$K$3:$K$500,Lister!$D$2,'2023'!$B$3:$B$500,$A79,'2023'!$D$3:$D$500,"*",'2023'!$G$3:$G$500,{"*alle*";"*Opsøgende*"},'2023'!$E$3:$E$500,"*nej*",'2023'!$H$3:$H$500,"*ja*"),COUNTIFS('2023'!$K$3:$K$500,Lister!$D$2,'2023'!$B$3:$B$500,$A79,'2023'!$D$3:$D$500,"*",'2023'!$G$3:$G$500,"*børn*"))</f>
        <v>0</v>
      </c>
      <c r="Y79" s="110">
        <f>SUM(COUNTIFS('2023'!$K$3:$K$500,Lister!$D$3,'2023'!$B$3:$B$500,$A79,'2023'!$D$3:$D$500,"*",'2023'!$G$3:$G$500,{"*alle*";"*Opsøgende*"},'2023'!$E$3:$E$500,"*ja*"),COUNTIFS('2023'!$K$3:$K$500,Lister!$D$3,'2023'!$B$3:$B$500,$A79,'2023'!$D$3:$D$500,"*",'2023'!$G$3:$G$500,{"*alle*";"*Opsøgende*"},'2023'!$E$3:$E$500,"*nej*",'2023'!$H$3:$H$500,"*ja*"),COUNTIFS('2023'!$K$3:$K$500,Lister!$D$3,'2023'!$B$3:$B$500,$A79,'2023'!$D$3:$D$500,"*",'2023'!$G$3:$G$500,"*børn*"))</f>
        <v>0</v>
      </c>
      <c r="Z79" s="110">
        <f t="shared" si="27"/>
        <v>0</v>
      </c>
      <c r="AA79" s="110"/>
      <c r="AB79" s="110">
        <f>SUM(COUNTIFS('2024'!$K$3:$K$500,Lister!$D$2,'2024'!$B$3:$B$500,$A79,'2024'!$D$3:$D$500,"*",'2024'!$G$3:$G$500,{"*alle*";"*Opsøgende*"},'2024'!$E$3:$E$500,"*ja*"),COUNTIFS('2024'!$K$3:$K$500,Lister!$D$2,'2024'!$B$3:$B$500,$A79,'2024'!$D$3:$D$500,"*",'2024'!$G$3:$G$500,{"*alle*";"*Opsøgende*"},'2024'!$E$3:$E$500,"*nej*",'2024'!$H$3:$H$500,"*ja*"),COUNTIFS('2024'!$K$3:$K$500,Lister!$D$2,'2024'!$B$3:$B$500,$A79,'2024'!$D$3:$D$500,"*",'2024'!$G$3:$G$500,"*børn*"))</f>
        <v>0</v>
      </c>
      <c r="AC79" s="110">
        <f>SUM(COUNTIFS('2024'!$K$3:$K$500,Lister!$D$3,'2024'!$B$3:$B$500,$A79,'2024'!$D$3:$D$500,"*",'2024'!$G$3:$G$500,{"*alle*";"*Opsøgende*"},'2024'!$E$3:$E$500,"*ja*"),COUNTIFS('2024'!$K$3:$K$500,Lister!$D$3,'2024'!$B$3:$B$500,$A79,'2024'!$D$3:$D$500,"*",'2024'!$G$3:$G$500,{"*alle*";"*Opsøgende*"},'2024'!$E$3:$E$500,"*nej*",'2024'!$H$3:$H$500,"*ja*"),COUNTIFS('2024'!$K$3:$K$500,Lister!$D$3,'2024'!$B$3:$B$500,$A79,'2024'!$D$3:$D$500,"*",'2024'!$G$3:$G$500,"*børn*"))</f>
        <v>0</v>
      </c>
      <c r="AD79" s="110">
        <f t="shared" si="28"/>
        <v>0</v>
      </c>
      <c r="AE79" s="110"/>
      <c r="AF79" s="110">
        <f>SUM(COUNTIFS('2025'!$K$3:$K$500,Lister!$D$2,'2025'!$B$3:$B$500,$A79,'2025'!$D$3:$D$500,"*",'2025'!$G$3:$G$500,{"*alle*";"*Opsøgende*"},'2025'!$E$3:$E$500,"*ja*"),COUNTIFS('2025'!$K$3:$K$500,Lister!$D$2,'2025'!$B$3:$B$500,$A79,'2025'!$D$3:$D$500,"*",'2025'!$G$3:$G$500,{"*alle*";"*Opsøgende*"},'2025'!$E$3:$E$500,"*nej*",'2025'!$H$3:$H$500,"*ja*"),COUNTIFS('2025'!$K$3:$K$500,Lister!$D$2,'2025'!$B$3:$B$500,$A79,'2025'!$D$3:$D$500,"*",'2025'!$G$3:$G$500,"*børn*"))</f>
        <v>0</v>
      </c>
      <c r="AG79" s="110">
        <f>SUM(COUNTIFS('2025'!$K$3:$K$500,Lister!$D$3,'2025'!$B$3:$B$500,$A79,'2025'!$D$3:$D$500,"*",'2025'!$G$3:$G$500,{"*alle*";"*Opsøgende*"},'2025'!$E$3:$E$500,"*ja*"),COUNTIFS('2025'!$K$3:$K$500,Lister!$D$3,'2025'!$B$3:$B$500,$A79,'2025'!$D$3:$D$500,"*",'2025'!$G$3:$G$500,{"*alle*";"*Opsøgende*"},'2025'!$E$3:$E$500,"*nej*",'2025'!$H$3:$H$500,"*ja*"),COUNTIFS('2025'!$K$3:$K$500,Lister!$D$3,'2025'!$B$3:$B$500,$A79,'2025'!$D$3:$D$500,"*",'2025'!$G$3:$G$500,"*børn*"))</f>
        <v>0</v>
      </c>
      <c r="AH79" s="110">
        <f t="shared" si="29"/>
        <v>0</v>
      </c>
      <c r="AI79" s="110"/>
      <c r="AJ79" s="110">
        <f>SUM(COUNTIFS('2026'!$K$3:$K$500,Lister!$D$2,'2026'!$B$3:$B$500,$A79,'2026'!$D$3:$D$500,"*",'2026'!$G$3:$G$500,{"*alle*";"*Opsøgende*"},'2026'!$E$3:$E$500,"*ja*"),COUNTIFS('2026'!$K$3:$K$500,Lister!$D$2,'2026'!$B$3:$B$500,$A79,'2026'!$D$3:$D$500,"*",'2026'!$G$3:$G$500,{"*alle*";"*Opsøgende*"},'2026'!$E$3:$E$500,"*nej*",'2026'!$H$3:$H$500,"*ja*"),COUNTIFS('2026'!$K$3:$K$500,Lister!$D$2,'2026'!$B$3:$B$500,$A79,'2026'!$D$3:$D$500,"*",'2026'!$G$3:$G$500,"*børn*"))</f>
        <v>0</v>
      </c>
      <c r="AK79" s="110">
        <f>SUM(COUNTIFS('2026'!$K$3:$K$500,Lister!$D$3,'2026'!$B$3:$B$500,$A79,'2026'!$D$3:$D$500,"*",'2026'!$G$3:$G$500,{"*alle*";"*Opsøgende*"},'2026'!$E$3:$E$500,"*ja*"),COUNTIFS('2026'!$K$3:$K$500,Lister!$D$3,'2026'!$B$3:$B$500,$A79,'2026'!$D$3:$D$500,"*",'2026'!$G$3:$G$500,{"*alle*";"*Opsøgende*"},'2026'!$E$3:$E$500,"*nej*",'2026'!$H$3:$H$500,"*ja*"),COUNTIFS('2026'!$K$3:$K$500,Lister!$D$3,'2026'!$B$3:$B$500,$A79,'2026'!$D$3:$D$500,"*",'2026'!$G$3:$G$500,"*børn*"))</f>
        <v>0</v>
      </c>
      <c r="AL79" s="110">
        <f t="shared" si="30"/>
        <v>0</v>
      </c>
      <c r="AM79" s="110"/>
      <c r="AN79" s="110">
        <f>SUM(COUNTIFS('2027'!$K$3:$K$500,Lister!$D$2,'2027'!$B$3:$B$500,$A79,'2027'!$D$3:$D$500,"*",'2027'!$G$3:$G$500,{"*alle*";"*Opsøgende*"},'2027'!$E$3:$E$500,"*ja*"),COUNTIFS('2027'!$K$3:$K$500,Lister!$D$2,'2027'!$B$3:$B$500,$A79,'2027'!$D$3:$D$500,"*",'2027'!$G$3:$G$500,{"*alle*";"*Opsøgende*"},'2027'!$E$3:$E$500,"*nej*",'2027'!$H$3:$H$500,"*ja*"),COUNTIFS('2027'!$K$3:$K$500,Lister!$D$2,'2027'!$B$3:$B$500,$A79,'2027'!$D$3:$D$500,"*",'2027'!$G$3:$G$500,"*børn*"))</f>
        <v>0</v>
      </c>
      <c r="AO79" s="110">
        <f>SUM(COUNTIFS('2027'!$K$3:$K$500,Lister!$D$3,'2027'!$B$3:$B$500,$A79,'2027'!$D$3:$D$500,"*",'2027'!$G$3:$G$500,{"*alle*";"*Opsøgende*"},'2027'!$E$3:$E$500,"*ja*"),COUNTIFS('2027'!$K$3:$K$500,Lister!$D$3,'2027'!$B$3:$B$500,$A79,'2027'!$D$3:$D$500,"*",'2027'!$G$3:$G$500,{"*alle*";"*Opsøgende*"},'2027'!$E$3:$E$500,"*nej*",'2027'!$H$3:$H$500,"*ja*"),COUNTIFS('2027'!$K$3:$K$500,Lister!$D$3,'2027'!$B$3:$B$500,$A79,'2027'!$D$3:$D$500,"*",'2027'!$G$3:$G$500,"*børn*"))</f>
        <v>0</v>
      </c>
      <c r="AP79" s="110">
        <f t="shared" si="31"/>
        <v>0</v>
      </c>
      <c r="AQ79" s="110"/>
      <c r="AR79" s="110">
        <f>SUM(COUNTIFS('2028'!$K$3:$K$500,Lister!$D$2,'2028'!$B$3:$B$500,$A79,'2028'!$D$3:$D$500,"*",'2028'!$G$3:$G$500,{"*alle*";"*Opsøgende*"},'2028'!$E$3:$E$500,"*ja*"),COUNTIFS('2028'!$K$3:$K$500,Lister!$D$2,'2028'!$B$3:$B$500,$A79,'2028'!$D$3:$D$500,"*",'2028'!$G$3:$G$500,{"*alle*";"*Opsøgende*"},'2028'!$E$3:$E$500,"*nej*",'2028'!$H$3:$H$500,"*ja*"),COUNTIFS('2028'!$K$3:$K$500,Lister!$D$2,'2028'!$B$3:$B$500,$A79,'2028'!$D$3:$D$500,"*",'2028'!$G$3:$G$500,"*børn*"))</f>
        <v>0</v>
      </c>
      <c r="AS79" s="110">
        <f>SUM(COUNTIFS('2028'!$K$3:$K$500,Lister!$D$3,'2028'!$B$3:$B$500,$A79,'2028'!$D$3:$D$500,"*",'2028'!$G$3:$G$500,{"*alle*";"*Opsøgende*"},'2028'!$E$3:$E$500,"*ja*"),COUNTIFS('2028'!$K$3:$K$500,Lister!$D$3,'2028'!$B$3:$B$500,$A79,'2028'!$D$3:$D$500,"*",'2028'!$G$3:$G$500,{"*alle*";"*Opsøgende*"},'2028'!$E$3:$E$500,"*nej*",'2028'!$H$3:$H$500,"*ja*"),COUNTIFS('2028'!$K$3:$K$500,Lister!$D$3,'2028'!$B$3:$B$500,$A79,'2028'!$D$3:$D$500,"*",'2028'!$G$3:$G$500,"*børn*"))</f>
        <v>0</v>
      </c>
      <c r="AT79" s="110">
        <f t="shared" si="32"/>
        <v>0</v>
      </c>
    </row>
    <row r="80" spans="1:46" x14ac:dyDescent="0.25">
      <c r="A80" s="2" t="s">
        <v>37</v>
      </c>
      <c r="D80" s="110">
        <f>SUM(COUNTIFS('2018'!$K$3:$K$500,Lister!$D$2,'2018'!$B$3:$B$500,$A80,'2018'!$D$3:$D$500,"*",'2018'!$G$3:$G$500,{"*alle*";"*Opsøgende*"},'2018'!$E$3:$E$500,"*ja*"),COUNTIFS('2018'!$K$3:$K$500,Lister!$D$2,'2018'!$B$3:$B$500,$A80,'2018'!$D$3:$D$500,"*",'2018'!$G$3:$G$500,{"*alle*";"*Opsøgende*"},'2018'!$E$3:$E$500,"*nej*",'2018'!$H$3:$H$500,"*ja*"),COUNTIFS('2018'!$K$3:$K$500,Lister!$D$2,'2018'!$B$3:$B$500,$A80,'2018'!$D$3:$D$500,"*",'2018'!$G$3:$G$500,"*børn*"))</f>
        <v>0</v>
      </c>
      <c r="E80" s="110">
        <f>SUM(COUNTIFS('2018'!$K$3:$K$500,Lister!$D$3,'2018'!$B$3:$B$500,$A80,'2018'!$D$3:$D$500,"*",'2018'!$G$3:$G$500,{"*alle*";"*Opsøgende*"},'2018'!$E$3:$E$500,"*ja*"),COUNTIFS('2018'!$K$3:$K$500,Lister!$D$3,'2018'!$B$3:$B$500,$A80,'2018'!$D$3:$D$500,"*",'2018'!$G$3:$G$500,{"*alle*";"*Opsøgende*"},'2018'!$E$3:$E$500,"*nej*",'2018'!$H$3:$H$500,"*ja*"),COUNTIFS('2018'!$K$3:$K$500,Lister!$D$3,'2018'!$B$3:$B$500,$A80,'2018'!$D$3:$D$500,"*",'2018'!$G$3:$G$500,"*børn*"))</f>
        <v>0</v>
      </c>
      <c r="F80" s="110">
        <f t="shared" si="22"/>
        <v>0</v>
      </c>
      <c r="G80" s="110"/>
      <c r="H80" s="110">
        <f>SUM(COUNTIFS('2019'!$K$3:$K$500,Lister!$D$2,'2019'!$B$3:$B$500,$A80,'2019'!$D$3:$D$500,"*",'2019'!$G$3:$G$500,{"*alle*";"*Opsøgende*"},'2019'!$E$3:$E$500,"*ja*"),COUNTIFS('2019'!$K$3:$K$500,Lister!$D$2,'2019'!$B$3:$B$500,$A80,'2019'!$D$3:$D$500,"*",'2019'!$G$3:$G$500,{"*alle*";"*Opsøgende*"},'2019'!$E$3:$E$500,"*nej*",'2019'!$H$3:$H$500,"*ja*"),COUNTIFS('2019'!$K$3:$K$500,Lister!$D$2,'2019'!$B$3:$B$500,$A80,'2019'!$D$3:$D$500,"*",'2019'!$G$3:$G$500,"*børn*"))</f>
        <v>0</v>
      </c>
      <c r="I80" s="110">
        <f>SUM(COUNTIFS('2019'!$K$3:$K$500,Lister!$D$3,'2019'!$B$3:$B$500,$A80,'2019'!$D$3:$D$500,"*",'2019'!$G$3:$G$500,{"*alle*";"*Opsøgende*"},'2019'!$E$3:$E$500,"*ja*"),COUNTIFS('2019'!$K$3:$K$500,Lister!$D$3,'2019'!$B$3:$B$500,$A80,'2019'!$D$3:$D$500,"*",'2019'!$G$3:$G$500,{"*alle*";"*Opsøgende*"},'2019'!$E$3:$E$500,"*nej*",'2019'!$H$3:$H$500,"*ja*"),COUNTIFS('2019'!$K$3:$K$500,Lister!$D$3,'2019'!$B$3:$B$500,$A80,'2019'!$D$3:$D$500,"*",'2019'!$G$3:$G$500,"*børn*"))</f>
        <v>0</v>
      </c>
      <c r="J80" s="110">
        <f t="shared" si="23"/>
        <v>0</v>
      </c>
      <c r="K80" s="110"/>
      <c r="L80" s="110">
        <f>SUM(COUNTIFS('2020'!$K$3:$K$500,Lister!$D$2,'2020'!$B$3:$B$500,$A80,'2020'!$D$3:$D$500,"*",'2020'!$G$3:$G$500,{"*alle*";"*Opsøgende*"},'2020'!$E$3:$E$500,"*ja*"),COUNTIFS('2020'!$K$3:$K$500,Lister!$D$2,'2020'!$B$3:$B$500,$A80,'2020'!$D$3:$D$500,"*",'2020'!$G$3:$G$500,{"*alle*";"*Opsøgende*"},'2020'!$E$3:$E$500,"*nej*",'2020'!$H$3:$H$500,"*ja*"),COUNTIFS('2020'!$K$3:$K$500,Lister!$D$2,'2020'!$B$3:$B$500,$A80,'2020'!$D$3:$D$500,"*",'2020'!$G$3:$G$500,"*børn*"))</f>
        <v>0</v>
      </c>
      <c r="M80" s="110">
        <f>SUM(COUNTIFS('2020'!$K$3:$K$500,Lister!$D$3,'2020'!$B$3:$B$500,$A80,'2020'!$D$3:$D$500,"*",'2020'!$G$3:$G$500,{"*alle*";"*Opsøgende*"},'2020'!$E$3:$E$500,"*ja*"),COUNTIFS('2020'!$K$3:$K$500,Lister!$D$3,'2020'!$B$3:$B$500,$A80,'2020'!$D$3:$D$500,"*",'2020'!$G$3:$G$500,{"*alle*";"*Opsøgende*"},'2020'!$E$3:$E$500,"*nej*",'2020'!$H$3:$H$500,"*ja*"),COUNTIFS('2020'!$K$3:$K$500,Lister!$D$3,'2020'!$B$3:$B$500,$A80,'2020'!$D$3:$D$500,"*",'2020'!$G$3:$G$500,"*børn*"))</f>
        <v>0</v>
      </c>
      <c r="N80" s="110">
        <f t="shared" si="24"/>
        <v>0</v>
      </c>
      <c r="O80" s="110"/>
      <c r="P80" s="110">
        <f>SUM(COUNTIFS('2021'!$K$3:$K$500,Lister!$D$2,'2021'!$B$3:$B$500,$A80,'2021'!$D$3:$D$500,"*",'2021'!$G$3:$G$500,{"*alle*";"*Opsøgende*"},'2021'!$E$3:$E$500,"*ja*"),COUNTIFS('2021'!$K$3:$K$500,Lister!$D$2,'2021'!$B$3:$B$500,$A80,'2021'!$D$3:$D$500,"*",'2021'!$G$3:$G$500,{"*alle*";"*Opsøgende*"},'2021'!$E$3:$E$500,"*nej*",'2021'!$H$3:$H$500,"*ja*"),COUNTIFS('2021'!$K$3:$K$500,Lister!$D$2,'2021'!$B$3:$B$500,$A80,'2021'!$D$3:$D$500,"*",'2021'!$G$3:$G$500,"*børn*"))</f>
        <v>0</v>
      </c>
      <c r="Q80" s="110">
        <f>SUM(COUNTIFS('2021'!$K$3:$K$500,Lister!$D$3,'2021'!$B$3:$B$500,$A80,'2021'!$D$3:$D$500,"*",'2021'!$G$3:$G$500,{"*alle*";"*Opsøgende*"},'2021'!$E$3:$E$500,"*ja*"),COUNTIFS('2021'!$K$3:$K$500,Lister!$D$3,'2021'!$B$3:$B$500,$A80,'2021'!$D$3:$D$500,"*",'2021'!$G$3:$G$500,{"*alle*";"*Opsøgende*"},'2021'!$E$3:$E$500,"*nej*",'2021'!$H$3:$H$500,"*ja*"),COUNTIFS('2021'!$K$3:$K$500,Lister!$D$3,'2021'!$B$3:$B$500,$A80,'2021'!$D$3:$D$500,"*",'2021'!$G$3:$G$500,"*børn*"))</f>
        <v>0</v>
      </c>
      <c r="R80" s="110">
        <f t="shared" si="25"/>
        <v>0</v>
      </c>
      <c r="S80" s="110"/>
      <c r="T80" s="110">
        <f>SUM(COUNTIFS('2022'!$K$3:$K$500,Lister!$D$2,'2022'!$B$3:$B$500,$A80,'2022'!$D$3:$D$500,"*",'2022'!$G$3:$G$500,{"*alle*";"*Opsøgende*"},'2022'!$E$3:$E$500,"*ja*"),COUNTIFS('2022'!$K$3:$K$500,Lister!$D$2,'2022'!$B$3:$B$500,$A80,'2022'!$D$3:$D$500,"*",'2022'!$G$3:$G$500,{"*alle*";"*Opsøgende*"},'2022'!$E$3:$E$500,"*nej*",'2022'!$H$3:$H$500,"*ja*"),COUNTIFS('2022'!$K$3:$K$500,Lister!$D$2,'2022'!$B$3:$B$500,$A80,'2022'!$D$3:$D$500,"*",'2022'!$G$3:$G$500,"*børn*"))</f>
        <v>0</v>
      </c>
      <c r="U80" s="110">
        <f>SUM(COUNTIFS('2022'!$K$3:$K$500,Lister!$D$3,'2022'!$B$3:$B$500,$A80,'2022'!$D$3:$D$500,"*",'2022'!$G$3:$G$500,{"*alle*";"*Opsøgende*"},'2022'!$E$3:$E$500,"*ja*"),COUNTIFS('2022'!$K$3:$K$500,Lister!$D$3,'2022'!$B$3:$B$500,$A80,'2022'!$D$3:$D$500,"*",'2022'!$G$3:$G$500,{"*alle*";"*Opsøgende*"},'2022'!$E$3:$E$500,"*nej*",'2022'!$H$3:$H$500,"*ja*"),COUNTIFS('2022'!$K$3:$K$500,Lister!$D$3,'2022'!$B$3:$B$500,$A80,'2022'!$D$3:$D$500,"*",'2022'!$G$3:$G$500,"*børn*"))</f>
        <v>0</v>
      </c>
      <c r="V80" s="110">
        <f t="shared" si="26"/>
        <v>0</v>
      </c>
      <c r="W80" s="110"/>
      <c r="X80" s="110">
        <f>SUM(COUNTIFS('2023'!$K$3:$K$500,Lister!$D$2,'2023'!$B$3:$B$500,$A80,'2023'!$D$3:$D$500,"*",'2023'!$G$3:$G$500,{"*alle*";"*Opsøgende*"},'2023'!$E$3:$E$500,"*ja*"),COUNTIFS('2023'!$K$3:$K$500,Lister!$D$2,'2023'!$B$3:$B$500,$A80,'2023'!$D$3:$D$500,"*",'2023'!$G$3:$G$500,{"*alle*";"*Opsøgende*"},'2023'!$E$3:$E$500,"*nej*",'2023'!$H$3:$H$500,"*ja*"),COUNTIFS('2023'!$K$3:$K$500,Lister!$D$2,'2023'!$B$3:$B$500,$A80,'2023'!$D$3:$D$500,"*",'2023'!$G$3:$G$500,"*børn*"))</f>
        <v>0</v>
      </c>
      <c r="Y80" s="110">
        <f>SUM(COUNTIFS('2023'!$K$3:$K$500,Lister!$D$3,'2023'!$B$3:$B$500,$A80,'2023'!$D$3:$D$500,"*",'2023'!$G$3:$G$500,{"*alle*";"*Opsøgende*"},'2023'!$E$3:$E$500,"*ja*"),COUNTIFS('2023'!$K$3:$K$500,Lister!$D$3,'2023'!$B$3:$B$500,$A80,'2023'!$D$3:$D$500,"*",'2023'!$G$3:$G$500,{"*alle*";"*Opsøgende*"},'2023'!$E$3:$E$500,"*nej*",'2023'!$H$3:$H$500,"*ja*"),COUNTIFS('2023'!$K$3:$K$500,Lister!$D$3,'2023'!$B$3:$B$500,$A80,'2023'!$D$3:$D$500,"*",'2023'!$G$3:$G$500,"*børn*"))</f>
        <v>0</v>
      </c>
      <c r="Z80" s="110">
        <f t="shared" si="27"/>
        <v>0</v>
      </c>
      <c r="AA80" s="110"/>
      <c r="AB80" s="110">
        <f>SUM(COUNTIFS('2024'!$K$3:$K$500,Lister!$D$2,'2024'!$B$3:$B$500,$A80,'2024'!$D$3:$D$500,"*",'2024'!$G$3:$G$500,{"*alle*";"*Opsøgende*"},'2024'!$E$3:$E$500,"*ja*"),COUNTIFS('2024'!$K$3:$K$500,Lister!$D$2,'2024'!$B$3:$B$500,$A80,'2024'!$D$3:$D$500,"*",'2024'!$G$3:$G$500,{"*alle*";"*Opsøgende*"},'2024'!$E$3:$E$500,"*nej*",'2024'!$H$3:$H$500,"*ja*"),COUNTIFS('2024'!$K$3:$K$500,Lister!$D$2,'2024'!$B$3:$B$500,$A80,'2024'!$D$3:$D$500,"*",'2024'!$G$3:$G$500,"*børn*"))</f>
        <v>0</v>
      </c>
      <c r="AC80" s="110">
        <f>SUM(COUNTIFS('2024'!$K$3:$K$500,Lister!$D$3,'2024'!$B$3:$B$500,$A80,'2024'!$D$3:$D$500,"*",'2024'!$G$3:$G$500,{"*alle*";"*Opsøgende*"},'2024'!$E$3:$E$500,"*ja*"),COUNTIFS('2024'!$K$3:$K$500,Lister!$D$3,'2024'!$B$3:$B$500,$A80,'2024'!$D$3:$D$500,"*",'2024'!$G$3:$G$500,{"*alle*";"*Opsøgende*"},'2024'!$E$3:$E$500,"*nej*",'2024'!$H$3:$H$500,"*ja*"),COUNTIFS('2024'!$K$3:$K$500,Lister!$D$3,'2024'!$B$3:$B$500,$A80,'2024'!$D$3:$D$500,"*",'2024'!$G$3:$G$500,"*børn*"))</f>
        <v>0</v>
      </c>
      <c r="AD80" s="110">
        <f t="shared" si="28"/>
        <v>0</v>
      </c>
      <c r="AE80" s="110"/>
      <c r="AF80" s="110">
        <f>SUM(COUNTIFS('2025'!$K$3:$K$500,Lister!$D$2,'2025'!$B$3:$B$500,$A80,'2025'!$D$3:$D$500,"*",'2025'!$G$3:$G$500,{"*alle*";"*Opsøgende*"},'2025'!$E$3:$E$500,"*ja*"),COUNTIFS('2025'!$K$3:$K$500,Lister!$D$2,'2025'!$B$3:$B$500,$A80,'2025'!$D$3:$D$500,"*",'2025'!$G$3:$G$500,{"*alle*";"*Opsøgende*"},'2025'!$E$3:$E$500,"*nej*",'2025'!$H$3:$H$500,"*ja*"),COUNTIFS('2025'!$K$3:$K$500,Lister!$D$2,'2025'!$B$3:$B$500,$A80,'2025'!$D$3:$D$500,"*",'2025'!$G$3:$G$500,"*børn*"))</f>
        <v>0</v>
      </c>
      <c r="AG80" s="110">
        <f>SUM(COUNTIFS('2025'!$K$3:$K$500,Lister!$D$3,'2025'!$B$3:$B$500,$A80,'2025'!$D$3:$D$500,"*",'2025'!$G$3:$G$500,{"*alle*";"*Opsøgende*"},'2025'!$E$3:$E$500,"*ja*"),COUNTIFS('2025'!$K$3:$K$500,Lister!$D$3,'2025'!$B$3:$B$500,$A80,'2025'!$D$3:$D$500,"*",'2025'!$G$3:$G$500,{"*alle*";"*Opsøgende*"},'2025'!$E$3:$E$500,"*nej*",'2025'!$H$3:$H$500,"*ja*"),COUNTIFS('2025'!$K$3:$K$500,Lister!$D$3,'2025'!$B$3:$B$500,$A80,'2025'!$D$3:$D$500,"*",'2025'!$G$3:$G$500,"*børn*"))</f>
        <v>0</v>
      </c>
      <c r="AH80" s="110">
        <f t="shared" si="29"/>
        <v>0</v>
      </c>
      <c r="AI80" s="110"/>
      <c r="AJ80" s="110">
        <f>SUM(COUNTIFS('2026'!$K$3:$K$500,Lister!$D$2,'2026'!$B$3:$B$500,$A80,'2026'!$D$3:$D$500,"*",'2026'!$G$3:$G$500,{"*alle*";"*Opsøgende*"},'2026'!$E$3:$E$500,"*ja*"),COUNTIFS('2026'!$K$3:$K$500,Lister!$D$2,'2026'!$B$3:$B$500,$A80,'2026'!$D$3:$D$500,"*",'2026'!$G$3:$G$500,{"*alle*";"*Opsøgende*"},'2026'!$E$3:$E$500,"*nej*",'2026'!$H$3:$H$500,"*ja*"),COUNTIFS('2026'!$K$3:$K$500,Lister!$D$2,'2026'!$B$3:$B$500,$A80,'2026'!$D$3:$D$500,"*",'2026'!$G$3:$G$500,"*børn*"))</f>
        <v>0</v>
      </c>
      <c r="AK80" s="110">
        <f>SUM(COUNTIFS('2026'!$K$3:$K$500,Lister!$D$3,'2026'!$B$3:$B$500,$A80,'2026'!$D$3:$D$500,"*",'2026'!$G$3:$G$500,{"*alle*";"*Opsøgende*"},'2026'!$E$3:$E$500,"*ja*"),COUNTIFS('2026'!$K$3:$K$500,Lister!$D$3,'2026'!$B$3:$B$500,$A80,'2026'!$D$3:$D$500,"*",'2026'!$G$3:$G$500,{"*alle*";"*Opsøgende*"},'2026'!$E$3:$E$500,"*nej*",'2026'!$H$3:$H$500,"*ja*"),COUNTIFS('2026'!$K$3:$K$500,Lister!$D$3,'2026'!$B$3:$B$500,$A80,'2026'!$D$3:$D$500,"*",'2026'!$G$3:$G$500,"*børn*"))</f>
        <v>0</v>
      </c>
      <c r="AL80" s="110">
        <f t="shared" si="30"/>
        <v>0</v>
      </c>
      <c r="AM80" s="110"/>
      <c r="AN80" s="110">
        <f>SUM(COUNTIFS('2027'!$K$3:$K$500,Lister!$D$2,'2027'!$B$3:$B$500,$A80,'2027'!$D$3:$D$500,"*",'2027'!$G$3:$G$500,{"*alle*";"*Opsøgende*"},'2027'!$E$3:$E$500,"*ja*"),COUNTIFS('2027'!$K$3:$K$500,Lister!$D$2,'2027'!$B$3:$B$500,$A80,'2027'!$D$3:$D$500,"*",'2027'!$G$3:$G$500,{"*alle*";"*Opsøgende*"},'2027'!$E$3:$E$500,"*nej*",'2027'!$H$3:$H$500,"*ja*"),COUNTIFS('2027'!$K$3:$K$500,Lister!$D$2,'2027'!$B$3:$B$500,$A80,'2027'!$D$3:$D$500,"*",'2027'!$G$3:$G$500,"*børn*"))</f>
        <v>0</v>
      </c>
      <c r="AO80" s="110">
        <f>SUM(COUNTIFS('2027'!$K$3:$K$500,Lister!$D$3,'2027'!$B$3:$B$500,$A80,'2027'!$D$3:$D$500,"*",'2027'!$G$3:$G$500,{"*alle*";"*Opsøgende*"},'2027'!$E$3:$E$500,"*ja*"),COUNTIFS('2027'!$K$3:$K$500,Lister!$D$3,'2027'!$B$3:$B$500,$A80,'2027'!$D$3:$D$500,"*",'2027'!$G$3:$G$500,{"*alle*";"*Opsøgende*"},'2027'!$E$3:$E$500,"*nej*",'2027'!$H$3:$H$500,"*ja*"),COUNTIFS('2027'!$K$3:$K$500,Lister!$D$3,'2027'!$B$3:$B$500,$A80,'2027'!$D$3:$D$500,"*",'2027'!$G$3:$G$500,"*børn*"))</f>
        <v>0</v>
      </c>
      <c r="AP80" s="110">
        <f t="shared" si="31"/>
        <v>0</v>
      </c>
      <c r="AQ80" s="110"/>
      <c r="AR80" s="110">
        <f>SUM(COUNTIFS('2028'!$K$3:$K$500,Lister!$D$2,'2028'!$B$3:$B$500,$A80,'2028'!$D$3:$D$500,"*",'2028'!$G$3:$G$500,{"*alle*";"*Opsøgende*"},'2028'!$E$3:$E$500,"*ja*"),COUNTIFS('2028'!$K$3:$K$500,Lister!$D$2,'2028'!$B$3:$B$500,$A80,'2028'!$D$3:$D$500,"*",'2028'!$G$3:$G$500,{"*alle*";"*Opsøgende*"},'2028'!$E$3:$E$500,"*nej*",'2028'!$H$3:$H$500,"*ja*"),COUNTIFS('2028'!$K$3:$K$500,Lister!$D$2,'2028'!$B$3:$B$500,$A80,'2028'!$D$3:$D$500,"*",'2028'!$G$3:$G$500,"*børn*"))</f>
        <v>0</v>
      </c>
      <c r="AS80" s="110">
        <f>SUM(COUNTIFS('2028'!$K$3:$K$500,Lister!$D$3,'2028'!$B$3:$B$500,$A80,'2028'!$D$3:$D$500,"*",'2028'!$G$3:$G$500,{"*alle*";"*Opsøgende*"},'2028'!$E$3:$E$500,"*ja*"),COUNTIFS('2028'!$K$3:$K$500,Lister!$D$3,'2028'!$B$3:$B$500,$A80,'2028'!$D$3:$D$500,"*",'2028'!$G$3:$G$500,{"*alle*";"*Opsøgende*"},'2028'!$E$3:$E$500,"*nej*",'2028'!$H$3:$H$500,"*ja*"),COUNTIFS('2028'!$K$3:$K$500,Lister!$D$3,'2028'!$B$3:$B$500,$A80,'2028'!$D$3:$D$500,"*",'2028'!$G$3:$G$500,"*børn*"))</f>
        <v>0</v>
      </c>
      <c r="AT80" s="110">
        <f t="shared" si="32"/>
        <v>0</v>
      </c>
    </row>
    <row r="81" spans="1:46" x14ac:dyDescent="0.25">
      <c r="A81" s="2" t="s">
        <v>46</v>
      </c>
      <c r="D81" s="110">
        <f>SUM(COUNTIFS('2018'!$K$3:$K$500,Lister!$D$2,'2018'!$B$3:$B$500,$A81,'2018'!$D$3:$D$500,"*",'2018'!$G$3:$G$500,{"*alle*";"*Opsøgende*"},'2018'!$E$3:$E$500,"*ja*"),COUNTIFS('2018'!$K$3:$K$500,Lister!$D$2,'2018'!$B$3:$B$500,$A81,'2018'!$D$3:$D$500,"*",'2018'!$G$3:$G$500,{"*alle*";"*Opsøgende*"},'2018'!$E$3:$E$500,"*nej*",'2018'!$H$3:$H$500,"*ja*"),COUNTIFS('2018'!$K$3:$K$500,Lister!$D$2,'2018'!$B$3:$B$500,$A81,'2018'!$D$3:$D$500,"*",'2018'!$G$3:$G$500,"*børn*"))</f>
        <v>0</v>
      </c>
      <c r="E81" s="110">
        <f>SUM(COUNTIFS('2018'!$K$3:$K$500,Lister!$D$3,'2018'!$B$3:$B$500,$A81,'2018'!$D$3:$D$500,"*",'2018'!$G$3:$G$500,{"*alle*";"*Opsøgende*"},'2018'!$E$3:$E$500,"*ja*"),COUNTIFS('2018'!$K$3:$K$500,Lister!$D$3,'2018'!$B$3:$B$500,$A81,'2018'!$D$3:$D$500,"*",'2018'!$G$3:$G$500,{"*alle*";"*Opsøgende*"},'2018'!$E$3:$E$500,"*nej*",'2018'!$H$3:$H$500,"*ja*"),COUNTIFS('2018'!$K$3:$K$500,Lister!$D$3,'2018'!$B$3:$B$500,$A81,'2018'!$D$3:$D$500,"*",'2018'!$G$3:$G$500,"*børn*"))</f>
        <v>0</v>
      </c>
      <c r="F81" s="110">
        <f t="shared" si="22"/>
        <v>0</v>
      </c>
      <c r="G81" s="110"/>
      <c r="H81" s="110">
        <f>SUM(COUNTIFS('2019'!$K$3:$K$500,Lister!$D$2,'2019'!$B$3:$B$500,$A81,'2019'!$D$3:$D$500,"*",'2019'!$G$3:$G$500,{"*alle*";"*Opsøgende*"},'2019'!$E$3:$E$500,"*ja*"),COUNTIFS('2019'!$K$3:$K$500,Lister!$D$2,'2019'!$B$3:$B$500,$A81,'2019'!$D$3:$D$500,"*",'2019'!$G$3:$G$500,{"*alle*";"*Opsøgende*"},'2019'!$E$3:$E$500,"*nej*",'2019'!$H$3:$H$500,"*ja*"),COUNTIFS('2019'!$K$3:$K$500,Lister!$D$2,'2019'!$B$3:$B$500,$A81,'2019'!$D$3:$D$500,"*",'2019'!$G$3:$G$500,"*børn*"))</f>
        <v>0</v>
      </c>
      <c r="I81" s="110">
        <f>SUM(COUNTIFS('2019'!$K$3:$K$500,Lister!$D$3,'2019'!$B$3:$B$500,$A81,'2019'!$D$3:$D$500,"*",'2019'!$G$3:$G$500,{"*alle*";"*Opsøgende*"},'2019'!$E$3:$E$500,"*ja*"),COUNTIFS('2019'!$K$3:$K$500,Lister!$D$3,'2019'!$B$3:$B$500,$A81,'2019'!$D$3:$D$500,"*",'2019'!$G$3:$G$500,{"*alle*";"*Opsøgende*"},'2019'!$E$3:$E$500,"*nej*",'2019'!$H$3:$H$500,"*ja*"),COUNTIFS('2019'!$K$3:$K$500,Lister!$D$3,'2019'!$B$3:$B$500,$A81,'2019'!$D$3:$D$500,"*",'2019'!$G$3:$G$500,"*børn*"))</f>
        <v>0</v>
      </c>
      <c r="J81" s="110">
        <f t="shared" si="23"/>
        <v>0</v>
      </c>
      <c r="K81" s="110"/>
      <c r="L81" s="110">
        <f>SUM(COUNTIFS('2020'!$K$3:$K$500,Lister!$D$2,'2020'!$B$3:$B$500,$A81,'2020'!$D$3:$D$500,"*",'2020'!$G$3:$G$500,{"*alle*";"*Opsøgende*"},'2020'!$E$3:$E$500,"*ja*"),COUNTIFS('2020'!$K$3:$K$500,Lister!$D$2,'2020'!$B$3:$B$500,$A81,'2020'!$D$3:$D$500,"*",'2020'!$G$3:$G$500,{"*alle*";"*Opsøgende*"},'2020'!$E$3:$E$500,"*nej*",'2020'!$H$3:$H$500,"*ja*"),COUNTIFS('2020'!$K$3:$K$500,Lister!$D$2,'2020'!$B$3:$B$500,$A81,'2020'!$D$3:$D$500,"*",'2020'!$G$3:$G$500,"*børn*"))</f>
        <v>0</v>
      </c>
      <c r="M81" s="110">
        <f>SUM(COUNTIFS('2020'!$K$3:$K$500,Lister!$D$3,'2020'!$B$3:$B$500,$A81,'2020'!$D$3:$D$500,"*",'2020'!$G$3:$G$500,{"*alle*";"*Opsøgende*"},'2020'!$E$3:$E$500,"*ja*"),COUNTIFS('2020'!$K$3:$K$500,Lister!$D$3,'2020'!$B$3:$B$500,$A81,'2020'!$D$3:$D$500,"*",'2020'!$G$3:$G$500,{"*alle*";"*Opsøgende*"},'2020'!$E$3:$E$500,"*nej*",'2020'!$H$3:$H$500,"*ja*"),COUNTIFS('2020'!$K$3:$K$500,Lister!$D$3,'2020'!$B$3:$B$500,$A81,'2020'!$D$3:$D$500,"*",'2020'!$G$3:$G$500,"*børn*"))</f>
        <v>0</v>
      </c>
      <c r="N81" s="110">
        <f t="shared" si="24"/>
        <v>0</v>
      </c>
      <c r="O81" s="110"/>
      <c r="P81" s="110">
        <f>SUM(COUNTIFS('2021'!$K$3:$K$500,Lister!$D$2,'2021'!$B$3:$B$500,$A81,'2021'!$D$3:$D$500,"*",'2021'!$G$3:$G$500,{"*alle*";"*Opsøgende*"},'2021'!$E$3:$E$500,"*ja*"),COUNTIFS('2021'!$K$3:$K$500,Lister!$D$2,'2021'!$B$3:$B$500,$A81,'2021'!$D$3:$D$500,"*",'2021'!$G$3:$G$500,{"*alle*";"*Opsøgende*"},'2021'!$E$3:$E$500,"*nej*",'2021'!$H$3:$H$500,"*ja*"),COUNTIFS('2021'!$K$3:$K$500,Lister!$D$2,'2021'!$B$3:$B$500,$A81,'2021'!$D$3:$D$500,"*",'2021'!$G$3:$G$500,"*børn*"))</f>
        <v>0</v>
      </c>
      <c r="Q81" s="110">
        <f>SUM(COUNTIFS('2021'!$K$3:$K$500,Lister!$D$3,'2021'!$B$3:$B$500,$A81,'2021'!$D$3:$D$500,"*",'2021'!$G$3:$G$500,{"*alle*";"*Opsøgende*"},'2021'!$E$3:$E$500,"*ja*"),COUNTIFS('2021'!$K$3:$K$500,Lister!$D$3,'2021'!$B$3:$B$500,$A81,'2021'!$D$3:$D$500,"*",'2021'!$G$3:$G$500,{"*alle*";"*Opsøgende*"},'2021'!$E$3:$E$500,"*nej*",'2021'!$H$3:$H$500,"*ja*"),COUNTIFS('2021'!$K$3:$K$500,Lister!$D$3,'2021'!$B$3:$B$500,$A81,'2021'!$D$3:$D$500,"*",'2021'!$G$3:$G$500,"*børn*"))</f>
        <v>0</v>
      </c>
      <c r="R81" s="110">
        <f t="shared" si="25"/>
        <v>0</v>
      </c>
      <c r="S81" s="110"/>
      <c r="T81" s="110">
        <f>SUM(COUNTIFS('2022'!$K$3:$K$500,Lister!$D$2,'2022'!$B$3:$B$500,$A81,'2022'!$D$3:$D$500,"*",'2022'!$G$3:$G$500,{"*alle*";"*Opsøgende*"},'2022'!$E$3:$E$500,"*ja*"),COUNTIFS('2022'!$K$3:$K$500,Lister!$D$2,'2022'!$B$3:$B$500,$A81,'2022'!$D$3:$D$500,"*",'2022'!$G$3:$G$500,{"*alle*";"*Opsøgende*"},'2022'!$E$3:$E$500,"*nej*",'2022'!$H$3:$H$500,"*ja*"),COUNTIFS('2022'!$K$3:$K$500,Lister!$D$2,'2022'!$B$3:$B$500,$A81,'2022'!$D$3:$D$500,"*",'2022'!$G$3:$G$500,"*børn*"))</f>
        <v>0</v>
      </c>
      <c r="U81" s="110">
        <f>SUM(COUNTIFS('2022'!$K$3:$K$500,Lister!$D$3,'2022'!$B$3:$B$500,$A81,'2022'!$D$3:$D$500,"*",'2022'!$G$3:$G$500,{"*alle*";"*Opsøgende*"},'2022'!$E$3:$E$500,"*ja*"),COUNTIFS('2022'!$K$3:$K$500,Lister!$D$3,'2022'!$B$3:$B$500,$A81,'2022'!$D$3:$D$500,"*",'2022'!$G$3:$G$500,{"*alle*";"*Opsøgende*"},'2022'!$E$3:$E$500,"*nej*",'2022'!$H$3:$H$500,"*ja*"),COUNTIFS('2022'!$K$3:$K$500,Lister!$D$3,'2022'!$B$3:$B$500,$A81,'2022'!$D$3:$D$500,"*",'2022'!$G$3:$G$500,"*børn*"))</f>
        <v>0</v>
      </c>
      <c r="V81" s="110">
        <f t="shared" si="26"/>
        <v>0</v>
      </c>
      <c r="W81" s="110"/>
      <c r="X81" s="110">
        <f>SUM(COUNTIFS('2023'!$K$3:$K$500,Lister!$D$2,'2023'!$B$3:$B$500,$A81,'2023'!$D$3:$D$500,"*",'2023'!$G$3:$G$500,{"*alle*";"*Opsøgende*"},'2023'!$E$3:$E$500,"*ja*"),COUNTIFS('2023'!$K$3:$K$500,Lister!$D$2,'2023'!$B$3:$B$500,$A81,'2023'!$D$3:$D$500,"*",'2023'!$G$3:$G$500,{"*alle*";"*Opsøgende*"},'2023'!$E$3:$E$500,"*nej*",'2023'!$H$3:$H$500,"*ja*"),COUNTIFS('2023'!$K$3:$K$500,Lister!$D$2,'2023'!$B$3:$B$500,$A81,'2023'!$D$3:$D$500,"*",'2023'!$G$3:$G$500,"*børn*"))</f>
        <v>0</v>
      </c>
      <c r="Y81" s="110">
        <f>SUM(COUNTIFS('2023'!$K$3:$K$500,Lister!$D$3,'2023'!$B$3:$B$500,$A81,'2023'!$D$3:$D$500,"*",'2023'!$G$3:$G$500,{"*alle*";"*Opsøgende*"},'2023'!$E$3:$E$500,"*ja*"),COUNTIFS('2023'!$K$3:$K$500,Lister!$D$3,'2023'!$B$3:$B$500,$A81,'2023'!$D$3:$D$500,"*",'2023'!$G$3:$G$500,{"*alle*";"*Opsøgende*"},'2023'!$E$3:$E$500,"*nej*",'2023'!$H$3:$H$500,"*ja*"),COUNTIFS('2023'!$K$3:$K$500,Lister!$D$3,'2023'!$B$3:$B$500,$A81,'2023'!$D$3:$D$500,"*",'2023'!$G$3:$G$500,"*børn*"))</f>
        <v>0</v>
      </c>
      <c r="Z81" s="110">
        <f t="shared" si="27"/>
        <v>0</v>
      </c>
      <c r="AA81" s="110"/>
      <c r="AB81" s="110">
        <f>SUM(COUNTIFS('2024'!$K$3:$K$500,Lister!$D$2,'2024'!$B$3:$B$500,$A81,'2024'!$D$3:$D$500,"*",'2024'!$G$3:$G$500,{"*alle*";"*Opsøgende*"},'2024'!$E$3:$E$500,"*ja*"),COUNTIFS('2024'!$K$3:$K$500,Lister!$D$2,'2024'!$B$3:$B$500,$A81,'2024'!$D$3:$D$500,"*",'2024'!$G$3:$G$500,{"*alle*";"*Opsøgende*"},'2024'!$E$3:$E$500,"*nej*",'2024'!$H$3:$H$500,"*ja*"),COUNTIFS('2024'!$K$3:$K$500,Lister!$D$2,'2024'!$B$3:$B$500,$A81,'2024'!$D$3:$D$500,"*",'2024'!$G$3:$G$500,"*børn*"))</f>
        <v>0</v>
      </c>
      <c r="AC81" s="110">
        <f>SUM(COUNTIFS('2024'!$K$3:$K$500,Lister!$D$3,'2024'!$B$3:$B$500,$A81,'2024'!$D$3:$D$500,"*",'2024'!$G$3:$G$500,{"*alle*";"*Opsøgende*"},'2024'!$E$3:$E$500,"*ja*"),COUNTIFS('2024'!$K$3:$K$500,Lister!$D$3,'2024'!$B$3:$B$500,$A81,'2024'!$D$3:$D$500,"*",'2024'!$G$3:$G$500,{"*alle*";"*Opsøgende*"},'2024'!$E$3:$E$500,"*nej*",'2024'!$H$3:$H$500,"*ja*"),COUNTIFS('2024'!$K$3:$K$500,Lister!$D$3,'2024'!$B$3:$B$500,$A81,'2024'!$D$3:$D$500,"*",'2024'!$G$3:$G$500,"*børn*"))</f>
        <v>0</v>
      </c>
      <c r="AD81" s="110">
        <f t="shared" si="28"/>
        <v>0</v>
      </c>
      <c r="AE81" s="110"/>
      <c r="AF81" s="110">
        <f>SUM(COUNTIFS('2025'!$K$3:$K$500,Lister!$D$2,'2025'!$B$3:$B$500,$A81,'2025'!$D$3:$D$500,"*",'2025'!$G$3:$G$500,{"*alle*";"*Opsøgende*"},'2025'!$E$3:$E$500,"*ja*"),COUNTIFS('2025'!$K$3:$K$500,Lister!$D$2,'2025'!$B$3:$B$500,$A81,'2025'!$D$3:$D$500,"*",'2025'!$G$3:$G$500,{"*alle*";"*Opsøgende*"},'2025'!$E$3:$E$500,"*nej*",'2025'!$H$3:$H$500,"*ja*"),COUNTIFS('2025'!$K$3:$K$500,Lister!$D$2,'2025'!$B$3:$B$500,$A81,'2025'!$D$3:$D$500,"*",'2025'!$G$3:$G$500,"*børn*"))</f>
        <v>0</v>
      </c>
      <c r="AG81" s="110">
        <f>SUM(COUNTIFS('2025'!$K$3:$K$500,Lister!$D$3,'2025'!$B$3:$B$500,$A81,'2025'!$D$3:$D$500,"*",'2025'!$G$3:$G$500,{"*alle*";"*Opsøgende*"},'2025'!$E$3:$E$500,"*ja*"),COUNTIFS('2025'!$K$3:$K$500,Lister!$D$3,'2025'!$B$3:$B$500,$A81,'2025'!$D$3:$D$500,"*",'2025'!$G$3:$G$500,{"*alle*";"*Opsøgende*"},'2025'!$E$3:$E$500,"*nej*",'2025'!$H$3:$H$500,"*ja*"),COUNTIFS('2025'!$K$3:$K$500,Lister!$D$3,'2025'!$B$3:$B$500,$A81,'2025'!$D$3:$D$500,"*",'2025'!$G$3:$G$500,"*børn*"))</f>
        <v>0</v>
      </c>
      <c r="AH81" s="110">
        <f t="shared" si="29"/>
        <v>0</v>
      </c>
      <c r="AI81" s="110"/>
      <c r="AJ81" s="110">
        <f>SUM(COUNTIFS('2026'!$K$3:$K$500,Lister!$D$2,'2026'!$B$3:$B$500,$A81,'2026'!$D$3:$D$500,"*",'2026'!$G$3:$G$500,{"*alle*";"*Opsøgende*"},'2026'!$E$3:$E$500,"*ja*"),COUNTIFS('2026'!$K$3:$K$500,Lister!$D$2,'2026'!$B$3:$B$500,$A81,'2026'!$D$3:$D$500,"*",'2026'!$G$3:$G$500,{"*alle*";"*Opsøgende*"},'2026'!$E$3:$E$500,"*nej*",'2026'!$H$3:$H$500,"*ja*"),COUNTIFS('2026'!$K$3:$K$500,Lister!$D$2,'2026'!$B$3:$B$500,$A81,'2026'!$D$3:$D$500,"*",'2026'!$G$3:$G$500,"*børn*"))</f>
        <v>0</v>
      </c>
      <c r="AK81" s="110">
        <f>SUM(COUNTIFS('2026'!$K$3:$K$500,Lister!$D$3,'2026'!$B$3:$B$500,$A81,'2026'!$D$3:$D$500,"*",'2026'!$G$3:$G$500,{"*alle*";"*Opsøgende*"},'2026'!$E$3:$E$500,"*ja*"),COUNTIFS('2026'!$K$3:$K$500,Lister!$D$3,'2026'!$B$3:$B$500,$A81,'2026'!$D$3:$D$500,"*",'2026'!$G$3:$G$500,{"*alle*";"*Opsøgende*"},'2026'!$E$3:$E$500,"*nej*",'2026'!$H$3:$H$500,"*ja*"),COUNTIFS('2026'!$K$3:$K$500,Lister!$D$3,'2026'!$B$3:$B$500,$A81,'2026'!$D$3:$D$500,"*",'2026'!$G$3:$G$500,"*børn*"))</f>
        <v>0</v>
      </c>
      <c r="AL81" s="110">
        <f t="shared" si="30"/>
        <v>0</v>
      </c>
      <c r="AM81" s="110"/>
      <c r="AN81" s="110">
        <f>SUM(COUNTIFS('2027'!$K$3:$K$500,Lister!$D$2,'2027'!$B$3:$B$500,$A81,'2027'!$D$3:$D$500,"*",'2027'!$G$3:$G$500,{"*alle*";"*Opsøgende*"},'2027'!$E$3:$E$500,"*ja*"),COUNTIFS('2027'!$K$3:$K$500,Lister!$D$2,'2027'!$B$3:$B$500,$A81,'2027'!$D$3:$D$500,"*",'2027'!$G$3:$G$500,{"*alle*";"*Opsøgende*"},'2027'!$E$3:$E$500,"*nej*",'2027'!$H$3:$H$500,"*ja*"),COUNTIFS('2027'!$K$3:$K$500,Lister!$D$2,'2027'!$B$3:$B$500,$A81,'2027'!$D$3:$D$500,"*",'2027'!$G$3:$G$500,"*børn*"))</f>
        <v>0</v>
      </c>
      <c r="AO81" s="110">
        <f>SUM(COUNTIFS('2027'!$K$3:$K$500,Lister!$D$3,'2027'!$B$3:$B$500,$A81,'2027'!$D$3:$D$500,"*",'2027'!$G$3:$G$500,{"*alle*";"*Opsøgende*"},'2027'!$E$3:$E$500,"*ja*"),COUNTIFS('2027'!$K$3:$K$500,Lister!$D$3,'2027'!$B$3:$B$500,$A81,'2027'!$D$3:$D$500,"*",'2027'!$G$3:$G$500,{"*alle*";"*Opsøgende*"},'2027'!$E$3:$E$500,"*nej*",'2027'!$H$3:$H$500,"*ja*"),COUNTIFS('2027'!$K$3:$K$500,Lister!$D$3,'2027'!$B$3:$B$500,$A81,'2027'!$D$3:$D$500,"*",'2027'!$G$3:$G$500,"*børn*"))</f>
        <v>0</v>
      </c>
      <c r="AP81" s="110">
        <f t="shared" si="31"/>
        <v>0</v>
      </c>
      <c r="AQ81" s="110"/>
      <c r="AR81" s="110">
        <f>SUM(COUNTIFS('2028'!$K$3:$K$500,Lister!$D$2,'2028'!$B$3:$B$500,$A81,'2028'!$D$3:$D$500,"*",'2028'!$G$3:$G$500,{"*alle*";"*Opsøgende*"},'2028'!$E$3:$E$500,"*ja*"),COUNTIFS('2028'!$K$3:$K$500,Lister!$D$2,'2028'!$B$3:$B$500,$A81,'2028'!$D$3:$D$500,"*",'2028'!$G$3:$G$500,{"*alle*";"*Opsøgende*"},'2028'!$E$3:$E$500,"*nej*",'2028'!$H$3:$H$500,"*ja*"),COUNTIFS('2028'!$K$3:$K$500,Lister!$D$2,'2028'!$B$3:$B$500,$A81,'2028'!$D$3:$D$500,"*",'2028'!$G$3:$G$500,"*børn*"))</f>
        <v>0</v>
      </c>
      <c r="AS81" s="110">
        <f>SUM(COUNTIFS('2028'!$K$3:$K$500,Lister!$D$3,'2028'!$B$3:$B$500,$A81,'2028'!$D$3:$D$500,"*",'2028'!$G$3:$G$500,{"*alle*";"*Opsøgende*"},'2028'!$E$3:$E$500,"*ja*"),COUNTIFS('2028'!$K$3:$K$500,Lister!$D$3,'2028'!$B$3:$B$500,$A81,'2028'!$D$3:$D$500,"*",'2028'!$G$3:$G$500,{"*alle*";"*Opsøgende*"},'2028'!$E$3:$E$500,"*nej*",'2028'!$H$3:$H$500,"*ja*"),COUNTIFS('2028'!$K$3:$K$500,Lister!$D$3,'2028'!$B$3:$B$500,$A81,'2028'!$D$3:$D$500,"*",'2028'!$G$3:$G$500,"*børn*"))</f>
        <v>0</v>
      </c>
      <c r="AT81" s="110">
        <f t="shared" si="32"/>
        <v>0</v>
      </c>
    </row>
    <row r="82" spans="1:46" x14ac:dyDescent="0.25">
      <c r="A82" s="2" t="s">
        <v>45</v>
      </c>
      <c r="D82" s="110">
        <f>SUM(COUNTIFS('2018'!$K$3:$K$500,Lister!$D$2,'2018'!$B$3:$B$500,$A82,'2018'!$D$3:$D$500,"*",'2018'!$G$3:$G$500,{"*alle*";"*Opsøgende*"},'2018'!$E$3:$E$500,"*ja*"),COUNTIFS('2018'!$K$3:$K$500,Lister!$D$2,'2018'!$B$3:$B$500,$A82,'2018'!$D$3:$D$500,"*",'2018'!$G$3:$G$500,{"*alle*";"*Opsøgende*"},'2018'!$E$3:$E$500,"*nej*",'2018'!$H$3:$H$500,"*ja*"),COUNTIFS('2018'!$K$3:$K$500,Lister!$D$2,'2018'!$B$3:$B$500,$A82,'2018'!$D$3:$D$500,"*",'2018'!$G$3:$G$500,"*børn*"))</f>
        <v>0</v>
      </c>
      <c r="E82" s="110">
        <f>SUM(COUNTIFS('2018'!$K$3:$K$500,Lister!$D$3,'2018'!$B$3:$B$500,$A82,'2018'!$D$3:$D$500,"*",'2018'!$G$3:$G$500,{"*alle*";"*Opsøgende*"},'2018'!$E$3:$E$500,"*ja*"),COUNTIFS('2018'!$K$3:$K$500,Lister!$D$3,'2018'!$B$3:$B$500,$A82,'2018'!$D$3:$D$500,"*",'2018'!$G$3:$G$500,{"*alle*";"*Opsøgende*"},'2018'!$E$3:$E$500,"*nej*",'2018'!$H$3:$H$500,"*ja*"),COUNTIFS('2018'!$K$3:$K$500,Lister!$D$3,'2018'!$B$3:$B$500,$A82,'2018'!$D$3:$D$500,"*",'2018'!$G$3:$G$500,"*børn*"))</f>
        <v>0</v>
      </c>
      <c r="F82" s="110">
        <f t="shared" si="22"/>
        <v>0</v>
      </c>
      <c r="G82" s="110"/>
      <c r="H82" s="110">
        <f>SUM(COUNTIFS('2019'!$K$3:$K$500,Lister!$D$2,'2019'!$B$3:$B$500,$A82,'2019'!$D$3:$D$500,"*",'2019'!$G$3:$G$500,{"*alle*";"*Opsøgende*"},'2019'!$E$3:$E$500,"*ja*"),COUNTIFS('2019'!$K$3:$K$500,Lister!$D$2,'2019'!$B$3:$B$500,$A82,'2019'!$D$3:$D$500,"*",'2019'!$G$3:$G$500,{"*alle*";"*Opsøgende*"},'2019'!$E$3:$E$500,"*nej*",'2019'!$H$3:$H$500,"*ja*"),COUNTIFS('2019'!$K$3:$K$500,Lister!$D$2,'2019'!$B$3:$B$500,$A82,'2019'!$D$3:$D$500,"*",'2019'!$G$3:$G$500,"*børn*"))</f>
        <v>0</v>
      </c>
      <c r="I82" s="110">
        <f>SUM(COUNTIFS('2019'!$K$3:$K$500,Lister!$D$3,'2019'!$B$3:$B$500,$A82,'2019'!$D$3:$D$500,"*",'2019'!$G$3:$G$500,{"*alle*";"*Opsøgende*"},'2019'!$E$3:$E$500,"*ja*"),COUNTIFS('2019'!$K$3:$K$500,Lister!$D$3,'2019'!$B$3:$B$500,$A82,'2019'!$D$3:$D$500,"*",'2019'!$G$3:$G$500,{"*alle*";"*Opsøgende*"},'2019'!$E$3:$E$500,"*nej*",'2019'!$H$3:$H$500,"*ja*"),COUNTIFS('2019'!$K$3:$K$500,Lister!$D$3,'2019'!$B$3:$B$500,$A82,'2019'!$D$3:$D$500,"*",'2019'!$G$3:$G$500,"*børn*"))</f>
        <v>0</v>
      </c>
      <c r="J82" s="110">
        <f t="shared" si="23"/>
        <v>0</v>
      </c>
      <c r="K82" s="110"/>
      <c r="L82" s="110">
        <f>SUM(COUNTIFS('2020'!$K$3:$K$500,Lister!$D$2,'2020'!$B$3:$B$500,$A82,'2020'!$D$3:$D$500,"*",'2020'!$G$3:$G$500,{"*alle*";"*Opsøgende*"},'2020'!$E$3:$E$500,"*ja*"),COUNTIFS('2020'!$K$3:$K$500,Lister!$D$2,'2020'!$B$3:$B$500,$A82,'2020'!$D$3:$D$500,"*",'2020'!$G$3:$G$500,{"*alle*";"*Opsøgende*"},'2020'!$E$3:$E$500,"*nej*",'2020'!$H$3:$H$500,"*ja*"),COUNTIFS('2020'!$K$3:$K$500,Lister!$D$2,'2020'!$B$3:$B$500,$A82,'2020'!$D$3:$D$500,"*",'2020'!$G$3:$G$500,"*børn*"))</f>
        <v>0</v>
      </c>
      <c r="M82" s="110">
        <f>SUM(COUNTIFS('2020'!$K$3:$K$500,Lister!$D$3,'2020'!$B$3:$B$500,$A82,'2020'!$D$3:$D$500,"*",'2020'!$G$3:$G$500,{"*alle*";"*Opsøgende*"},'2020'!$E$3:$E$500,"*ja*"),COUNTIFS('2020'!$K$3:$K$500,Lister!$D$3,'2020'!$B$3:$B$500,$A82,'2020'!$D$3:$D$500,"*",'2020'!$G$3:$G$500,{"*alle*";"*Opsøgende*"},'2020'!$E$3:$E$500,"*nej*",'2020'!$H$3:$H$500,"*ja*"),COUNTIFS('2020'!$K$3:$K$500,Lister!$D$3,'2020'!$B$3:$B$500,$A82,'2020'!$D$3:$D$500,"*",'2020'!$G$3:$G$500,"*børn*"))</f>
        <v>0</v>
      </c>
      <c r="N82" s="110">
        <f t="shared" si="24"/>
        <v>0</v>
      </c>
      <c r="O82" s="110"/>
      <c r="P82" s="110">
        <f>SUM(COUNTIFS('2021'!$K$3:$K$500,Lister!$D$2,'2021'!$B$3:$B$500,$A82,'2021'!$D$3:$D$500,"*",'2021'!$G$3:$G$500,{"*alle*";"*Opsøgende*"},'2021'!$E$3:$E$500,"*ja*"),COUNTIFS('2021'!$K$3:$K$500,Lister!$D$2,'2021'!$B$3:$B$500,$A82,'2021'!$D$3:$D$500,"*",'2021'!$G$3:$G$500,{"*alle*";"*Opsøgende*"},'2021'!$E$3:$E$500,"*nej*",'2021'!$H$3:$H$500,"*ja*"),COUNTIFS('2021'!$K$3:$K$500,Lister!$D$2,'2021'!$B$3:$B$500,$A82,'2021'!$D$3:$D$500,"*",'2021'!$G$3:$G$500,"*børn*"))</f>
        <v>0</v>
      </c>
      <c r="Q82" s="110">
        <f>SUM(COUNTIFS('2021'!$K$3:$K$500,Lister!$D$3,'2021'!$B$3:$B$500,$A82,'2021'!$D$3:$D$500,"*",'2021'!$G$3:$G$500,{"*alle*";"*Opsøgende*"},'2021'!$E$3:$E$500,"*ja*"),COUNTIFS('2021'!$K$3:$K$500,Lister!$D$3,'2021'!$B$3:$B$500,$A82,'2021'!$D$3:$D$500,"*",'2021'!$G$3:$G$500,{"*alle*";"*Opsøgende*"},'2021'!$E$3:$E$500,"*nej*",'2021'!$H$3:$H$500,"*ja*"),COUNTIFS('2021'!$K$3:$K$500,Lister!$D$3,'2021'!$B$3:$B$500,$A82,'2021'!$D$3:$D$500,"*",'2021'!$G$3:$G$500,"*børn*"))</f>
        <v>0</v>
      </c>
      <c r="R82" s="110">
        <f t="shared" si="25"/>
        <v>0</v>
      </c>
      <c r="S82" s="110"/>
      <c r="T82" s="110">
        <f>SUM(COUNTIFS('2022'!$K$3:$K$500,Lister!$D$2,'2022'!$B$3:$B$500,$A82,'2022'!$D$3:$D$500,"*",'2022'!$G$3:$G$500,{"*alle*";"*Opsøgende*"},'2022'!$E$3:$E$500,"*ja*"),COUNTIFS('2022'!$K$3:$K$500,Lister!$D$2,'2022'!$B$3:$B$500,$A82,'2022'!$D$3:$D$500,"*",'2022'!$G$3:$G$500,{"*alle*";"*Opsøgende*"},'2022'!$E$3:$E$500,"*nej*",'2022'!$H$3:$H$500,"*ja*"),COUNTIFS('2022'!$K$3:$K$500,Lister!$D$2,'2022'!$B$3:$B$500,$A82,'2022'!$D$3:$D$500,"*",'2022'!$G$3:$G$500,"*børn*"))</f>
        <v>0</v>
      </c>
      <c r="U82" s="110">
        <f>SUM(COUNTIFS('2022'!$K$3:$K$500,Lister!$D$3,'2022'!$B$3:$B$500,$A82,'2022'!$D$3:$D$500,"*",'2022'!$G$3:$G$500,{"*alle*";"*Opsøgende*"},'2022'!$E$3:$E$500,"*ja*"),COUNTIFS('2022'!$K$3:$K$500,Lister!$D$3,'2022'!$B$3:$B$500,$A82,'2022'!$D$3:$D$500,"*",'2022'!$G$3:$G$500,{"*alle*";"*Opsøgende*"},'2022'!$E$3:$E$500,"*nej*",'2022'!$H$3:$H$500,"*ja*"),COUNTIFS('2022'!$K$3:$K$500,Lister!$D$3,'2022'!$B$3:$B$500,$A82,'2022'!$D$3:$D$500,"*",'2022'!$G$3:$G$500,"*børn*"))</f>
        <v>0</v>
      </c>
      <c r="V82" s="110">
        <f t="shared" si="26"/>
        <v>0</v>
      </c>
      <c r="W82" s="110"/>
      <c r="X82" s="110">
        <f>SUM(COUNTIFS('2023'!$K$3:$K$500,Lister!$D$2,'2023'!$B$3:$B$500,$A82,'2023'!$D$3:$D$500,"*",'2023'!$G$3:$G$500,{"*alle*";"*Opsøgende*"},'2023'!$E$3:$E$500,"*ja*"),COUNTIFS('2023'!$K$3:$K$500,Lister!$D$2,'2023'!$B$3:$B$500,$A82,'2023'!$D$3:$D$500,"*",'2023'!$G$3:$G$500,{"*alle*";"*Opsøgende*"},'2023'!$E$3:$E$500,"*nej*",'2023'!$H$3:$H$500,"*ja*"),COUNTIFS('2023'!$K$3:$K$500,Lister!$D$2,'2023'!$B$3:$B$500,$A82,'2023'!$D$3:$D$500,"*",'2023'!$G$3:$G$500,"*børn*"))</f>
        <v>0</v>
      </c>
      <c r="Y82" s="110">
        <f>SUM(COUNTIFS('2023'!$K$3:$K$500,Lister!$D$3,'2023'!$B$3:$B$500,$A82,'2023'!$D$3:$D$500,"*",'2023'!$G$3:$G$500,{"*alle*";"*Opsøgende*"},'2023'!$E$3:$E$500,"*ja*"),COUNTIFS('2023'!$K$3:$K$500,Lister!$D$3,'2023'!$B$3:$B$500,$A82,'2023'!$D$3:$D$500,"*",'2023'!$G$3:$G$500,{"*alle*";"*Opsøgende*"},'2023'!$E$3:$E$500,"*nej*",'2023'!$H$3:$H$500,"*ja*"),COUNTIFS('2023'!$K$3:$K$500,Lister!$D$3,'2023'!$B$3:$B$500,$A82,'2023'!$D$3:$D$500,"*",'2023'!$G$3:$G$500,"*børn*"))</f>
        <v>0</v>
      </c>
      <c r="Z82" s="110">
        <f t="shared" si="27"/>
        <v>0</v>
      </c>
      <c r="AA82" s="110"/>
      <c r="AB82" s="110">
        <f>SUM(COUNTIFS('2024'!$K$3:$K$500,Lister!$D$2,'2024'!$B$3:$B$500,$A82,'2024'!$D$3:$D$500,"*",'2024'!$G$3:$G$500,{"*alle*";"*Opsøgende*"},'2024'!$E$3:$E$500,"*ja*"),COUNTIFS('2024'!$K$3:$K$500,Lister!$D$2,'2024'!$B$3:$B$500,$A82,'2024'!$D$3:$D$500,"*",'2024'!$G$3:$G$500,{"*alle*";"*Opsøgende*"},'2024'!$E$3:$E$500,"*nej*",'2024'!$H$3:$H$500,"*ja*"),COUNTIFS('2024'!$K$3:$K$500,Lister!$D$2,'2024'!$B$3:$B$500,$A82,'2024'!$D$3:$D$500,"*",'2024'!$G$3:$G$500,"*børn*"))</f>
        <v>0</v>
      </c>
      <c r="AC82" s="110">
        <f>SUM(COUNTIFS('2024'!$K$3:$K$500,Lister!$D$3,'2024'!$B$3:$B$500,$A82,'2024'!$D$3:$D$500,"*",'2024'!$G$3:$G$500,{"*alle*";"*Opsøgende*"},'2024'!$E$3:$E$500,"*ja*"),COUNTIFS('2024'!$K$3:$K$500,Lister!$D$3,'2024'!$B$3:$B$500,$A82,'2024'!$D$3:$D$500,"*",'2024'!$G$3:$G$500,{"*alle*";"*Opsøgende*"},'2024'!$E$3:$E$500,"*nej*",'2024'!$H$3:$H$500,"*ja*"),COUNTIFS('2024'!$K$3:$K$500,Lister!$D$3,'2024'!$B$3:$B$500,$A82,'2024'!$D$3:$D$500,"*",'2024'!$G$3:$G$500,"*børn*"))</f>
        <v>0</v>
      </c>
      <c r="AD82" s="110">
        <f t="shared" si="28"/>
        <v>0</v>
      </c>
      <c r="AE82" s="110"/>
      <c r="AF82" s="110">
        <f>SUM(COUNTIFS('2025'!$K$3:$K$500,Lister!$D$2,'2025'!$B$3:$B$500,$A82,'2025'!$D$3:$D$500,"*",'2025'!$G$3:$G$500,{"*alle*";"*Opsøgende*"},'2025'!$E$3:$E$500,"*ja*"),COUNTIFS('2025'!$K$3:$K$500,Lister!$D$2,'2025'!$B$3:$B$500,$A82,'2025'!$D$3:$D$500,"*",'2025'!$G$3:$G$500,{"*alle*";"*Opsøgende*"},'2025'!$E$3:$E$500,"*nej*",'2025'!$H$3:$H$500,"*ja*"),COUNTIFS('2025'!$K$3:$K$500,Lister!$D$2,'2025'!$B$3:$B$500,$A82,'2025'!$D$3:$D$500,"*",'2025'!$G$3:$G$500,"*børn*"))</f>
        <v>0</v>
      </c>
      <c r="AG82" s="110">
        <f>SUM(COUNTIFS('2025'!$K$3:$K$500,Lister!$D$3,'2025'!$B$3:$B$500,$A82,'2025'!$D$3:$D$500,"*",'2025'!$G$3:$G$500,{"*alle*";"*Opsøgende*"},'2025'!$E$3:$E$500,"*ja*"),COUNTIFS('2025'!$K$3:$K$500,Lister!$D$3,'2025'!$B$3:$B$500,$A82,'2025'!$D$3:$D$500,"*",'2025'!$G$3:$G$500,{"*alle*";"*Opsøgende*"},'2025'!$E$3:$E$500,"*nej*",'2025'!$H$3:$H$500,"*ja*"),COUNTIFS('2025'!$K$3:$K$500,Lister!$D$3,'2025'!$B$3:$B$500,$A82,'2025'!$D$3:$D$500,"*",'2025'!$G$3:$G$500,"*børn*"))</f>
        <v>0</v>
      </c>
      <c r="AH82" s="110">
        <f t="shared" si="29"/>
        <v>0</v>
      </c>
      <c r="AI82" s="110"/>
      <c r="AJ82" s="110">
        <f>SUM(COUNTIFS('2026'!$K$3:$K$500,Lister!$D$2,'2026'!$B$3:$B$500,$A82,'2026'!$D$3:$D$500,"*",'2026'!$G$3:$G$500,{"*alle*";"*Opsøgende*"},'2026'!$E$3:$E$500,"*ja*"),COUNTIFS('2026'!$K$3:$K$500,Lister!$D$2,'2026'!$B$3:$B$500,$A82,'2026'!$D$3:$D$500,"*",'2026'!$G$3:$G$500,{"*alle*";"*Opsøgende*"},'2026'!$E$3:$E$500,"*nej*",'2026'!$H$3:$H$500,"*ja*"),COUNTIFS('2026'!$K$3:$K$500,Lister!$D$2,'2026'!$B$3:$B$500,$A82,'2026'!$D$3:$D$500,"*",'2026'!$G$3:$G$500,"*børn*"))</f>
        <v>0</v>
      </c>
      <c r="AK82" s="110">
        <f>SUM(COUNTIFS('2026'!$K$3:$K$500,Lister!$D$3,'2026'!$B$3:$B$500,$A82,'2026'!$D$3:$D$500,"*",'2026'!$G$3:$G$500,{"*alle*";"*Opsøgende*"},'2026'!$E$3:$E$500,"*ja*"),COUNTIFS('2026'!$K$3:$K$500,Lister!$D$3,'2026'!$B$3:$B$500,$A82,'2026'!$D$3:$D$500,"*",'2026'!$G$3:$G$500,{"*alle*";"*Opsøgende*"},'2026'!$E$3:$E$500,"*nej*",'2026'!$H$3:$H$500,"*ja*"),COUNTIFS('2026'!$K$3:$K$500,Lister!$D$3,'2026'!$B$3:$B$500,$A82,'2026'!$D$3:$D$500,"*",'2026'!$G$3:$G$500,"*børn*"))</f>
        <v>0</v>
      </c>
      <c r="AL82" s="110">
        <f t="shared" si="30"/>
        <v>0</v>
      </c>
      <c r="AM82" s="110"/>
      <c r="AN82" s="110">
        <f>SUM(COUNTIFS('2027'!$K$3:$K$500,Lister!$D$2,'2027'!$B$3:$B$500,$A82,'2027'!$D$3:$D$500,"*",'2027'!$G$3:$G$500,{"*alle*";"*Opsøgende*"},'2027'!$E$3:$E$500,"*ja*"),COUNTIFS('2027'!$K$3:$K$500,Lister!$D$2,'2027'!$B$3:$B$500,$A82,'2027'!$D$3:$D$500,"*",'2027'!$G$3:$G$500,{"*alle*";"*Opsøgende*"},'2027'!$E$3:$E$500,"*nej*",'2027'!$H$3:$H$500,"*ja*"),COUNTIFS('2027'!$K$3:$K$500,Lister!$D$2,'2027'!$B$3:$B$500,$A82,'2027'!$D$3:$D$500,"*",'2027'!$G$3:$G$500,"*børn*"))</f>
        <v>0</v>
      </c>
      <c r="AO82" s="110">
        <f>SUM(COUNTIFS('2027'!$K$3:$K$500,Lister!$D$3,'2027'!$B$3:$B$500,$A82,'2027'!$D$3:$D$500,"*",'2027'!$G$3:$G$500,{"*alle*";"*Opsøgende*"},'2027'!$E$3:$E$500,"*ja*"),COUNTIFS('2027'!$K$3:$K$500,Lister!$D$3,'2027'!$B$3:$B$500,$A82,'2027'!$D$3:$D$500,"*",'2027'!$G$3:$G$500,{"*alle*";"*Opsøgende*"},'2027'!$E$3:$E$500,"*nej*",'2027'!$H$3:$H$500,"*ja*"),COUNTIFS('2027'!$K$3:$K$500,Lister!$D$3,'2027'!$B$3:$B$500,$A82,'2027'!$D$3:$D$500,"*",'2027'!$G$3:$G$500,"*børn*"))</f>
        <v>0</v>
      </c>
      <c r="AP82" s="110">
        <f t="shared" si="31"/>
        <v>0</v>
      </c>
      <c r="AQ82" s="110"/>
      <c r="AR82" s="110">
        <f>SUM(COUNTIFS('2028'!$K$3:$K$500,Lister!$D$2,'2028'!$B$3:$B$500,$A82,'2028'!$D$3:$D$500,"*",'2028'!$G$3:$G$500,{"*alle*";"*Opsøgende*"},'2028'!$E$3:$E$500,"*ja*"),COUNTIFS('2028'!$K$3:$K$500,Lister!$D$2,'2028'!$B$3:$B$500,$A82,'2028'!$D$3:$D$500,"*",'2028'!$G$3:$G$500,{"*alle*";"*Opsøgende*"},'2028'!$E$3:$E$500,"*nej*",'2028'!$H$3:$H$500,"*ja*"),COUNTIFS('2028'!$K$3:$K$500,Lister!$D$2,'2028'!$B$3:$B$500,$A82,'2028'!$D$3:$D$500,"*",'2028'!$G$3:$G$500,"*børn*"))</f>
        <v>0</v>
      </c>
      <c r="AS82" s="110">
        <f>SUM(COUNTIFS('2028'!$K$3:$K$500,Lister!$D$3,'2028'!$B$3:$B$500,$A82,'2028'!$D$3:$D$500,"*",'2028'!$G$3:$G$500,{"*alle*";"*Opsøgende*"},'2028'!$E$3:$E$500,"*ja*"),COUNTIFS('2028'!$K$3:$K$500,Lister!$D$3,'2028'!$B$3:$B$500,$A82,'2028'!$D$3:$D$500,"*",'2028'!$G$3:$G$500,{"*alle*";"*Opsøgende*"},'2028'!$E$3:$E$500,"*nej*",'2028'!$H$3:$H$500,"*ja*"),COUNTIFS('2028'!$K$3:$K$500,Lister!$D$3,'2028'!$B$3:$B$500,$A82,'2028'!$D$3:$D$500,"*",'2028'!$G$3:$G$500,"*børn*"))</f>
        <v>0</v>
      </c>
      <c r="AT82" s="110">
        <f t="shared" si="32"/>
        <v>0</v>
      </c>
    </row>
    <row r="83" spans="1:46" x14ac:dyDescent="0.25">
      <c r="A83" s="2" t="s">
        <v>79</v>
      </c>
      <c r="D83" s="110">
        <f>SUM(COUNTIFS('2018'!$K$3:$K$500,Lister!$D$2,'2018'!$B$3:$B$500,$A83,'2018'!$D$3:$D$500,"*",'2018'!$G$3:$G$500,{"*alle*";"*Opsøgende*"},'2018'!$E$3:$E$500,"*ja*"),COUNTIFS('2018'!$K$3:$K$500,Lister!$D$2,'2018'!$B$3:$B$500,$A83,'2018'!$D$3:$D$500,"*",'2018'!$G$3:$G$500,{"*alle*";"*Opsøgende*"},'2018'!$E$3:$E$500,"*nej*",'2018'!$H$3:$H$500,"*ja*"),COUNTIFS('2018'!$K$3:$K$500,Lister!$D$2,'2018'!$B$3:$B$500,$A83,'2018'!$D$3:$D$500,"*",'2018'!$G$3:$G$500,"*børn*"))</f>
        <v>0</v>
      </c>
      <c r="E83" s="110">
        <f>SUM(COUNTIFS('2018'!$K$3:$K$500,Lister!$D$3,'2018'!$B$3:$B$500,$A83,'2018'!$D$3:$D$500,"*",'2018'!$G$3:$G$500,{"*alle*";"*Opsøgende*"},'2018'!$E$3:$E$500,"*ja*"),COUNTIFS('2018'!$K$3:$K$500,Lister!$D$3,'2018'!$B$3:$B$500,$A83,'2018'!$D$3:$D$500,"*",'2018'!$G$3:$G$500,{"*alle*";"*Opsøgende*"},'2018'!$E$3:$E$500,"*nej*",'2018'!$H$3:$H$500,"*ja*"),COUNTIFS('2018'!$K$3:$K$500,Lister!$D$3,'2018'!$B$3:$B$500,$A83,'2018'!$D$3:$D$500,"*",'2018'!$G$3:$G$500,"*børn*"))</f>
        <v>0</v>
      </c>
      <c r="F83" s="110">
        <f t="shared" si="22"/>
        <v>0</v>
      </c>
      <c r="G83" s="110"/>
      <c r="H83" s="110">
        <f>SUM(COUNTIFS('2019'!$K$3:$K$500,Lister!$D$2,'2019'!$B$3:$B$500,$A83,'2019'!$D$3:$D$500,"*",'2019'!$G$3:$G$500,{"*alle*";"*Opsøgende*"},'2019'!$E$3:$E$500,"*ja*"),COUNTIFS('2019'!$K$3:$K$500,Lister!$D$2,'2019'!$B$3:$B$500,$A83,'2019'!$D$3:$D$500,"*",'2019'!$G$3:$G$500,{"*alle*";"*Opsøgende*"},'2019'!$E$3:$E$500,"*nej*",'2019'!$H$3:$H$500,"*ja*"),COUNTIFS('2019'!$K$3:$K$500,Lister!$D$2,'2019'!$B$3:$B$500,$A83,'2019'!$D$3:$D$500,"*",'2019'!$G$3:$G$500,"*børn*"))</f>
        <v>0</v>
      </c>
      <c r="I83" s="110">
        <f>SUM(COUNTIFS('2019'!$K$3:$K$500,Lister!$D$3,'2019'!$B$3:$B$500,$A83,'2019'!$D$3:$D$500,"*",'2019'!$G$3:$G$500,{"*alle*";"*Opsøgende*"},'2019'!$E$3:$E$500,"*ja*"),COUNTIFS('2019'!$K$3:$K$500,Lister!$D$3,'2019'!$B$3:$B$500,$A83,'2019'!$D$3:$D$500,"*",'2019'!$G$3:$G$500,{"*alle*";"*Opsøgende*"},'2019'!$E$3:$E$500,"*nej*",'2019'!$H$3:$H$500,"*ja*"),COUNTIFS('2019'!$K$3:$K$500,Lister!$D$3,'2019'!$B$3:$B$500,$A83,'2019'!$D$3:$D$500,"*",'2019'!$G$3:$G$500,"*børn*"))</f>
        <v>0</v>
      </c>
      <c r="J83" s="110">
        <f t="shared" si="23"/>
        <v>0</v>
      </c>
      <c r="K83" s="110"/>
      <c r="L83" s="110">
        <f>SUM(COUNTIFS('2020'!$K$3:$K$500,Lister!$D$2,'2020'!$B$3:$B$500,$A83,'2020'!$D$3:$D$500,"*",'2020'!$G$3:$G$500,{"*alle*";"*Opsøgende*"},'2020'!$E$3:$E$500,"*ja*"),COUNTIFS('2020'!$K$3:$K$500,Lister!$D$2,'2020'!$B$3:$B$500,$A83,'2020'!$D$3:$D$500,"*",'2020'!$G$3:$G$500,{"*alle*";"*Opsøgende*"},'2020'!$E$3:$E$500,"*nej*",'2020'!$H$3:$H$500,"*ja*"),COUNTIFS('2020'!$K$3:$K$500,Lister!$D$2,'2020'!$B$3:$B$500,$A83,'2020'!$D$3:$D$500,"*",'2020'!$G$3:$G$500,"*børn*"))</f>
        <v>0</v>
      </c>
      <c r="M83" s="110">
        <f>SUM(COUNTIFS('2020'!$K$3:$K$500,Lister!$D$3,'2020'!$B$3:$B$500,$A83,'2020'!$D$3:$D$500,"*",'2020'!$G$3:$G$500,{"*alle*";"*Opsøgende*"},'2020'!$E$3:$E$500,"*ja*"),COUNTIFS('2020'!$K$3:$K$500,Lister!$D$3,'2020'!$B$3:$B$500,$A83,'2020'!$D$3:$D$500,"*",'2020'!$G$3:$G$500,{"*alle*";"*Opsøgende*"},'2020'!$E$3:$E$500,"*nej*",'2020'!$H$3:$H$500,"*ja*"),COUNTIFS('2020'!$K$3:$K$500,Lister!$D$3,'2020'!$B$3:$B$500,$A83,'2020'!$D$3:$D$500,"*",'2020'!$G$3:$G$500,"*børn*"))</f>
        <v>0</v>
      </c>
      <c r="N83" s="110">
        <f t="shared" si="24"/>
        <v>0</v>
      </c>
      <c r="O83" s="110"/>
      <c r="P83" s="110">
        <f>SUM(COUNTIFS('2021'!$K$3:$K$500,Lister!$D$2,'2021'!$B$3:$B$500,$A83,'2021'!$D$3:$D$500,"*",'2021'!$G$3:$G$500,{"*alle*";"*Opsøgende*"},'2021'!$E$3:$E$500,"*ja*"),COUNTIFS('2021'!$K$3:$K$500,Lister!$D$2,'2021'!$B$3:$B$500,$A83,'2021'!$D$3:$D$500,"*",'2021'!$G$3:$G$500,{"*alle*";"*Opsøgende*"},'2021'!$E$3:$E$500,"*nej*",'2021'!$H$3:$H$500,"*ja*"),COUNTIFS('2021'!$K$3:$K$500,Lister!$D$2,'2021'!$B$3:$B$500,$A83,'2021'!$D$3:$D$500,"*",'2021'!$G$3:$G$500,"*børn*"))</f>
        <v>0</v>
      </c>
      <c r="Q83" s="110">
        <f>SUM(COUNTIFS('2021'!$K$3:$K$500,Lister!$D$3,'2021'!$B$3:$B$500,$A83,'2021'!$D$3:$D$500,"*",'2021'!$G$3:$G$500,{"*alle*";"*Opsøgende*"},'2021'!$E$3:$E$500,"*ja*"),COUNTIFS('2021'!$K$3:$K$500,Lister!$D$3,'2021'!$B$3:$B$500,$A83,'2021'!$D$3:$D$500,"*",'2021'!$G$3:$G$500,{"*alle*";"*Opsøgende*"},'2021'!$E$3:$E$500,"*nej*",'2021'!$H$3:$H$500,"*ja*"),COUNTIFS('2021'!$K$3:$K$500,Lister!$D$3,'2021'!$B$3:$B$500,$A83,'2021'!$D$3:$D$500,"*",'2021'!$G$3:$G$500,"*børn*"))</f>
        <v>0</v>
      </c>
      <c r="R83" s="110">
        <f t="shared" si="25"/>
        <v>0</v>
      </c>
      <c r="S83" s="110"/>
      <c r="T83" s="110">
        <f>SUM(COUNTIFS('2022'!$K$3:$K$500,Lister!$D$2,'2022'!$B$3:$B$500,$A83,'2022'!$D$3:$D$500,"*",'2022'!$G$3:$G$500,{"*alle*";"*Opsøgende*"},'2022'!$E$3:$E$500,"*ja*"),COUNTIFS('2022'!$K$3:$K$500,Lister!$D$2,'2022'!$B$3:$B$500,$A83,'2022'!$D$3:$D$500,"*",'2022'!$G$3:$G$500,{"*alle*";"*Opsøgende*"},'2022'!$E$3:$E$500,"*nej*",'2022'!$H$3:$H$500,"*ja*"),COUNTIFS('2022'!$K$3:$K$500,Lister!$D$2,'2022'!$B$3:$B$500,$A83,'2022'!$D$3:$D$500,"*",'2022'!$G$3:$G$500,"*børn*"))</f>
        <v>0</v>
      </c>
      <c r="U83" s="110">
        <f>SUM(COUNTIFS('2022'!$K$3:$K$500,Lister!$D$3,'2022'!$B$3:$B$500,$A83,'2022'!$D$3:$D$500,"*",'2022'!$G$3:$G$500,{"*alle*";"*Opsøgende*"},'2022'!$E$3:$E$500,"*ja*"),COUNTIFS('2022'!$K$3:$K$500,Lister!$D$3,'2022'!$B$3:$B$500,$A83,'2022'!$D$3:$D$500,"*",'2022'!$G$3:$G$500,{"*alle*";"*Opsøgende*"},'2022'!$E$3:$E$500,"*nej*",'2022'!$H$3:$H$500,"*ja*"),COUNTIFS('2022'!$K$3:$K$500,Lister!$D$3,'2022'!$B$3:$B$500,$A83,'2022'!$D$3:$D$500,"*",'2022'!$G$3:$G$500,"*børn*"))</f>
        <v>0</v>
      </c>
      <c r="V83" s="110">
        <f t="shared" si="26"/>
        <v>0</v>
      </c>
      <c r="W83" s="110"/>
      <c r="X83" s="110">
        <f>SUM(COUNTIFS('2023'!$K$3:$K$500,Lister!$D$2,'2023'!$B$3:$B$500,$A83,'2023'!$D$3:$D$500,"*",'2023'!$G$3:$G$500,{"*alle*";"*Opsøgende*"},'2023'!$E$3:$E$500,"*ja*"),COUNTIFS('2023'!$K$3:$K$500,Lister!$D$2,'2023'!$B$3:$B$500,$A83,'2023'!$D$3:$D$500,"*",'2023'!$G$3:$G$500,{"*alle*";"*Opsøgende*"},'2023'!$E$3:$E$500,"*nej*",'2023'!$H$3:$H$500,"*ja*"),COUNTIFS('2023'!$K$3:$K$500,Lister!$D$2,'2023'!$B$3:$B$500,$A83,'2023'!$D$3:$D$500,"*",'2023'!$G$3:$G$500,"*børn*"))</f>
        <v>0</v>
      </c>
      <c r="Y83" s="110">
        <f>SUM(COUNTIFS('2023'!$K$3:$K$500,Lister!$D$3,'2023'!$B$3:$B$500,$A83,'2023'!$D$3:$D$500,"*",'2023'!$G$3:$G$500,{"*alle*";"*Opsøgende*"},'2023'!$E$3:$E$500,"*ja*"),COUNTIFS('2023'!$K$3:$K$500,Lister!$D$3,'2023'!$B$3:$B$500,$A83,'2023'!$D$3:$D$500,"*",'2023'!$G$3:$G$500,{"*alle*";"*Opsøgende*"},'2023'!$E$3:$E$500,"*nej*",'2023'!$H$3:$H$500,"*ja*"),COUNTIFS('2023'!$K$3:$K$500,Lister!$D$3,'2023'!$B$3:$B$500,$A83,'2023'!$D$3:$D$500,"*",'2023'!$G$3:$G$500,"*børn*"))</f>
        <v>0</v>
      </c>
      <c r="Z83" s="110">
        <f t="shared" si="27"/>
        <v>0</v>
      </c>
      <c r="AA83" s="110"/>
      <c r="AB83" s="110">
        <f>SUM(COUNTIFS('2024'!$K$3:$K$500,Lister!$D$2,'2024'!$B$3:$B$500,$A83,'2024'!$D$3:$D$500,"*",'2024'!$G$3:$G$500,{"*alle*";"*Opsøgende*"},'2024'!$E$3:$E$500,"*ja*"),COUNTIFS('2024'!$K$3:$K$500,Lister!$D$2,'2024'!$B$3:$B$500,$A83,'2024'!$D$3:$D$500,"*",'2024'!$G$3:$G$500,{"*alle*";"*Opsøgende*"},'2024'!$E$3:$E$500,"*nej*",'2024'!$H$3:$H$500,"*ja*"),COUNTIFS('2024'!$K$3:$K$500,Lister!$D$2,'2024'!$B$3:$B$500,$A83,'2024'!$D$3:$D$500,"*",'2024'!$G$3:$G$500,"*børn*"))</f>
        <v>0</v>
      </c>
      <c r="AC83" s="110">
        <f>SUM(COUNTIFS('2024'!$K$3:$K$500,Lister!$D$3,'2024'!$B$3:$B$500,$A83,'2024'!$D$3:$D$500,"*",'2024'!$G$3:$G$500,{"*alle*";"*Opsøgende*"},'2024'!$E$3:$E$500,"*ja*"),COUNTIFS('2024'!$K$3:$K$500,Lister!$D$3,'2024'!$B$3:$B$500,$A83,'2024'!$D$3:$D$500,"*",'2024'!$G$3:$G$500,{"*alle*";"*Opsøgende*"},'2024'!$E$3:$E$500,"*nej*",'2024'!$H$3:$H$500,"*ja*"),COUNTIFS('2024'!$K$3:$K$500,Lister!$D$3,'2024'!$B$3:$B$500,$A83,'2024'!$D$3:$D$500,"*",'2024'!$G$3:$G$500,"*børn*"))</f>
        <v>0</v>
      </c>
      <c r="AD83" s="110">
        <f t="shared" si="28"/>
        <v>0</v>
      </c>
      <c r="AE83" s="110"/>
      <c r="AF83" s="110">
        <f>SUM(COUNTIFS('2025'!$K$3:$K$500,Lister!$D$2,'2025'!$B$3:$B$500,$A83,'2025'!$D$3:$D$500,"*",'2025'!$G$3:$G$500,{"*alle*";"*Opsøgende*"},'2025'!$E$3:$E$500,"*ja*"),COUNTIFS('2025'!$K$3:$K$500,Lister!$D$2,'2025'!$B$3:$B$500,$A83,'2025'!$D$3:$D$500,"*",'2025'!$G$3:$G$500,{"*alle*";"*Opsøgende*"},'2025'!$E$3:$E$500,"*nej*",'2025'!$H$3:$H$500,"*ja*"),COUNTIFS('2025'!$K$3:$K$500,Lister!$D$2,'2025'!$B$3:$B$500,$A83,'2025'!$D$3:$D$500,"*",'2025'!$G$3:$G$500,"*børn*"))</f>
        <v>0</v>
      </c>
      <c r="AG83" s="110">
        <f>SUM(COUNTIFS('2025'!$K$3:$K$500,Lister!$D$3,'2025'!$B$3:$B$500,$A83,'2025'!$D$3:$D$500,"*",'2025'!$G$3:$G$500,{"*alle*";"*Opsøgende*"},'2025'!$E$3:$E$500,"*ja*"),COUNTIFS('2025'!$K$3:$K$500,Lister!$D$3,'2025'!$B$3:$B$500,$A83,'2025'!$D$3:$D$500,"*",'2025'!$G$3:$G$500,{"*alle*";"*Opsøgende*"},'2025'!$E$3:$E$500,"*nej*",'2025'!$H$3:$H$500,"*ja*"),COUNTIFS('2025'!$K$3:$K$500,Lister!$D$3,'2025'!$B$3:$B$500,$A83,'2025'!$D$3:$D$500,"*",'2025'!$G$3:$G$500,"*børn*"))</f>
        <v>0</v>
      </c>
      <c r="AH83" s="110">
        <f t="shared" si="29"/>
        <v>0</v>
      </c>
      <c r="AI83" s="110"/>
      <c r="AJ83" s="110">
        <f>SUM(COUNTIFS('2026'!$K$3:$K$500,Lister!$D$2,'2026'!$B$3:$B$500,$A83,'2026'!$D$3:$D$500,"*",'2026'!$G$3:$G$500,{"*alle*";"*Opsøgende*"},'2026'!$E$3:$E$500,"*ja*"),COUNTIFS('2026'!$K$3:$K$500,Lister!$D$2,'2026'!$B$3:$B$500,$A83,'2026'!$D$3:$D$500,"*",'2026'!$G$3:$G$500,{"*alle*";"*Opsøgende*"},'2026'!$E$3:$E$500,"*nej*",'2026'!$H$3:$H$500,"*ja*"),COUNTIFS('2026'!$K$3:$K$500,Lister!$D$2,'2026'!$B$3:$B$500,$A83,'2026'!$D$3:$D$500,"*",'2026'!$G$3:$G$500,"*børn*"))</f>
        <v>0</v>
      </c>
      <c r="AK83" s="110">
        <f>SUM(COUNTIFS('2026'!$K$3:$K$500,Lister!$D$3,'2026'!$B$3:$B$500,$A83,'2026'!$D$3:$D$500,"*",'2026'!$G$3:$G$500,{"*alle*";"*Opsøgende*"},'2026'!$E$3:$E$500,"*ja*"),COUNTIFS('2026'!$K$3:$K$500,Lister!$D$3,'2026'!$B$3:$B$500,$A83,'2026'!$D$3:$D$500,"*",'2026'!$G$3:$G$500,{"*alle*";"*Opsøgende*"},'2026'!$E$3:$E$500,"*nej*",'2026'!$H$3:$H$500,"*ja*"),COUNTIFS('2026'!$K$3:$K$500,Lister!$D$3,'2026'!$B$3:$B$500,$A83,'2026'!$D$3:$D$500,"*",'2026'!$G$3:$G$500,"*børn*"))</f>
        <v>0</v>
      </c>
      <c r="AL83" s="110">
        <f t="shared" si="30"/>
        <v>0</v>
      </c>
      <c r="AM83" s="110"/>
      <c r="AN83" s="110">
        <f>SUM(COUNTIFS('2027'!$K$3:$K$500,Lister!$D$2,'2027'!$B$3:$B$500,$A83,'2027'!$D$3:$D$500,"*",'2027'!$G$3:$G$500,{"*alle*";"*Opsøgende*"},'2027'!$E$3:$E$500,"*ja*"),COUNTIFS('2027'!$K$3:$K$500,Lister!$D$2,'2027'!$B$3:$B$500,$A83,'2027'!$D$3:$D$500,"*",'2027'!$G$3:$G$500,{"*alle*";"*Opsøgende*"},'2027'!$E$3:$E$500,"*nej*",'2027'!$H$3:$H$500,"*ja*"),COUNTIFS('2027'!$K$3:$K$500,Lister!$D$2,'2027'!$B$3:$B$500,$A83,'2027'!$D$3:$D$500,"*",'2027'!$G$3:$G$500,"*børn*"))</f>
        <v>0</v>
      </c>
      <c r="AO83" s="110">
        <f>SUM(COUNTIFS('2027'!$K$3:$K$500,Lister!$D$3,'2027'!$B$3:$B$500,$A83,'2027'!$D$3:$D$500,"*",'2027'!$G$3:$G$500,{"*alle*";"*Opsøgende*"},'2027'!$E$3:$E$500,"*ja*"),COUNTIFS('2027'!$K$3:$K$500,Lister!$D$3,'2027'!$B$3:$B$500,$A83,'2027'!$D$3:$D$500,"*",'2027'!$G$3:$G$500,{"*alle*";"*Opsøgende*"},'2027'!$E$3:$E$500,"*nej*",'2027'!$H$3:$H$500,"*ja*"),COUNTIFS('2027'!$K$3:$K$500,Lister!$D$3,'2027'!$B$3:$B$500,$A83,'2027'!$D$3:$D$500,"*",'2027'!$G$3:$G$500,"*børn*"))</f>
        <v>0</v>
      </c>
      <c r="AP83" s="110">
        <f t="shared" si="31"/>
        <v>0</v>
      </c>
      <c r="AQ83" s="110"/>
      <c r="AR83" s="110">
        <f>SUM(COUNTIFS('2028'!$K$3:$K$500,Lister!$D$2,'2028'!$B$3:$B$500,$A83,'2028'!$D$3:$D$500,"*",'2028'!$G$3:$G$500,{"*alle*";"*Opsøgende*"},'2028'!$E$3:$E$500,"*ja*"),COUNTIFS('2028'!$K$3:$K$500,Lister!$D$2,'2028'!$B$3:$B$500,$A83,'2028'!$D$3:$D$500,"*",'2028'!$G$3:$G$500,{"*alle*";"*Opsøgende*"},'2028'!$E$3:$E$500,"*nej*",'2028'!$H$3:$H$500,"*ja*"),COUNTIFS('2028'!$K$3:$K$500,Lister!$D$2,'2028'!$B$3:$B$500,$A83,'2028'!$D$3:$D$500,"*",'2028'!$G$3:$G$500,"*børn*"))</f>
        <v>0</v>
      </c>
      <c r="AS83" s="110">
        <f>SUM(COUNTIFS('2028'!$K$3:$K$500,Lister!$D$3,'2028'!$B$3:$B$500,$A83,'2028'!$D$3:$D$500,"*",'2028'!$G$3:$G$500,{"*alle*";"*Opsøgende*"},'2028'!$E$3:$E$500,"*ja*"),COUNTIFS('2028'!$K$3:$K$500,Lister!$D$3,'2028'!$B$3:$B$500,$A83,'2028'!$D$3:$D$500,"*",'2028'!$G$3:$G$500,{"*alle*";"*Opsøgende*"},'2028'!$E$3:$E$500,"*nej*",'2028'!$H$3:$H$500,"*ja*"),COUNTIFS('2028'!$K$3:$K$500,Lister!$D$3,'2028'!$B$3:$B$500,$A83,'2028'!$D$3:$D$500,"*",'2028'!$G$3:$G$500,"*børn*"))</f>
        <v>0</v>
      </c>
      <c r="AT83" s="110">
        <f t="shared" si="32"/>
        <v>0</v>
      </c>
    </row>
    <row r="84" spans="1:46" x14ac:dyDescent="0.25">
      <c r="A84" s="2" t="s">
        <v>59</v>
      </c>
      <c r="D84" s="110">
        <f>SUM(COUNTIFS('2018'!$K$3:$K$500,Lister!$D$2,'2018'!$B$3:$B$500,$A84,'2018'!$D$3:$D$500,"*",'2018'!$G$3:$G$500,{"*alle*";"*Opsøgende*"},'2018'!$E$3:$E$500,"*ja*"),COUNTIFS('2018'!$K$3:$K$500,Lister!$D$2,'2018'!$B$3:$B$500,$A84,'2018'!$D$3:$D$500,"*",'2018'!$G$3:$G$500,{"*alle*";"*Opsøgende*"},'2018'!$E$3:$E$500,"*nej*",'2018'!$H$3:$H$500,"*ja*"),COUNTIFS('2018'!$K$3:$K$500,Lister!$D$2,'2018'!$B$3:$B$500,$A84,'2018'!$D$3:$D$500,"*",'2018'!$G$3:$G$500,"*børn*"))</f>
        <v>0</v>
      </c>
      <c r="E84" s="110">
        <f>SUM(COUNTIFS('2018'!$K$3:$K$500,Lister!$D$3,'2018'!$B$3:$B$500,$A84,'2018'!$D$3:$D$500,"*",'2018'!$G$3:$G$500,{"*alle*";"*Opsøgende*"},'2018'!$E$3:$E$500,"*ja*"),COUNTIFS('2018'!$K$3:$K$500,Lister!$D$3,'2018'!$B$3:$B$500,$A84,'2018'!$D$3:$D$500,"*",'2018'!$G$3:$G$500,{"*alle*";"*Opsøgende*"},'2018'!$E$3:$E$500,"*nej*",'2018'!$H$3:$H$500,"*ja*"),COUNTIFS('2018'!$K$3:$K$500,Lister!$D$3,'2018'!$B$3:$B$500,$A84,'2018'!$D$3:$D$500,"*",'2018'!$G$3:$G$500,"*børn*"))</f>
        <v>0</v>
      </c>
      <c r="F84" s="110">
        <f t="shared" si="22"/>
        <v>0</v>
      </c>
      <c r="G84" s="110"/>
      <c r="H84" s="110">
        <f>SUM(COUNTIFS('2019'!$K$3:$K$500,Lister!$D$2,'2019'!$B$3:$B$500,$A84,'2019'!$D$3:$D$500,"*",'2019'!$G$3:$G$500,{"*alle*";"*Opsøgende*"},'2019'!$E$3:$E$500,"*ja*"),COUNTIFS('2019'!$K$3:$K$500,Lister!$D$2,'2019'!$B$3:$B$500,$A84,'2019'!$D$3:$D$500,"*",'2019'!$G$3:$G$500,{"*alle*";"*Opsøgende*"},'2019'!$E$3:$E$500,"*nej*",'2019'!$H$3:$H$500,"*ja*"),COUNTIFS('2019'!$K$3:$K$500,Lister!$D$2,'2019'!$B$3:$B$500,$A84,'2019'!$D$3:$D$500,"*",'2019'!$G$3:$G$500,"*børn*"))</f>
        <v>0</v>
      </c>
      <c r="I84" s="110">
        <f>SUM(COUNTIFS('2019'!$K$3:$K$500,Lister!$D$3,'2019'!$B$3:$B$500,$A84,'2019'!$D$3:$D$500,"*",'2019'!$G$3:$G$500,{"*alle*";"*Opsøgende*"},'2019'!$E$3:$E$500,"*ja*"),COUNTIFS('2019'!$K$3:$K$500,Lister!$D$3,'2019'!$B$3:$B$500,$A84,'2019'!$D$3:$D$500,"*",'2019'!$G$3:$G$500,{"*alle*";"*Opsøgende*"},'2019'!$E$3:$E$500,"*nej*",'2019'!$H$3:$H$500,"*ja*"),COUNTIFS('2019'!$K$3:$K$500,Lister!$D$3,'2019'!$B$3:$B$500,$A84,'2019'!$D$3:$D$500,"*",'2019'!$G$3:$G$500,"*børn*"))</f>
        <v>0</v>
      </c>
      <c r="J84" s="110">
        <f t="shared" si="23"/>
        <v>0</v>
      </c>
      <c r="K84" s="110"/>
      <c r="L84" s="110">
        <f>SUM(COUNTIFS('2020'!$K$3:$K$500,Lister!$D$2,'2020'!$B$3:$B$500,$A84,'2020'!$D$3:$D$500,"*",'2020'!$G$3:$G$500,{"*alle*";"*Opsøgende*"},'2020'!$E$3:$E$500,"*ja*"),COUNTIFS('2020'!$K$3:$K$500,Lister!$D$2,'2020'!$B$3:$B$500,$A84,'2020'!$D$3:$D$500,"*",'2020'!$G$3:$G$500,{"*alle*";"*Opsøgende*"},'2020'!$E$3:$E$500,"*nej*",'2020'!$H$3:$H$500,"*ja*"),COUNTIFS('2020'!$K$3:$K$500,Lister!$D$2,'2020'!$B$3:$B$500,$A84,'2020'!$D$3:$D$500,"*",'2020'!$G$3:$G$500,"*børn*"))</f>
        <v>0</v>
      </c>
      <c r="M84" s="110">
        <f>SUM(COUNTIFS('2020'!$K$3:$K$500,Lister!$D$3,'2020'!$B$3:$B$500,$A84,'2020'!$D$3:$D$500,"*",'2020'!$G$3:$G$500,{"*alle*";"*Opsøgende*"},'2020'!$E$3:$E$500,"*ja*"),COUNTIFS('2020'!$K$3:$K$500,Lister!$D$3,'2020'!$B$3:$B$500,$A84,'2020'!$D$3:$D$500,"*",'2020'!$G$3:$G$500,{"*alle*";"*Opsøgende*"},'2020'!$E$3:$E$500,"*nej*",'2020'!$H$3:$H$500,"*ja*"),COUNTIFS('2020'!$K$3:$K$500,Lister!$D$3,'2020'!$B$3:$B$500,$A84,'2020'!$D$3:$D$500,"*",'2020'!$G$3:$G$500,"*børn*"))</f>
        <v>0</v>
      </c>
      <c r="N84" s="110">
        <f t="shared" si="24"/>
        <v>0</v>
      </c>
      <c r="O84" s="110"/>
      <c r="P84" s="110">
        <f>SUM(COUNTIFS('2021'!$K$3:$K$500,Lister!$D$2,'2021'!$B$3:$B$500,$A84,'2021'!$D$3:$D$500,"*",'2021'!$G$3:$G$500,{"*alle*";"*Opsøgende*"},'2021'!$E$3:$E$500,"*ja*"),COUNTIFS('2021'!$K$3:$K$500,Lister!$D$2,'2021'!$B$3:$B$500,$A84,'2021'!$D$3:$D$500,"*",'2021'!$G$3:$G$500,{"*alle*";"*Opsøgende*"},'2021'!$E$3:$E$500,"*nej*",'2021'!$H$3:$H$500,"*ja*"),COUNTIFS('2021'!$K$3:$K$500,Lister!$D$2,'2021'!$B$3:$B$500,$A84,'2021'!$D$3:$D$500,"*",'2021'!$G$3:$G$500,"*børn*"))</f>
        <v>0</v>
      </c>
      <c r="Q84" s="110">
        <f>SUM(COUNTIFS('2021'!$K$3:$K$500,Lister!$D$3,'2021'!$B$3:$B$500,$A84,'2021'!$D$3:$D$500,"*",'2021'!$G$3:$G$500,{"*alle*";"*Opsøgende*"},'2021'!$E$3:$E$500,"*ja*"),COUNTIFS('2021'!$K$3:$K$500,Lister!$D$3,'2021'!$B$3:$B$500,$A84,'2021'!$D$3:$D$500,"*",'2021'!$G$3:$G$500,{"*alle*";"*Opsøgende*"},'2021'!$E$3:$E$500,"*nej*",'2021'!$H$3:$H$500,"*ja*"),COUNTIFS('2021'!$K$3:$K$500,Lister!$D$3,'2021'!$B$3:$B$500,$A84,'2021'!$D$3:$D$500,"*",'2021'!$G$3:$G$500,"*børn*"))</f>
        <v>0</v>
      </c>
      <c r="R84" s="110">
        <f t="shared" si="25"/>
        <v>0</v>
      </c>
      <c r="S84" s="110"/>
      <c r="T84" s="110">
        <f>SUM(COUNTIFS('2022'!$K$3:$K$500,Lister!$D$2,'2022'!$B$3:$B$500,$A84,'2022'!$D$3:$D$500,"*",'2022'!$G$3:$G$500,{"*alle*";"*Opsøgende*"},'2022'!$E$3:$E$500,"*ja*"),COUNTIFS('2022'!$K$3:$K$500,Lister!$D$2,'2022'!$B$3:$B$500,$A84,'2022'!$D$3:$D$500,"*",'2022'!$G$3:$G$500,{"*alle*";"*Opsøgende*"},'2022'!$E$3:$E$500,"*nej*",'2022'!$H$3:$H$500,"*ja*"),COUNTIFS('2022'!$K$3:$K$500,Lister!$D$2,'2022'!$B$3:$B$500,$A84,'2022'!$D$3:$D$500,"*",'2022'!$G$3:$G$500,"*børn*"))</f>
        <v>0</v>
      </c>
      <c r="U84" s="110">
        <f>SUM(COUNTIFS('2022'!$K$3:$K$500,Lister!$D$3,'2022'!$B$3:$B$500,$A84,'2022'!$D$3:$D$500,"*",'2022'!$G$3:$G$500,{"*alle*";"*Opsøgende*"},'2022'!$E$3:$E$500,"*ja*"),COUNTIFS('2022'!$K$3:$K$500,Lister!$D$3,'2022'!$B$3:$B$500,$A84,'2022'!$D$3:$D$500,"*",'2022'!$G$3:$G$500,{"*alle*";"*Opsøgende*"},'2022'!$E$3:$E$500,"*nej*",'2022'!$H$3:$H$500,"*ja*"),COUNTIFS('2022'!$K$3:$K$500,Lister!$D$3,'2022'!$B$3:$B$500,$A84,'2022'!$D$3:$D$500,"*",'2022'!$G$3:$G$500,"*børn*"))</f>
        <v>0</v>
      </c>
      <c r="V84" s="110">
        <f t="shared" si="26"/>
        <v>0</v>
      </c>
      <c r="W84" s="110"/>
      <c r="X84" s="110">
        <f>SUM(COUNTIFS('2023'!$K$3:$K$500,Lister!$D$2,'2023'!$B$3:$B$500,$A84,'2023'!$D$3:$D$500,"*",'2023'!$G$3:$G$500,{"*alle*";"*Opsøgende*"},'2023'!$E$3:$E$500,"*ja*"),COUNTIFS('2023'!$K$3:$K$500,Lister!$D$2,'2023'!$B$3:$B$500,$A84,'2023'!$D$3:$D$500,"*",'2023'!$G$3:$G$500,{"*alle*";"*Opsøgende*"},'2023'!$E$3:$E$500,"*nej*",'2023'!$H$3:$H$500,"*ja*"),COUNTIFS('2023'!$K$3:$K$500,Lister!$D$2,'2023'!$B$3:$B$500,$A84,'2023'!$D$3:$D$500,"*",'2023'!$G$3:$G$500,"*børn*"))</f>
        <v>0</v>
      </c>
      <c r="Y84" s="110">
        <f>SUM(COUNTIFS('2023'!$K$3:$K$500,Lister!$D$3,'2023'!$B$3:$B$500,$A84,'2023'!$D$3:$D$500,"*",'2023'!$G$3:$G$500,{"*alle*";"*Opsøgende*"},'2023'!$E$3:$E$500,"*ja*"),COUNTIFS('2023'!$K$3:$K$500,Lister!$D$3,'2023'!$B$3:$B$500,$A84,'2023'!$D$3:$D$500,"*",'2023'!$G$3:$G$500,{"*alle*";"*Opsøgende*"},'2023'!$E$3:$E$500,"*nej*",'2023'!$H$3:$H$500,"*ja*"),COUNTIFS('2023'!$K$3:$K$500,Lister!$D$3,'2023'!$B$3:$B$500,$A84,'2023'!$D$3:$D$500,"*",'2023'!$G$3:$G$500,"*børn*"))</f>
        <v>0</v>
      </c>
      <c r="Z84" s="110">
        <f t="shared" si="27"/>
        <v>0</v>
      </c>
      <c r="AA84" s="110"/>
      <c r="AB84" s="110">
        <f>SUM(COUNTIFS('2024'!$K$3:$K$500,Lister!$D$2,'2024'!$B$3:$B$500,$A84,'2024'!$D$3:$D$500,"*",'2024'!$G$3:$G$500,{"*alle*";"*Opsøgende*"},'2024'!$E$3:$E$500,"*ja*"),COUNTIFS('2024'!$K$3:$K$500,Lister!$D$2,'2024'!$B$3:$B$500,$A84,'2024'!$D$3:$D$500,"*",'2024'!$G$3:$G$500,{"*alle*";"*Opsøgende*"},'2024'!$E$3:$E$500,"*nej*",'2024'!$H$3:$H$500,"*ja*"),COUNTIFS('2024'!$K$3:$K$500,Lister!$D$2,'2024'!$B$3:$B$500,$A84,'2024'!$D$3:$D$500,"*",'2024'!$G$3:$G$500,"*børn*"))</f>
        <v>0</v>
      </c>
      <c r="AC84" s="110">
        <f>SUM(COUNTIFS('2024'!$K$3:$K$500,Lister!$D$3,'2024'!$B$3:$B$500,$A84,'2024'!$D$3:$D$500,"*",'2024'!$G$3:$G$500,{"*alle*";"*Opsøgende*"},'2024'!$E$3:$E$500,"*ja*"),COUNTIFS('2024'!$K$3:$K$500,Lister!$D$3,'2024'!$B$3:$B$500,$A84,'2024'!$D$3:$D$500,"*",'2024'!$G$3:$G$500,{"*alle*";"*Opsøgende*"},'2024'!$E$3:$E$500,"*nej*",'2024'!$H$3:$H$500,"*ja*"),COUNTIFS('2024'!$K$3:$K$500,Lister!$D$3,'2024'!$B$3:$B$500,$A84,'2024'!$D$3:$D$500,"*",'2024'!$G$3:$G$500,"*børn*"))</f>
        <v>0</v>
      </c>
      <c r="AD84" s="110">
        <f t="shared" si="28"/>
        <v>0</v>
      </c>
      <c r="AE84" s="110"/>
      <c r="AF84" s="110">
        <f>SUM(COUNTIFS('2025'!$K$3:$K$500,Lister!$D$2,'2025'!$B$3:$B$500,$A84,'2025'!$D$3:$D$500,"*",'2025'!$G$3:$G$500,{"*alle*";"*Opsøgende*"},'2025'!$E$3:$E$500,"*ja*"),COUNTIFS('2025'!$K$3:$K$500,Lister!$D$2,'2025'!$B$3:$B$500,$A84,'2025'!$D$3:$D$500,"*",'2025'!$G$3:$G$500,{"*alle*";"*Opsøgende*"},'2025'!$E$3:$E$500,"*nej*",'2025'!$H$3:$H$500,"*ja*"),COUNTIFS('2025'!$K$3:$K$500,Lister!$D$2,'2025'!$B$3:$B$500,$A84,'2025'!$D$3:$D$500,"*",'2025'!$G$3:$G$500,"*børn*"))</f>
        <v>0</v>
      </c>
      <c r="AG84" s="110">
        <f>SUM(COUNTIFS('2025'!$K$3:$K$500,Lister!$D$3,'2025'!$B$3:$B$500,$A84,'2025'!$D$3:$D$500,"*",'2025'!$G$3:$G$500,{"*alle*";"*Opsøgende*"},'2025'!$E$3:$E$500,"*ja*"),COUNTIFS('2025'!$K$3:$K$500,Lister!$D$3,'2025'!$B$3:$B$500,$A84,'2025'!$D$3:$D$500,"*",'2025'!$G$3:$G$500,{"*alle*";"*Opsøgende*"},'2025'!$E$3:$E$500,"*nej*",'2025'!$H$3:$H$500,"*ja*"),COUNTIFS('2025'!$K$3:$K$500,Lister!$D$3,'2025'!$B$3:$B$500,$A84,'2025'!$D$3:$D$500,"*",'2025'!$G$3:$G$500,"*børn*"))</f>
        <v>0</v>
      </c>
      <c r="AH84" s="110">
        <f t="shared" si="29"/>
        <v>0</v>
      </c>
      <c r="AI84" s="110"/>
      <c r="AJ84" s="110">
        <f>SUM(COUNTIFS('2026'!$K$3:$K$500,Lister!$D$2,'2026'!$B$3:$B$500,$A84,'2026'!$D$3:$D$500,"*",'2026'!$G$3:$G$500,{"*alle*";"*Opsøgende*"},'2026'!$E$3:$E$500,"*ja*"),COUNTIFS('2026'!$K$3:$K$500,Lister!$D$2,'2026'!$B$3:$B$500,$A84,'2026'!$D$3:$D$500,"*",'2026'!$G$3:$G$500,{"*alle*";"*Opsøgende*"},'2026'!$E$3:$E$500,"*nej*",'2026'!$H$3:$H$500,"*ja*"),COUNTIFS('2026'!$K$3:$K$500,Lister!$D$2,'2026'!$B$3:$B$500,$A84,'2026'!$D$3:$D$500,"*",'2026'!$G$3:$G$500,"*børn*"))</f>
        <v>0</v>
      </c>
      <c r="AK84" s="110">
        <f>SUM(COUNTIFS('2026'!$K$3:$K$500,Lister!$D$3,'2026'!$B$3:$B$500,$A84,'2026'!$D$3:$D$500,"*",'2026'!$G$3:$G$500,{"*alle*";"*Opsøgende*"},'2026'!$E$3:$E$500,"*ja*"),COUNTIFS('2026'!$K$3:$K$500,Lister!$D$3,'2026'!$B$3:$B$500,$A84,'2026'!$D$3:$D$500,"*",'2026'!$G$3:$G$500,{"*alle*";"*Opsøgende*"},'2026'!$E$3:$E$500,"*nej*",'2026'!$H$3:$H$500,"*ja*"),COUNTIFS('2026'!$K$3:$K$500,Lister!$D$3,'2026'!$B$3:$B$500,$A84,'2026'!$D$3:$D$500,"*",'2026'!$G$3:$G$500,"*børn*"))</f>
        <v>0</v>
      </c>
      <c r="AL84" s="110">
        <f t="shared" si="30"/>
        <v>0</v>
      </c>
      <c r="AM84" s="110"/>
      <c r="AN84" s="110">
        <f>SUM(COUNTIFS('2027'!$K$3:$K$500,Lister!$D$2,'2027'!$B$3:$B$500,$A84,'2027'!$D$3:$D$500,"*",'2027'!$G$3:$G$500,{"*alle*";"*Opsøgende*"},'2027'!$E$3:$E$500,"*ja*"),COUNTIFS('2027'!$K$3:$K$500,Lister!$D$2,'2027'!$B$3:$B$500,$A84,'2027'!$D$3:$D$500,"*",'2027'!$G$3:$G$500,{"*alle*";"*Opsøgende*"},'2027'!$E$3:$E$500,"*nej*",'2027'!$H$3:$H$500,"*ja*"),COUNTIFS('2027'!$K$3:$K$500,Lister!$D$2,'2027'!$B$3:$B$500,$A84,'2027'!$D$3:$D$500,"*",'2027'!$G$3:$G$500,"*børn*"))</f>
        <v>0</v>
      </c>
      <c r="AO84" s="110">
        <f>SUM(COUNTIFS('2027'!$K$3:$K$500,Lister!$D$3,'2027'!$B$3:$B$500,$A84,'2027'!$D$3:$D$500,"*",'2027'!$G$3:$G$500,{"*alle*";"*Opsøgende*"},'2027'!$E$3:$E$500,"*ja*"),COUNTIFS('2027'!$K$3:$K$500,Lister!$D$3,'2027'!$B$3:$B$500,$A84,'2027'!$D$3:$D$500,"*",'2027'!$G$3:$G$500,{"*alle*";"*Opsøgende*"},'2027'!$E$3:$E$500,"*nej*",'2027'!$H$3:$H$500,"*ja*"),COUNTIFS('2027'!$K$3:$K$500,Lister!$D$3,'2027'!$B$3:$B$500,$A84,'2027'!$D$3:$D$500,"*",'2027'!$G$3:$G$500,"*børn*"))</f>
        <v>0</v>
      </c>
      <c r="AP84" s="110">
        <f t="shared" si="31"/>
        <v>0</v>
      </c>
      <c r="AQ84" s="110"/>
      <c r="AR84" s="110">
        <f>SUM(COUNTIFS('2028'!$K$3:$K$500,Lister!$D$2,'2028'!$B$3:$B$500,$A84,'2028'!$D$3:$D$500,"*",'2028'!$G$3:$G$500,{"*alle*";"*Opsøgende*"},'2028'!$E$3:$E$500,"*ja*"),COUNTIFS('2028'!$K$3:$K$500,Lister!$D$2,'2028'!$B$3:$B$500,$A84,'2028'!$D$3:$D$500,"*",'2028'!$G$3:$G$500,{"*alle*";"*Opsøgende*"},'2028'!$E$3:$E$500,"*nej*",'2028'!$H$3:$H$500,"*ja*"),COUNTIFS('2028'!$K$3:$K$500,Lister!$D$2,'2028'!$B$3:$B$500,$A84,'2028'!$D$3:$D$500,"*",'2028'!$G$3:$G$500,"*børn*"))</f>
        <v>0</v>
      </c>
      <c r="AS84" s="110">
        <f>SUM(COUNTIFS('2028'!$K$3:$K$500,Lister!$D$3,'2028'!$B$3:$B$500,$A84,'2028'!$D$3:$D$500,"*",'2028'!$G$3:$G$500,{"*alle*";"*Opsøgende*"},'2028'!$E$3:$E$500,"*ja*"),COUNTIFS('2028'!$K$3:$K$500,Lister!$D$3,'2028'!$B$3:$B$500,$A84,'2028'!$D$3:$D$500,"*",'2028'!$G$3:$G$500,{"*alle*";"*Opsøgende*"},'2028'!$E$3:$E$500,"*nej*",'2028'!$H$3:$H$500,"*ja*"),COUNTIFS('2028'!$K$3:$K$500,Lister!$D$3,'2028'!$B$3:$B$500,$A84,'2028'!$D$3:$D$500,"*",'2028'!$G$3:$G$500,"*børn*"))</f>
        <v>0</v>
      </c>
      <c r="AT84" s="110">
        <f t="shared" si="32"/>
        <v>0</v>
      </c>
    </row>
    <row r="85" spans="1:46" x14ac:dyDescent="0.25">
      <c r="A85" s="2" t="s">
        <v>80</v>
      </c>
      <c r="D85" s="110">
        <f>SUM(COUNTIFS('2018'!$K$3:$K$500,Lister!$D$2,'2018'!$B$3:$B$500,$A85,'2018'!$D$3:$D$500,"*",'2018'!$G$3:$G$500,{"*alle*";"*Opsøgende*"},'2018'!$E$3:$E$500,"*ja*"),COUNTIFS('2018'!$K$3:$K$500,Lister!$D$2,'2018'!$B$3:$B$500,$A85,'2018'!$D$3:$D$500,"*",'2018'!$G$3:$G$500,{"*alle*";"*Opsøgende*"},'2018'!$E$3:$E$500,"*nej*",'2018'!$H$3:$H$500,"*ja*"),COUNTIFS('2018'!$K$3:$K$500,Lister!$D$2,'2018'!$B$3:$B$500,$A85,'2018'!$D$3:$D$500,"*",'2018'!$G$3:$G$500,"*børn*"))</f>
        <v>0</v>
      </c>
      <c r="E85" s="110">
        <f>SUM(COUNTIFS('2018'!$K$3:$K$500,Lister!$D$3,'2018'!$B$3:$B$500,$A85,'2018'!$D$3:$D$500,"*",'2018'!$G$3:$G$500,{"*alle*";"*Opsøgende*"},'2018'!$E$3:$E$500,"*ja*"),COUNTIFS('2018'!$K$3:$K$500,Lister!$D$3,'2018'!$B$3:$B$500,$A85,'2018'!$D$3:$D$500,"*",'2018'!$G$3:$G$500,{"*alle*";"*Opsøgende*"},'2018'!$E$3:$E$500,"*nej*",'2018'!$H$3:$H$500,"*ja*"),COUNTIFS('2018'!$K$3:$K$500,Lister!$D$3,'2018'!$B$3:$B$500,$A85,'2018'!$D$3:$D$500,"*",'2018'!$G$3:$G$500,"*børn*"))</f>
        <v>0</v>
      </c>
      <c r="F85" s="110">
        <f t="shared" si="22"/>
        <v>0</v>
      </c>
      <c r="G85" s="110"/>
      <c r="H85" s="110">
        <f>SUM(COUNTIFS('2019'!$K$3:$K$500,Lister!$D$2,'2019'!$B$3:$B$500,$A85,'2019'!$D$3:$D$500,"*",'2019'!$G$3:$G$500,{"*alle*";"*Opsøgende*"},'2019'!$E$3:$E$500,"*ja*"),COUNTIFS('2019'!$K$3:$K$500,Lister!$D$2,'2019'!$B$3:$B$500,$A85,'2019'!$D$3:$D$500,"*",'2019'!$G$3:$G$500,{"*alle*";"*Opsøgende*"},'2019'!$E$3:$E$500,"*nej*",'2019'!$H$3:$H$500,"*ja*"),COUNTIFS('2019'!$K$3:$K$500,Lister!$D$2,'2019'!$B$3:$B$500,$A85,'2019'!$D$3:$D$500,"*",'2019'!$G$3:$G$500,"*børn*"))</f>
        <v>0</v>
      </c>
      <c r="I85" s="110">
        <f>SUM(COUNTIFS('2019'!$K$3:$K$500,Lister!$D$3,'2019'!$B$3:$B$500,$A85,'2019'!$D$3:$D$500,"*",'2019'!$G$3:$G$500,{"*alle*";"*Opsøgende*"},'2019'!$E$3:$E$500,"*ja*"),COUNTIFS('2019'!$K$3:$K$500,Lister!$D$3,'2019'!$B$3:$B$500,$A85,'2019'!$D$3:$D$500,"*",'2019'!$G$3:$G$500,{"*alle*";"*Opsøgende*"},'2019'!$E$3:$E$500,"*nej*",'2019'!$H$3:$H$500,"*ja*"),COUNTIFS('2019'!$K$3:$K$500,Lister!$D$3,'2019'!$B$3:$B$500,$A85,'2019'!$D$3:$D$500,"*",'2019'!$G$3:$G$500,"*børn*"))</f>
        <v>0</v>
      </c>
      <c r="J85" s="110">
        <f t="shared" si="23"/>
        <v>0</v>
      </c>
      <c r="K85" s="110"/>
      <c r="L85" s="110">
        <f>SUM(COUNTIFS('2020'!$K$3:$K$500,Lister!$D$2,'2020'!$B$3:$B$500,$A85,'2020'!$D$3:$D$500,"*",'2020'!$G$3:$G$500,{"*alle*";"*Opsøgende*"},'2020'!$E$3:$E$500,"*ja*"),COUNTIFS('2020'!$K$3:$K$500,Lister!$D$2,'2020'!$B$3:$B$500,$A85,'2020'!$D$3:$D$500,"*",'2020'!$G$3:$G$500,{"*alle*";"*Opsøgende*"},'2020'!$E$3:$E$500,"*nej*",'2020'!$H$3:$H$500,"*ja*"),COUNTIFS('2020'!$K$3:$K$500,Lister!$D$2,'2020'!$B$3:$B$500,$A85,'2020'!$D$3:$D$500,"*",'2020'!$G$3:$G$500,"*børn*"))</f>
        <v>0</v>
      </c>
      <c r="M85" s="110">
        <f>SUM(COUNTIFS('2020'!$K$3:$K$500,Lister!$D$3,'2020'!$B$3:$B$500,$A85,'2020'!$D$3:$D$500,"*",'2020'!$G$3:$G$500,{"*alle*";"*Opsøgende*"},'2020'!$E$3:$E$500,"*ja*"),COUNTIFS('2020'!$K$3:$K$500,Lister!$D$3,'2020'!$B$3:$B$500,$A85,'2020'!$D$3:$D$500,"*",'2020'!$G$3:$G$500,{"*alle*";"*Opsøgende*"},'2020'!$E$3:$E$500,"*nej*",'2020'!$H$3:$H$500,"*ja*"),COUNTIFS('2020'!$K$3:$K$500,Lister!$D$3,'2020'!$B$3:$B$500,$A85,'2020'!$D$3:$D$500,"*",'2020'!$G$3:$G$500,"*børn*"))</f>
        <v>0</v>
      </c>
      <c r="N85" s="110">
        <f t="shared" si="24"/>
        <v>0</v>
      </c>
      <c r="O85" s="110"/>
      <c r="P85" s="110">
        <f>SUM(COUNTIFS('2021'!$K$3:$K$500,Lister!$D$2,'2021'!$B$3:$B$500,$A85,'2021'!$D$3:$D$500,"*",'2021'!$G$3:$G$500,{"*alle*";"*Opsøgende*"},'2021'!$E$3:$E$500,"*ja*"),COUNTIFS('2021'!$K$3:$K$500,Lister!$D$2,'2021'!$B$3:$B$500,$A85,'2021'!$D$3:$D$500,"*",'2021'!$G$3:$G$500,{"*alle*";"*Opsøgende*"},'2021'!$E$3:$E$500,"*nej*",'2021'!$H$3:$H$500,"*ja*"),COUNTIFS('2021'!$K$3:$K$500,Lister!$D$2,'2021'!$B$3:$B$500,$A85,'2021'!$D$3:$D$500,"*",'2021'!$G$3:$G$500,"*børn*"))</f>
        <v>0</v>
      </c>
      <c r="Q85" s="110">
        <f>SUM(COUNTIFS('2021'!$K$3:$K$500,Lister!$D$3,'2021'!$B$3:$B$500,$A85,'2021'!$D$3:$D$500,"*",'2021'!$G$3:$G$500,{"*alle*";"*Opsøgende*"},'2021'!$E$3:$E$500,"*ja*"),COUNTIFS('2021'!$K$3:$K$500,Lister!$D$3,'2021'!$B$3:$B$500,$A85,'2021'!$D$3:$D$500,"*",'2021'!$G$3:$G$500,{"*alle*";"*Opsøgende*"},'2021'!$E$3:$E$500,"*nej*",'2021'!$H$3:$H$500,"*ja*"),COUNTIFS('2021'!$K$3:$K$500,Lister!$D$3,'2021'!$B$3:$B$500,$A85,'2021'!$D$3:$D$500,"*",'2021'!$G$3:$G$500,"*børn*"))</f>
        <v>0</v>
      </c>
      <c r="R85" s="110">
        <f t="shared" si="25"/>
        <v>0</v>
      </c>
      <c r="S85" s="110"/>
      <c r="T85" s="110">
        <f>SUM(COUNTIFS('2022'!$K$3:$K$500,Lister!$D$2,'2022'!$B$3:$B$500,$A85,'2022'!$D$3:$D$500,"*",'2022'!$G$3:$G$500,{"*alle*";"*Opsøgende*"},'2022'!$E$3:$E$500,"*ja*"),COUNTIFS('2022'!$K$3:$K$500,Lister!$D$2,'2022'!$B$3:$B$500,$A85,'2022'!$D$3:$D$500,"*",'2022'!$G$3:$G$500,{"*alle*";"*Opsøgende*"},'2022'!$E$3:$E$500,"*nej*",'2022'!$H$3:$H$500,"*ja*"),COUNTIFS('2022'!$K$3:$K$500,Lister!$D$2,'2022'!$B$3:$B$500,$A85,'2022'!$D$3:$D$500,"*",'2022'!$G$3:$G$500,"*børn*"))</f>
        <v>0</v>
      </c>
      <c r="U85" s="110">
        <f>SUM(COUNTIFS('2022'!$K$3:$K$500,Lister!$D$3,'2022'!$B$3:$B$500,$A85,'2022'!$D$3:$D$500,"*",'2022'!$G$3:$G$500,{"*alle*";"*Opsøgende*"},'2022'!$E$3:$E$500,"*ja*"),COUNTIFS('2022'!$K$3:$K$500,Lister!$D$3,'2022'!$B$3:$B$500,$A85,'2022'!$D$3:$D$500,"*",'2022'!$G$3:$G$500,{"*alle*";"*Opsøgende*"},'2022'!$E$3:$E$500,"*nej*",'2022'!$H$3:$H$500,"*ja*"),COUNTIFS('2022'!$K$3:$K$500,Lister!$D$3,'2022'!$B$3:$B$500,$A85,'2022'!$D$3:$D$500,"*",'2022'!$G$3:$G$500,"*børn*"))</f>
        <v>0</v>
      </c>
      <c r="V85" s="110">
        <f t="shared" si="26"/>
        <v>0</v>
      </c>
      <c r="W85" s="110"/>
      <c r="X85" s="110">
        <f>SUM(COUNTIFS('2023'!$K$3:$K$500,Lister!$D$2,'2023'!$B$3:$B$500,$A85,'2023'!$D$3:$D$500,"*",'2023'!$G$3:$G$500,{"*alle*";"*Opsøgende*"},'2023'!$E$3:$E$500,"*ja*"),COUNTIFS('2023'!$K$3:$K$500,Lister!$D$2,'2023'!$B$3:$B$500,$A85,'2023'!$D$3:$D$500,"*",'2023'!$G$3:$G$500,{"*alle*";"*Opsøgende*"},'2023'!$E$3:$E$500,"*nej*",'2023'!$H$3:$H$500,"*ja*"),COUNTIFS('2023'!$K$3:$K$500,Lister!$D$2,'2023'!$B$3:$B$500,$A85,'2023'!$D$3:$D$500,"*",'2023'!$G$3:$G$500,"*børn*"))</f>
        <v>0</v>
      </c>
      <c r="Y85" s="110">
        <f>SUM(COUNTIFS('2023'!$K$3:$K$500,Lister!$D$3,'2023'!$B$3:$B$500,$A85,'2023'!$D$3:$D$500,"*",'2023'!$G$3:$G$500,{"*alle*";"*Opsøgende*"},'2023'!$E$3:$E$500,"*ja*"),COUNTIFS('2023'!$K$3:$K$500,Lister!$D$3,'2023'!$B$3:$B$500,$A85,'2023'!$D$3:$D$500,"*",'2023'!$G$3:$G$500,{"*alle*";"*Opsøgende*"},'2023'!$E$3:$E$500,"*nej*",'2023'!$H$3:$H$500,"*ja*"),COUNTIFS('2023'!$K$3:$K$500,Lister!$D$3,'2023'!$B$3:$B$500,$A85,'2023'!$D$3:$D$500,"*",'2023'!$G$3:$G$500,"*børn*"))</f>
        <v>0</v>
      </c>
      <c r="Z85" s="110">
        <f t="shared" si="27"/>
        <v>0</v>
      </c>
      <c r="AA85" s="110"/>
      <c r="AB85" s="110">
        <f>SUM(COUNTIFS('2024'!$K$3:$K$500,Lister!$D$2,'2024'!$B$3:$B$500,$A85,'2024'!$D$3:$D$500,"*",'2024'!$G$3:$G$500,{"*alle*";"*Opsøgende*"},'2024'!$E$3:$E$500,"*ja*"),COUNTIFS('2024'!$K$3:$K$500,Lister!$D$2,'2024'!$B$3:$B$500,$A85,'2024'!$D$3:$D$500,"*",'2024'!$G$3:$G$500,{"*alle*";"*Opsøgende*"},'2024'!$E$3:$E$500,"*nej*",'2024'!$H$3:$H$500,"*ja*"),COUNTIFS('2024'!$K$3:$K$500,Lister!$D$2,'2024'!$B$3:$B$500,$A85,'2024'!$D$3:$D$500,"*",'2024'!$G$3:$G$500,"*børn*"))</f>
        <v>0</v>
      </c>
      <c r="AC85" s="110">
        <f>SUM(COUNTIFS('2024'!$K$3:$K$500,Lister!$D$3,'2024'!$B$3:$B$500,$A85,'2024'!$D$3:$D$500,"*",'2024'!$G$3:$G$500,{"*alle*";"*Opsøgende*"},'2024'!$E$3:$E$500,"*ja*"),COUNTIFS('2024'!$K$3:$K$500,Lister!$D$3,'2024'!$B$3:$B$500,$A85,'2024'!$D$3:$D$500,"*",'2024'!$G$3:$G$500,{"*alle*";"*Opsøgende*"},'2024'!$E$3:$E$500,"*nej*",'2024'!$H$3:$H$500,"*ja*"),COUNTIFS('2024'!$K$3:$K$500,Lister!$D$3,'2024'!$B$3:$B$500,$A85,'2024'!$D$3:$D$500,"*",'2024'!$G$3:$G$500,"*børn*"))</f>
        <v>0</v>
      </c>
      <c r="AD85" s="110">
        <f t="shared" si="28"/>
        <v>0</v>
      </c>
      <c r="AE85" s="110"/>
      <c r="AF85" s="110">
        <f>SUM(COUNTIFS('2025'!$K$3:$K$500,Lister!$D$2,'2025'!$B$3:$B$500,$A85,'2025'!$D$3:$D$500,"*",'2025'!$G$3:$G$500,{"*alle*";"*Opsøgende*"},'2025'!$E$3:$E$500,"*ja*"),COUNTIFS('2025'!$K$3:$K$500,Lister!$D$2,'2025'!$B$3:$B$500,$A85,'2025'!$D$3:$D$500,"*",'2025'!$G$3:$G$500,{"*alle*";"*Opsøgende*"},'2025'!$E$3:$E$500,"*nej*",'2025'!$H$3:$H$500,"*ja*"),COUNTIFS('2025'!$K$3:$K$500,Lister!$D$2,'2025'!$B$3:$B$500,$A85,'2025'!$D$3:$D$500,"*",'2025'!$G$3:$G$500,"*børn*"))</f>
        <v>0</v>
      </c>
      <c r="AG85" s="110">
        <f>SUM(COUNTIFS('2025'!$K$3:$K$500,Lister!$D$3,'2025'!$B$3:$B$500,$A85,'2025'!$D$3:$D$500,"*",'2025'!$G$3:$G$500,{"*alle*";"*Opsøgende*"},'2025'!$E$3:$E$500,"*ja*"),COUNTIFS('2025'!$K$3:$K$500,Lister!$D$3,'2025'!$B$3:$B$500,$A85,'2025'!$D$3:$D$500,"*",'2025'!$G$3:$G$500,{"*alle*";"*Opsøgende*"},'2025'!$E$3:$E$500,"*nej*",'2025'!$H$3:$H$500,"*ja*"),COUNTIFS('2025'!$K$3:$K$500,Lister!$D$3,'2025'!$B$3:$B$500,$A85,'2025'!$D$3:$D$500,"*",'2025'!$G$3:$G$500,"*børn*"))</f>
        <v>0</v>
      </c>
      <c r="AH85" s="110">
        <f t="shared" si="29"/>
        <v>0</v>
      </c>
      <c r="AI85" s="110"/>
      <c r="AJ85" s="110">
        <f>SUM(COUNTIFS('2026'!$K$3:$K$500,Lister!$D$2,'2026'!$B$3:$B$500,$A85,'2026'!$D$3:$D$500,"*",'2026'!$G$3:$G$500,{"*alle*";"*Opsøgende*"},'2026'!$E$3:$E$500,"*ja*"),COUNTIFS('2026'!$K$3:$K$500,Lister!$D$2,'2026'!$B$3:$B$500,$A85,'2026'!$D$3:$D$500,"*",'2026'!$G$3:$G$500,{"*alle*";"*Opsøgende*"},'2026'!$E$3:$E$500,"*nej*",'2026'!$H$3:$H$500,"*ja*"),COUNTIFS('2026'!$K$3:$K$500,Lister!$D$2,'2026'!$B$3:$B$500,$A85,'2026'!$D$3:$D$500,"*",'2026'!$G$3:$G$500,"*børn*"))</f>
        <v>0</v>
      </c>
      <c r="AK85" s="110">
        <f>SUM(COUNTIFS('2026'!$K$3:$K$500,Lister!$D$3,'2026'!$B$3:$B$500,$A85,'2026'!$D$3:$D$500,"*",'2026'!$G$3:$G$500,{"*alle*";"*Opsøgende*"},'2026'!$E$3:$E$500,"*ja*"),COUNTIFS('2026'!$K$3:$K$500,Lister!$D$3,'2026'!$B$3:$B$500,$A85,'2026'!$D$3:$D$500,"*",'2026'!$G$3:$G$500,{"*alle*";"*Opsøgende*"},'2026'!$E$3:$E$500,"*nej*",'2026'!$H$3:$H$500,"*ja*"),COUNTIFS('2026'!$K$3:$K$500,Lister!$D$3,'2026'!$B$3:$B$500,$A85,'2026'!$D$3:$D$500,"*",'2026'!$G$3:$G$500,"*børn*"))</f>
        <v>0</v>
      </c>
      <c r="AL85" s="110">
        <f t="shared" si="30"/>
        <v>0</v>
      </c>
      <c r="AM85" s="110"/>
      <c r="AN85" s="110">
        <f>SUM(COUNTIFS('2027'!$K$3:$K$500,Lister!$D$2,'2027'!$B$3:$B$500,$A85,'2027'!$D$3:$D$500,"*",'2027'!$G$3:$G$500,{"*alle*";"*Opsøgende*"},'2027'!$E$3:$E$500,"*ja*"),COUNTIFS('2027'!$K$3:$K$500,Lister!$D$2,'2027'!$B$3:$B$500,$A85,'2027'!$D$3:$D$500,"*",'2027'!$G$3:$G$500,{"*alle*";"*Opsøgende*"},'2027'!$E$3:$E$500,"*nej*",'2027'!$H$3:$H$500,"*ja*"),COUNTIFS('2027'!$K$3:$K$500,Lister!$D$2,'2027'!$B$3:$B$500,$A85,'2027'!$D$3:$D$500,"*",'2027'!$G$3:$G$500,"*børn*"))</f>
        <v>0</v>
      </c>
      <c r="AO85" s="110">
        <f>SUM(COUNTIFS('2027'!$K$3:$K$500,Lister!$D$3,'2027'!$B$3:$B$500,$A85,'2027'!$D$3:$D$500,"*",'2027'!$G$3:$G$500,{"*alle*";"*Opsøgende*"},'2027'!$E$3:$E$500,"*ja*"),COUNTIFS('2027'!$K$3:$K$500,Lister!$D$3,'2027'!$B$3:$B$500,$A85,'2027'!$D$3:$D$500,"*",'2027'!$G$3:$G$500,{"*alle*";"*Opsøgende*"},'2027'!$E$3:$E$500,"*nej*",'2027'!$H$3:$H$500,"*ja*"),COUNTIFS('2027'!$K$3:$K$500,Lister!$D$3,'2027'!$B$3:$B$500,$A85,'2027'!$D$3:$D$500,"*",'2027'!$G$3:$G$500,"*børn*"))</f>
        <v>0</v>
      </c>
      <c r="AP85" s="110">
        <f t="shared" si="31"/>
        <v>0</v>
      </c>
      <c r="AQ85" s="110"/>
      <c r="AR85" s="110">
        <f>SUM(COUNTIFS('2028'!$K$3:$K$500,Lister!$D$2,'2028'!$B$3:$B$500,$A85,'2028'!$D$3:$D$500,"*",'2028'!$G$3:$G$500,{"*alle*";"*Opsøgende*"},'2028'!$E$3:$E$500,"*ja*"),COUNTIFS('2028'!$K$3:$K$500,Lister!$D$2,'2028'!$B$3:$B$500,$A85,'2028'!$D$3:$D$500,"*",'2028'!$G$3:$G$500,{"*alle*";"*Opsøgende*"},'2028'!$E$3:$E$500,"*nej*",'2028'!$H$3:$H$500,"*ja*"),COUNTIFS('2028'!$K$3:$K$500,Lister!$D$2,'2028'!$B$3:$B$500,$A85,'2028'!$D$3:$D$500,"*",'2028'!$G$3:$G$500,"*børn*"))</f>
        <v>0</v>
      </c>
      <c r="AS85" s="110">
        <f>SUM(COUNTIFS('2028'!$K$3:$K$500,Lister!$D$3,'2028'!$B$3:$B$500,$A85,'2028'!$D$3:$D$500,"*",'2028'!$G$3:$G$500,{"*alle*";"*Opsøgende*"},'2028'!$E$3:$E$500,"*ja*"),COUNTIFS('2028'!$K$3:$K$500,Lister!$D$3,'2028'!$B$3:$B$500,$A85,'2028'!$D$3:$D$500,"*",'2028'!$G$3:$G$500,{"*alle*";"*Opsøgende*"},'2028'!$E$3:$E$500,"*nej*",'2028'!$H$3:$H$500,"*ja*"),COUNTIFS('2028'!$K$3:$K$500,Lister!$D$3,'2028'!$B$3:$B$500,$A85,'2028'!$D$3:$D$500,"*",'2028'!$G$3:$G$500,"*børn*"))</f>
        <v>0</v>
      </c>
      <c r="AT85" s="110">
        <f t="shared" si="32"/>
        <v>0</v>
      </c>
    </row>
    <row r="86" spans="1:46" x14ac:dyDescent="0.25">
      <c r="A86" s="2" t="s">
        <v>65</v>
      </c>
      <c r="D86" s="110">
        <f>SUM(COUNTIFS('2018'!$K$3:$K$500,Lister!$D$2,'2018'!$B$3:$B$500,$A86,'2018'!$D$3:$D$500,"*",'2018'!$G$3:$G$500,{"*alle*";"*Opsøgende*"},'2018'!$E$3:$E$500,"*ja*"),COUNTIFS('2018'!$K$3:$K$500,Lister!$D$2,'2018'!$B$3:$B$500,$A86,'2018'!$D$3:$D$500,"*",'2018'!$G$3:$G$500,{"*alle*";"*Opsøgende*"},'2018'!$E$3:$E$500,"*nej*",'2018'!$H$3:$H$500,"*ja*"),COUNTIFS('2018'!$K$3:$K$500,Lister!$D$2,'2018'!$B$3:$B$500,$A86,'2018'!$D$3:$D$500,"*",'2018'!$G$3:$G$500,"*børn*"))</f>
        <v>0</v>
      </c>
      <c r="E86" s="110">
        <f>SUM(COUNTIFS('2018'!$K$3:$K$500,Lister!$D$3,'2018'!$B$3:$B$500,$A86,'2018'!$D$3:$D$500,"*",'2018'!$G$3:$G$500,{"*alle*";"*Opsøgende*"},'2018'!$E$3:$E$500,"*ja*"),COUNTIFS('2018'!$K$3:$K$500,Lister!$D$3,'2018'!$B$3:$B$500,$A86,'2018'!$D$3:$D$500,"*",'2018'!$G$3:$G$500,{"*alle*";"*Opsøgende*"},'2018'!$E$3:$E$500,"*nej*",'2018'!$H$3:$H$500,"*ja*"),COUNTIFS('2018'!$K$3:$K$500,Lister!$D$3,'2018'!$B$3:$B$500,$A86,'2018'!$D$3:$D$500,"*",'2018'!$G$3:$G$500,"*børn*"))</f>
        <v>0</v>
      </c>
      <c r="F86" s="110">
        <f t="shared" si="22"/>
        <v>0</v>
      </c>
      <c r="G86" s="110"/>
      <c r="H86" s="110">
        <f>SUM(COUNTIFS('2019'!$K$3:$K$500,Lister!$D$2,'2019'!$B$3:$B$500,$A86,'2019'!$D$3:$D$500,"*",'2019'!$G$3:$G$500,{"*alle*";"*Opsøgende*"},'2019'!$E$3:$E$500,"*ja*"),COUNTIFS('2019'!$K$3:$K$500,Lister!$D$2,'2019'!$B$3:$B$500,$A86,'2019'!$D$3:$D$500,"*",'2019'!$G$3:$G$500,{"*alle*";"*Opsøgende*"},'2019'!$E$3:$E$500,"*nej*",'2019'!$H$3:$H$500,"*ja*"),COUNTIFS('2019'!$K$3:$K$500,Lister!$D$2,'2019'!$B$3:$B$500,$A86,'2019'!$D$3:$D$500,"*",'2019'!$G$3:$G$500,"*børn*"))</f>
        <v>0</v>
      </c>
      <c r="I86" s="110">
        <f>SUM(COUNTIFS('2019'!$K$3:$K$500,Lister!$D$3,'2019'!$B$3:$B$500,$A86,'2019'!$D$3:$D$500,"*",'2019'!$G$3:$G$500,{"*alle*";"*Opsøgende*"},'2019'!$E$3:$E$500,"*ja*"),COUNTIFS('2019'!$K$3:$K$500,Lister!$D$3,'2019'!$B$3:$B$500,$A86,'2019'!$D$3:$D$500,"*",'2019'!$G$3:$G$500,{"*alle*";"*Opsøgende*"},'2019'!$E$3:$E$500,"*nej*",'2019'!$H$3:$H$500,"*ja*"),COUNTIFS('2019'!$K$3:$K$500,Lister!$D$3,'2019'!$B$3:$B$500,$A86,'2019'!$D$3:$D$500,"*",'2019'!$G$3:$G$500,"*børn*"))</f>
        <v>0</v>
      </c>
      <c r="J86" s="110">
        <f t="shared" si="23"/>
        <v>0</v>
      </c>
      <c r="K86" s="110"/>
      <c r="L86" s="110">
        <f>SUM(COUNTIFS('2020'!$K$3:$K$500,Lister!$D$2,'2020'!$B$3:$B$500,$A86,'2020'!$D$3:$D$500,"*",'2020'!$G$3:$G$500,{"*alle*";"*Opsøgende*"},'2020'!$E$3:$E$500,"*ja*"),COUNTIFS('2020'!$K$3:$K$500,Lister!$D$2,'2020'!$B$3:$B$500,$A86,'2020'!$D$3:$D$500,"*",'2020'!$G$3:$G$500,{"*alle*";"*Opsøgende*"},'2020'!$E$3:$E$500,"*nej*",'2020'!$H$3:$H$500,"*ja*"),COUNTIFS('2020'!$K$3:$K$500,Lister!$D$2,'2020'!$B$3:$B$500,$A86,'2020'!$D$3:$D$500,"*",'2020'!$G$3:$G$500,"*børn*"))</f>
        <v>0</v>
      </c>
      <c r="M86" s="110">
        <f>SUM(COUNTIFS('2020'!$K$3:$K$500,Lister!$D$3,'2020'!$B$3:$B$500,$A86,'2020'!$D$3:$D$500,"*",'2020'!$G$3:$G$500,{"*alle*";"*Opsøgende*"},'2020'!$E$3:$E$500,"*ja*"),COUNTIFS('2020'!$K$3:$K$500,Lister!$D$3,'2020'!$B$3:$B$500,$A86,'2020'!$D$3:$D$500,"*",'2020'!$G$3:$G$500,{"*alle*";"*Opsøgende*"},'2020'!$E$3:$E$500,"*nej*",'2020'!$H$3:$H$500,"*ja*"),COUNTIFS('2020'!$K$3:$K$500,Lister!$D$3,'2020'!$B$3:$B$500,$A86,'2020'!$D$3:$D$500,"*",'2020'!$G$3:$G$500,"*børn*"))</f>
        <v>0</v>
      </c>
      <c r="N86" s="110">
        <f t="shared" si="24"/>
        <v>0</v>
      </c>
      <c r="O86" s="110"/>
      <c r="P86" s="110">
        <f>SUM(COUNTIFS('2021'!$K$3:$K$500,Lister!$D$2,'2021'!$B$3:$B$500,$A86,'2021'!$D$3:$D$500,"*",'2021'!$G$3:$G$500,{"*alle*";"*Opsøgende*"},'2021'!$E$3:$E$500,"*ja*"),COUNTIFS('2021'!$K$3:$K$500,Lister!$D$2,'2021'!$B$3:$B$500,$A86,'2021'!$D$3:$D$500,"*",'2021'!$G$3:$G$500,{"*alle*";"*Opsøgende*"},'2021'!$E$3:$E$500,"*nej*",'2021'!$H$3:$H$500,"*ja*"),COUNTIFS('2021'!$K$3:$K$500,Lister!$D$2,'2021'!$B$3:$B$500,$A86,'2021'!$D$3:$D$500,"*",'2021'!$G$3:$G$500,"*børn*"))</f>
        <v>0</v>
      </c>
      <c r="Q86" s="110">
        <f>SUM(COUNTIFS('2021'!$K$3:$K$500,Lister!$D$3,'2021'!$B$3:$B$500,$A86,'2021'!$D$3:$D$500,"*",'2021'!$G$3:$G$500,{"*alle*";"*Opsøgende*"},'2021'!$E$3:$E$500,"*ja*"),COUNTIFS('2021'!$K$3:$K$500,Lister!$D$3,'2021'!$B$3:$B$500,$A86,'2021'!$D$3:$D$500,"*",'2021'!$G$3:$G$500,{"*alle*";"*Opsøgende*"},'2021'!$E$3:$E$500,"*nej*",'2021'!$H$3:$H$500,"*ja*"),COUNTIFS('2021'!$K$3:$K$500,Lister!$D$3,'2021'!$B$3:$B$500,$A86,'2021'!$D$3:$D$500,"*",'2021'!$G$3:$G$500,"*børn*"))</f>
        <v>0</v>
      </c>
      <c r="R86" s="110">
        <f t="shared" si="25"/>
        <v>0</v>
      </c>
      <c r="S86" s="110"/>
      <c r="T86" s="110">
        <f>SUM(COUNTIFS('2022'!$K$3:$K$500,Lister!$D$2,'2022'!$B$3:$B$500,$A86,'2022'!$D$3:$D$500,"*",'2022'!$G$3:$G$500,{"*alle*";"*Opsøgende*"},'2022'!$E$3:$E$500,"*ja*"),COUNTIFS('2022'!$K$3:$K$500,Lister!$D$2,'2022'!$B$3:$B$500,$A86,'2022'!$D$3:$D$500,"*",'2022'!$G$3:$G$500,{"*alle*";"*Opsøgende*"},'2022'!$E$3:$E$500,"*nej*",'2022'!$H$3:$H$500,"*ja*"),COUNTIFS('2022'!$K$3:$K$500,Lister!$D$2,'2022'!$B$3:$B$500,$A86,'2022'!$D$3:$D$500,"*",'2022'!$G$3:$G$500,"*børn*"))</f>
        <v>0</v>
      </c>
      <c r="U86" s="110">
        <f>SUM(COUNTIFS('2022'!$K$3:$K$500,Lister!$D$3,'2022'!$B$3:$B$500,$A86,'2022'!$D$3:$D$500,"*",'2022'!$G$3:$G$500,{"*alle*";"*Opsøgende*"},'2022'!$E$3:$E$500,"*ja*"),COUNTIFS('2022'!$K$3:$K$500,Lister!$D$3,'2022'!$B$3:$B$500,$A86,'2022'!$D$3:$D$500,"*",'2022'!$G$3:$G$500,{"*alle*";"*Opsøgende*"},'2022'!$E$3:$E$500,"*nej*",'2022'!$H$3:$H$500,"*ja*"),COUNTIFS('2022'!$K$3:$K$500,Lister!$D$3,'2022'!$B$3:$B$500,$A86,'2022'!$D$3:$D$500,"*",'2022'!$G$3:$G$500,"*børn*"))</f>
        <v>0</v>
      </c>
      <c r="V86" s="110">
        <f t="shared" si="26"/>
        <v>0</v>
      </c>
      <c r="W86" s="110"/>
      <c r="X86" s="110">
        <f>SUM(COUNTIFS('2023'!$K$3:$K$500,Lister!$D$2,'2023'!$B$3:$B$500,$A86,'2023'!$D$3:$D$500,"*",'2023'!$G$3:$G$500,{"*alle*";"*Opsøgende*"},'2023'!$E$3:$E$500,"*ja*"),COUNTIFS('2023'!$K$3:$K$500,Lister!$D$2,'2023'!$B$3:$B$500,$A86,'2023'!$D$3:$D$500,"*",'2023'!$G$3:$G$500,{"*alle*";"*Opsøgende*"},'2023'!$E$3:$E$500,"*nej*",'2023'!$H$3:$H$500,"*ja*"),COUNTIFS('2023'!$K$3:$K$500,Lister!$D$2,'2023'!$B$3:$B$500,$A86,'2023'!$D$3:$D$500,"*",'2023'!$G$3:$G$500,"*børn*"))</f>
        <v>0</v>
      </c>
      <c r="Y86" s="110">
        <f>SUM(COUNTIFS('2023'!$K$3:$K$500,Lister!$D$3,'2023'!$B$3:$B$500,$A86,'2023'!$D$3:$D$500,"*",'2023'!$G$3:$G$500,{"*alle*";"*Opsøgende*"},'2023'!$E$3:$E$500,"*ja*"),COUNTIFS('2023'!$K$3:$K$500,Lister!$D$3,'2023'!$B$3:$B$500,$A86,'2023'!$D$3:$D$500,"*",'2023'!$G$3:$G$500,{"*alle*";"*Opsøgende*"},'2023'!$E$3:$E$500,"*nej*",'2023'!$H$3:$H$500,"*ja*"),COUNTIFS('2023'!$K$3:$K$500,Lister!$D$3,'2023'!$B$3:$B$500,$A86,'2023'!$D$3:$D$500,"*",'2023'!$G$3:$G$500,"*børn*"))</f>
        <v>0</v>
      </c>
      <c r="Z86" s="110">
        <f t="shared" si="27"/>
        <v>0</v>
      </c>
      <c r="AA86" s="110"/>
      <c r="AB86" s="110">
        <f>SUM(COUNTIFS('2024'!$K$3:$K$500,Lister!$D$2,'2024'!$B$3:$B$500,$A86,'2024'!$D$3:$D$500,"*",'2024'!$G$3:$G$500,{"*alle*";"*Opsøgende*"},'2024'!$E$3:$E$500,"*ja*"),COUNTIFS('2024'!$K$3:$K$500,Lister!$D$2,'2024'!$B$3:$B$500,$A86,'2024'!$D$3:$D$500,"*",'2024'!$G$3:$G$500,{"*alle*";"*Opsøgende*"},'2024'!$E$3:$E$500,"*nej*",'2024'!$H$3:$H$500,"*ja*"),COUNTIFS('2024'!$K$3:$K$500,Lister!$D$2,'2024'!$B$3:$B$500,$A86,'2024'!$D$3:$D$500,"*",'2024'!$G$3:$G$500,"*børn*"))</f>
        <v>0</v>
      </c>
      <c r="AC86" s="110">
        <f>SUM(COUNTIFS('2024'!$K$3:$K$500,Lister!$D$3,'2024'!$B$3:$B$500,$A86,'2024'!$D$3:$D$500,"*",'2024'!$G$3:$G$500,{"*alle*";"*Opsøgende*"},'2024'!$E$3:$E$500,"*ja*"),COUNTIFS('2024'!$K$3:$K$500,Lister!$D$3,'2024'!$B$3:$B$500,$A86,'2024'!$D$3:$D$500,"*",'2024'!$G$3:$G$500,{"*alle*";"*Opsøgende*"},'2024'!$E$3:$E$500,"*nej*",'2024'!$H$3:$H$500,"*ja*"),COUNTIFS('2024'!$K$3:$K$500,Lister!$D$3,'2024'!$B$3:$B$500,$A86,'2024'!$D$3:$D$500,"*",'2024'!$G$3:$G$500,"*børn*"))</f>
        <v>0</v>
      </c>
      <c r="AD86" s="110">
        <f t="shared" si="28"/>
        <v>0</v>
      </c>
      <c r="AE86" s="110"/>
      <c r="AF86" s="110">
        <f>SUM(COUNTIFS('2025'!$K$3:$K$500,Lister!$D$2,'2025'!$B$3:$B$500,$A86,'2025'!$D$3:$D$500,"*",'2025'!$G$3:$G$500,{"*alle*";"*Opsøgende*"},'2025'!$E$3:$E$500,"*ja*"),COUNTIFS('2025'!$K$3:$K$500,Lister!$D$2,'2025'!$B$3:$B$500,$A86,'2025'!$D$3:$D$500,"*",'2025'!$G$3:$G$500,{"*alle*";"*Opsøgende*"},'2025'!$E$3:$E$500,"*nej*",'2025'!$H$3:$H$500,"*ja*"),COUNTIFS('2025'!$K$3:$K$500,Lister!$D$2,'2025'!$B$3:$B$500,$A86,'2025'!$D$3:$D$500,"*",'2025'!$G$3:$G$500,"*børn*"))</f>
        <v>0</v>
      </c>
      <c r="AG86" s="110">
        <f>SUM(COUNTIFS('2025'!$K$3:$K$500,Lister!$D$3,'2025'!$B$3:$B$500,$A86,'2025'!$D$3:$D$500,"*",'2025'!$G$3:$G$500,{"*alle*";"*Opsøgende*"},'2025'!$E$3:$E$500,"*ja*"),COUNTIFS('2025'!$K$3:$K$500,Lister!$D$3,'2025'!$B$3:$B$500,$A86,'2025'!$D$3:$D$500,"*",'2025'!$G$3:$G$500,{"*alle*";"*Opsøgende*"},'2025'!$E$3:$E$500,"*nej*",'2025'!$H$3:$H$500,"*ja*"),COUNTIFS('2025'!$K$3:$K$500,Lister!$D$3,'2025'!$B$3:$B$500,$A86,'2025'!$D$3:$D$500,"*",'2025'!$G$3:$G$500,"*børn*"))</f>
        <v>0</v>
      </c>
      <c r="AH86" s="110">
        <f t="shared" si="29"/>
        <v>0</v>
      </c>
      <c r="AI86" s="110"/>
      <c r="AJ86" s="110">
        <f>SUM(COUNTIFS('2026'!$K$3:$K$500,Lister!$D$2,'2026'!$B$3:$B$500,$A86,'2026'!$D$3:$D$500,"*",'2026'!$G$3:$G$500,{"*alle*";"*Opsøgende*"},'2026'!$E$3:$E$500,"*ja*"),COUNTIFS('2026'!$K$3:$K$500,Lister!$D$2,'2026'!$B$3:$B$500,$A86,'2026'!$D$3:$D$500,"*",'2026'!$G$3:$G$500,{"*alle*";"*Opsøgende*"},'2026'!$E$3:$E$500,"*nej*",'2026'!$H$3:$H$500,"*ja*"),COUNTIFS('2026'!$K$3:$K$500,Lister!$D$2,'2026'!$B$3:$B$500,$A86,'2026'!$D$3:$D$500,"*",'2026'!$G$3:$G$500,"*børn*"))</f>
        <v>0</v>
      </c>
      <c r="AK86" s="110">
        <f>SUM(COUNTIFS('2026'!$K$3:$K$500,Lister!$D$3,'2026'!$B$3:$B$500,$A86,'2026'!$D$3:$D$500,"*",'2026'!$G$3:$G$500,{"*alle*";"*Opsøgende*"},'2026'!$E$3:$E$500,"*ja*"),COUNTIFS('2026'!$K$3:$K$500,Lister!$D$3,'2026'!$B$3:$B$500,$A86,'2026'!$D$3:$D$500,"*",'2026'!$G$3:$G$500,{"*alle*";"*Opsøgende*"},'2026'!$E$3:$E$500,"*nej*",'2026'!$H$3:$H$500,"*ja*"),COUNTIFS('2026'!$K$3:$K$500,Lister!$D$3,'2026'!$B$3:$B$500,$A86,'2026'!$D$3:$D$500,"*",'2026'!$G$3:$G$500,"*børn*"))</f>
        <v>0</v>
      </c>
      <c r="AL86" s="110">
        <f t="shared" si="30"/>
        <v>0</v>
      </c>
      <c r="AM86" s="110"/>
      <c r="AN86" s="110">
        <f>SUM(COUNTIFS('2027'!$K$3:$K$500,Lister!$D$2,'2027'!$B$3:$B$500,$A86,'2027'!$D$3:$D$500,"*",'2027'!$G$3:$G$500,{"*alle*";"*Opsøgende*"},'2027'!$E$3:$E$500,"*ja*"),COUNTIFS('2027'!$K$3:$K$500,Lister!$D$2,'2027'!$B$3:$B$500,$A86,'2027'!$D$3:$D$500,"*",'2027'!$G$3:$G$500,{"*alle*";"*Opsøgende*"},'2027'!$E$3:$E$500,"*nej*",'2027'!$H$3:$H$500,"*ja*"),COUNTIFS('2027'!$K$3:$K$500,Lister!$D$2,'2027'!$B$3:$B$500,$A86,'2027'!$D$3:$D$500,"*",'2027'!$G$3:$G$500,"*børn*"))</f>
        <v>0</v>
      </c>
      <c r="AO86" s="110">
        <f>SUM(COUNTIFS('2027'!$K$3:$K$500,Lister!$D$3,'2027'!$B$3:$B$500,$A86,'2027'!$D$3:$D$500,"*",'2027'!$G$3:$G$500,{"*alle*";"*Opsøgende*"},'2027'!$E$3:$E$500,"*ja*"),COUNTIFS('2027'!$K$3:$K$500,Lister!$D$3,'2027'!$B$3:$B$500,$A86,'2027'!$D$3:$D$500,"*",'2027'!$G$3:$G$500,{"*alle*";"*Opsøgende*"},'2027'!$E$3:$E$500,"*nej*",'2027'!$H$3:$H$500,"*ja*"),COUNTIFS('2027'!$K$3:$K$500,Lister!$D$3,'2027'!$B$3:$B$500,$A86,'2027'!$D$3:$D$500,"*",'2027'!$G$3:$G$500,"*børn*"))</f>
        <v>0</v>
      </c>
      <c r="AP86" s="110">
        <f t="shared" si="31"/>
        <v>0</v>
      </c>
      <c r="AQ86" s="110"/>
      <c r="AR86" s="110">
        <f>SUM(COUNTIFS('2028'!$K$3:$K$500,Lister!$D$2,'2028'!$B$3:$B$500,$A86,'2028'!$D$3:$D$500,"*",'2028'!$G$3:$G$500,{"*alle*";"*Opsøgende*"},'2028'!$E$3:$E$500,"*ja*"),COUNTIFS('2028'!$K$3:$K$500,Lister!$D$2,'2028'!$B$3:$B$500,$A86,'2028'!$D$3:$D$500,"*",'2028'!$G$3:$G$500,{"*alle*";"*Opsøgende*"},'2028'!$E$3:$E$500,"*nej*",'2028'!$H$3:$H$500,"*ja*"),COUNTIFS('2028'!$K$3:$K$500,Lister!$D$2,'2028'!$B$3:$B$500,$A86,'2028'!$D$3:$D$500,"*",'2028'!$G$3:$G$500,"*børn*"))</f>
        <v>0</v>
      </c>
      <c r="AS86" s="110">
        <f>SUM(COUNTIFS('2028'!$K$3:$K$500,Lister!$D$3,'2028'!$B$3:$B$500,$A86,'2028'!$D$3:$D$500,"*",'2028'!$G$3:$G$500,{"*alle*";"*Opsøgende*"},'2028'!$E$3:$E$500,"*ja*"),COUNTIFS('2028'!$K$3:$K$500,Lister!$D$3,'2028'!$B$3:$B$500,$A86,'2028'!$D$3:$D$500,"*",'2028'!$G$3:$G$500,{"*alle*";"*Opsøgende*"},'2028'!$E$3:$E$500,"*nej*",'2028'!$H$3:$H$500,"*ja*"),COUNTIFS('2028'!$K$3:$K$500,Lister!$D$3,'2028'!$B$3:$B$500,$A86,'2028'!$D$3:$D$500,"*",'2028'!$G$3:$G$500,"*børn*"))</f>
        <v>0</v>
      </c>
      <c r="AT86" s="110">
        <f t="shared" si="32"/>
        <v>0</v>
      </c>
    </row>
    <row r="87" spans="1:46" x14ac:dyDescent="0.25">
      <c r="A87" s="2" t="s">
        <v>93</v>
      </c>
      <c r="D87" s="110">
        <f>SUM(COUNTIFS('2018'!$K$3:$K$500,Lister!$D$2,'2018'!$B$3:$B$500,$A87,'2018'!$D$3:$D$500,"*",'2018'!$G$3:$G$500,{"*alle*";"*Opsøgende*"},'2018'!$E$3:$E$500,"*ja*"),COUNTIFS('2018'!$K$3:$K$500,Lister!$D$2,'2018'!$B$3:$B$500,$A87,'2018'!$D$3:$D$500,"*",'2018'!$G$3:$G$500,{"*alle*";"*Opsøgende*"},'2018'!$E$3:$E$500,"*nej*",'2018'!$H$3:$H$500,"*ja*"),COUNTIFS('2018'!$K$3:$K$500,Lister!$D$2,'2018'!$B$3:$B$500,$A87,'2018'!$D$3:$D$500,"*",'2018'!$G$3:$G$500,"*børn*"))</f>
        <v>0</v>
      </c>
      <c r="E87" s="110">
        <f>SUM(COUNTIFS('2018'!$K$3:$K$500,Lister!$D$3,'2018'!$B$3:$B$500,$A87,'2018'!$D$3:$D$500,"*",'2018'!$G$3:$G$500,{"*alle*";"*Opsøgende*"},'2018'!$E$3:$E$500,"*ja*"),COUNTIFS('2018'!$K$3:$K$500,Lister!$D$3,'2018'!$B$3:$B$500,$A87,'2018'!$D$3:$D$500,"*",'2018'!$G$3:$G$500,{"*alle*";"*Opsøgende*"},'2018'!$E$3:$E$500,"*nej*",'2018'!$H$3:$H$500,"*ja*"),COUNTIFS('2018'!$K$3:$K$500,Lister!$D$3,'2018'!$B$3:$B$500,$A87,'2018'!$D$3:$D$500,"*",'2018'!$G$3:$G$500,"*børn*"))</f>
        <v>0</v>
      </c>
      <c r="F87" s="110">
        <f t="shared" si="22"/>
        <v>0</v>
      </c>
      <c r="G87" s="110"/>
      <c r="H87" s="110">
        <f>SUM(COUNTIFS('2019'!$K$3:$K$500,Lister!$D$2,'2019'!$B$3:$B$500,$A87,'2019'!$D$3:$D$500,"*",'2019'!$G$3:$G$500,{"*alle*";"*Opsøgende*"},'2019'!$E$3:$E$500,"*ja*"),COUNTIFS('2019'!$K$3:$K$500,Lister!$D$2,'2019'!$B$3:$B$500,$A87,'2019'!$D$3:$D$500,"*",'2019'!$G$3:$G$500,{"*alle*";"*Opsøgende*"},'2019'!$E$3:$E$500,"*nej*",'2019'!$H$3:$H$500,"*ja*"),COUNTIFS('2019'!$K$3:$K$500,Lister!$D$2,'2019'!$B$3:$B$500,$A87,'2019'!$D$3:$D$500,"*",'2019'!$G$3:$G$500,"*børn*"))</f>
        <v>0</v>
      </c>
      <c r="I87" s="110">
        <f>SUM(COUNTIFS('2019'!$K$3:$K$500,Lister!$D$3,'2019'!$B$3:$B$500,$A87,'2019'!$D$3:$D$500,"*",'2019'!$G$3:$G$500,{"*alle*";"*Opsøgende*"},'2019'!$E$3:$E$500,"*ja*"),COUNTIFS('2019'!$K$3:$K$500,Lister!$D$3,'2019'!$B$3:$B$500,$A87,'2019'!$D$3:$D$500,"*",'2019'!$G$3:$G$500,{"*alle*";"*Opsøgende*"},'2019'!$E$3:$E$500,"*nej*",'2019'!$H$3:$H$500,"*ja*"),COUNTIFS('2019'!$K$3:$K$500,Lister!$D$3,'2019'!$B$3:$B$500,$A87,'2019'!$D$3:$D$500,"*",'2019'!$G$3:$G$500,"*børn*"))</f>
        <v>0</v>
      </c>
      <c r="J87" s="110">
        <f t="shared" si="23"/>
        <v>0</v>
      </c>
      <c r="K87" s="110"/>
      <c r="L87" s="110">
        <f>SUM(COUNTIFS('2020'!$K$3:$K$500,Lister!$D$2,'2020'!$B$3:$B$500,$A87,'2020'!$D$3:$D$500,"*",'2020'!$G$3:$G$500,{"*alle*";"*Opsøgende*"},'2020'!$E$3:$E$500,"*ja*"),COUNTIFS('2020'!$K$3:$K$500,Lister!$D$2,'2020'!$B$3:$B$500,$A87,'2020'!$D$3:$D$500,"*",'2020'!$G$3:$G$500,{"*alle*";"*Opsøgende*"},'2020'!$E$3:$E$500,"*nej*",'2020'!$H$3:$H$500,"*ja*"),COUNTIFS('2020'!$K$3:$K$500,Lister!$D$2,'2020'!$B$3:$B$500,$A87,'2020'!$D$3:$D$500,"*",'2020'!$G$3:$G$500,"*børn*"))</f>
        <v>0</v>
      </c>
      <c r="M87" s="110">
        <f>SUM(COUNTIFS('2020'!$K$3:$K$500,Lister!$D$3,'2020'!$B$3:$B$500,$A87,'2020'!$D$3:$D$500,"*",'2020'!$G$3:$G$500,{"*alle*";"*Opsøgende*"},'2020'!$E$3:$E$500,"*ja*"),COUNTIFS('2020'!$K$3:$K$500,Lister!$D$3,'2020'!$B$3:$B$500,$A87,'2020'!$D$3:$D$500,"*",'2020'!$G$3:$G$500,{"*alle*";"*Opsøgende*"},'2020'!$E$3:$E$500,"*nej*",'2020'!$H$3:$H$500,"*ja*"),COUNTIFS('2020'!$K$3:$K$500,Lister!$D$3,'2020'!$B$3:$B$500,$A87,'2020'!$D$3:$D$500,"*",'2020'!$G$3:$G$500,"*børn*"))</f>
        <v>0</v>
      </c>
      <c r="N87" s="110">
        <f t="shared" si="24"/>
        <v>0</v>
      </c>
      <c r="O87" s="110"/>
      <c r="P87" s="110">
        <f>SUM(COUNTIFS('2021'!$K$3:$K$500,Lister!$D$2,'2021'!$B$3:$B$500,$A87,'2021'!$D$3:$D$500,"*",'2021'!$G$3:$G$500,{"*alle*";"*Opsøgende*"},'2021'!$E$3:$E$500,"*ja*"),COUNTIFS('2021'!$K$3:$K$500,Lister!$D$2,'2021'!$B$3:$B$500,$A87,'2021'!$D$3:$D$500,"*",'2021'!$G$3:$G$500,{"*alle*";"*Opsøgende*"},'2021'!$E$3:$E$500,"*nej*",'2021'!$H$3:$H$500,"*ja*"),COUNTIFS('2021'!$K$3:$K$500,Lister!$D$2,'2021'!$B$3:$B$500,$A87,'2021'!$D$3:$D$500,"*",'2021'!$G$3:$G$500,"*børn*"))</f>
        <v>0</v>
      </c>
      <c r="Q87" s="110">
        <f>SUM(COUNTIFS('2021'!$K$3:$K$500,Lister!$D$3,'2021'!$B$3:$B$500,$A87,'2021'!$D$3:$D$500,"*",'2021'!$G$3:$G$500,{"*alle*";"*Opsøgende*"},'2021'!$E$3:$E$500,"*ja*"),COUNTIFS('2021'!$K$3:$K$500,Lister!$D$3,'2021'!$B$3:$B$500,$A87,'2021'!$D$3:$D$500,"*",'2021'!$G$3:$G$500,{"*alle*";"*Opsøgende*"},'2021'!$E$3:$E$500,"*nej*",'2021'!$H$3:$H$500,"*ja*"),COUNTIFS('2021'!$K$3:$K$500,Lister!$D$3,'2021'!$B$3:$B$500,$A87,'2021'!$D$3:$D$500,"*",'2021'!$G$3:$G$500,"*børn*"))</f>
        <v>0</v>
      </c>
      <c r="R87" s="110">
        <f t="shared" si="25"/>
        <v>0</v>
      </c>
      <c r="S87" s="110"/>
      <c r="T87" s="110">
        <f>SUM(COUNTIFS('2022'!$K$3:$K$500,Lister!$D$2,'2022'!$B$3:$B$500,$A87,'2022'!$D$3:$D$500,"*",'2022'!$G$3:$G$500,{"*alle*";"*Opsøgende*"},'2022'!$E$3:$E$500,"*ja*"),COUNTIFS('2022'!$K$3:$K$500,Lister!$D$2,'2022'!$B$3:$B$500,$A87,'2022'!$D$3:$D$500,"*",'2022'!$G$3:$G$500,{"*alle*";"*Opsøgende*"},'2022'!$E$3:$E$500,"*nej*",'2022'!$H$3:$H$500,"*ja*"),COUNTIFS('2022'!$K$3:$K$500,Lister!$D$2,'2022'!$B$3:$B$500,$A87,'2022'!$D$3:$D$500,"*",'2022'!$G$3:$G$500,"*børn*"))</f>
        <v>0</v>
      </c>
      <c r="U87" s="110">
        <f>SUM(COUNTIFS('2022'!$K$3:$K$500,Lister!$D$3,'2022'!$B$3:$B$500,$A87,'2022'!$D$3:$D$500,"*",'2022'!$G$3:$G$500,{"*alle*";"*Opsøgende*"},'2022'!$E$3:$E$500,"*ja*"),COUNTIFS('2022'!$K$3:$K$500,Lister!$D$3,'2022'!$B$3:$B$500,$A87,'2022'!$D$3:$D$500,"*",'2022'!$G$3:$G$500,{"*alle*";"*Opsøgende*"},'2022'!$E$3:$E$500,"*nej*",'2022'!$H$3:$H$500,"*ja*"),COUNTIFS('2022'!$K$3:$K$500,Lister!$D$3,'2022'!$B$3:$B$500,$A87,'2022'!$D$3:$D$500,"*",'2022'!$G$3:$G$500,"*børn*"))</f>
        <v>0</v>
      </c>
      <c r="V87" s="110">
        <f t="shared" si="26"/>
        <v>0</v>
      </c>
      <c r="W87" s="110"/>
      <c r="X87" s="110">
        <f>SUM(COUNTIFS('2023'!$K$3:$K$500,Lister!$D$2,'2023'!$B$3:$B$500,$A87,'2023'!$D$3:$D$500,"*",'2023'!$G$3:$G$500,{"*alle*";"*Opsøgende*"},'2023'!$E$3:$E$500,"*ja*"),COUNTIFS('2023'!$K$3:$K$500,Lister!$D$2,'2023'!$B$3:$B$500,$A87,'2023'!$D$3:$D$500,"*",'2023'!$G$3:$G$500,{"*alle*";"*Opsøgende*"},'2023'!$E$3:$E$500,"*nej*",'2023'!$H$3:$H$500,"*ja*"),COUNTIFS('2023'!$K$3:$K$500,Lister!$D$2,'2023'!$B$3:$B$500,$A87,'2023'!$D$3:$D$500,"*",'2023'!$G$3:$G$500,"*børn*"))</f>
        <v>0</v>
      </c>
      <c r="Y87" s="110">
        <f>SUM(COUNTIFS('2023'!$K$3:$K$500,Lister!$D$3,'2023'!$B$3:$B$500,$A87,'2023'!$D$3:$D$500,"*",'2023'!$G$3:$G$500,{"*alle*";"*Opsøgende*"},'2023'!$E$3:$E$500,"*ja*"),COUNTIFS('2023'!$K$3:$K$500,Lister!$D$3,'2023'!$B$3:$B$500,$A87,'2023'!$D$3:$D$500,"*",'2023'!$G$3:$G$500,{"*alle*";"*Opsøgende*"},'2023'!$E$3:$E$500,"*nej*",'2023'!$H$3:$H$500,"*ja*"),COUNTIFS('2023'!$K$3:$K$500,Lister!$D$3,'2023'!$B$3:$B$500,$A87,'2023'!$D$3:$D$500,"*",'2023'!$G$3:$G$500,"*børn*"))</f>
        <v>0</v>
      </c>
      <c r="Z87" s="110">
        <f t="shared" si="27"/>
        <v>0</v>
      </c>
      <c r="AA87" s="110"/>
      <c r="AB87" s="110">
        <f>SUM(COUNTIFS('2024'!$K$3:$K$500,Lister!$D$2,'2024'!$B$3:$B$500,$A87,'2024'!$D$3:$D$500,"*",'2024'!$G$3:$G$500,{"*alle*";"*Opsøgende*"},'2024'!$E$3:$E$500,"*ja*"),COUNTIFS('2024'!$K$3:$K$500,Lister!$D$2,'2024'!$B$3:$B$500,$A87,'2024'!$D$3:$D$500,"*",'2024'!$G$3:$G$500,{"*alle*";"*Opsøgende*"},'2024'!$E$3:$E$500,"*nej*",'2024'!$H$3:$H$500,"*ja*"),COUNTIFS('2024'!$K$3:$K$500,Lister!$D$2,'2024'!$B$3:$B$500,$A87,'2024'!$D$3:$D$500,"*",'2024'!$G$3:$G$500,"*børn*"))</f>
        <v>0</v>
      </c>
      <c r="AC87" s="110">
        <f>SUM(COUNTIFS('2024'!$K$3:$K$500,Lister!$D$3,'2024'!$B$3:$B$500,$A87,'2024'!$D$3:$D$500,"*",'2024'!$G$3:$G$500,{"*alle*";"*Opsøgende*"},'2024'!$E$3:$E$500,"*ja*"),COUNTIFS('2024'!$K$3:$K$500,Lister!$D$3,'2024'!$B$3:$B$500,$A87,'2024'!$D$3:$D$500,"*",'2024'!$G$3:$G$500,{"*alle*";"*Opsøgende*"},'2024'!$E$3:$E$500,"*nej*",'2024'!$H$3:$H$500,"*ja*"),COUNTIFS('2024'!$K$3:$K$500,Lister!$D$3,'2024'!$B$3:$B$500,$A87,'2024'!$D$3:$D$500,"*",'2024'!$G$3:$G$500,"*børn*"))</f>
        <v>0</v>
      </c>
      <c r="AD87" s="110">
        <f t="shared" si="28"/>
        <v>0</v>
      </c>
      <c r="AE87" s="110"/>
      <c r="AF87" s="110">
        <f>SUM(COUNTIFS('2025'!$K$3:$K$500,Lister!$D$2,'2025'!$B$3:$B$500,$A87,'2025'!$D$3:$D$500,"*",'2025'!$G$3:$G$500,{"*alle*";"*Opsøgende*"},'2025'!$E$3:$E$500,"*ja*"),COUNTIFS('2025'!$K$3:$K$500,Lister!$D$2,'2025'!$B$3:$B$500,$A87,'2025'!$D$3:$D$500,"*",'2025'!$G$3:$G$500,{"*alle*";"*Opsøgende*"},'2025'!$E$3:$E$500,"*nej*",'2025'!$H$3:$H$500,"*ja*"),COUNTIFS('2025'!$K$3:$K$500,Lister!$D$2,'2025'!$B$3:$B$500,$A87,'2025'!$D$3:$D$500,"*",'2025'!$G$3:$G$500,"*børn*"))</f>
        <v>0</v>
      </c>
      <c r="AG87" s="110">
        <f>SUM(COUNTIFS('2025'!$K$3:$K$500,Lister!$D$3,'2025'!$B$3:$B$500,$A87,'2025'!$D$3:$D$500,"*",'2025'!$G$3:$G$500,{"*alle*";"*Opsøgende*"},'2025'!$E$3:$E$500,"*ja*"),COUNTIFS('2025'!$K$3:$K$500,Lister!$D$3,'2025'!$B$3:$B$500,$A87,'2025'!$D$3:$D$500,"*",'2025'!$G$3:$G$500,{"*alle*";"*Opsøgende*"},'2025'!$E$3:$E$500,"*nej*",'2025'!$H$3:$H$500,"*ja*"),COUNTIFS('2025'!$K$3:$K$500,Lister!$D$3,'2025'!$B$3:$B$500,$A87,'2025'!$D$3:$D$500,"*",'2025'!$G$3:$G$500,"*børn*"))</f>
        <v>0</v>
      </c>
      <c r="AH87" s="110">
        <f t="shared" si="29"/>
        <v>0</v>
      </c>
      <c r="AI87" s="110"/>
      <c r="AJ87" s="110">
        <f>SUM(COUNTIFS('2026'!$K$3:$K$500,Lister!$D$2,'2026'!$B$3:$B$500,$A87,'2026'!$D$3:$D$500,"*",'2026'!$G$3:$G$500,{"*alle*";"*Opsøgende*"},'2026'!$E$3:$E$500,"*ja*"),COUNTIFS('2026'!$K$3:$K$500,Lister!$D$2,'2026'!$B$3:$B$500,$A87,'2026'!$D$3:$D$500,"*",'2026'!$G$3:$G$500,{"*alle*";"*Opsøgende*"},'2026'!$E$3:$E$500,"*nej*",'2026'!$H$3:$H$500,"*ja*"),COUNTIFS('2026'!$K$3:$K$500,Lister!$D$2,'2026'!$B$3:$B$500,$A87,'2026'!$D$3:$D$500,"*",'2026'!$G$3:$G$500,"*børn*"))</f>
        <v>0</v>
      </c>
      <c r="AK87" s="110">
        <f>SUM(COUNTIFS('2026'!$K$3:$K$500,Lister!$D$3,'2026'!$B$3:$B$500,$A87,'2026'!$D$3:$D$500,"*",'2026'!$G$3:$G$500,{"*alle*";"*Opsøgende*"},'2026'!$E$3:$E$500,"*ja*"),COUNTIFS('2026'!$K$3:$K$500,Lister!$D$3,'2026'!$B$3:$B$500,$A87,'2026'!$D$3:$D$500,"*",'2026'!$G$3:$G$500,{"*alle*";"*Opsøgende*"},'2026'!$E$3:$E$500,"*nej*",'2026'!$H$3:$H$500,"*ja*"),COUNTIFS('2026'!$K$3:$K$500,Lister!$D$3,'2026'!$B$3:$B$500,$A87,'2026'!$D$3:$D$500,"*",'2026'!$G$3:$G$500,"*børn*"))</f>
        <v>0</v>
      </c>
      <c r="AL87" s="110">
        <f t="shared" si="30"/>
        <v>0</v>
      </c>
      <c r="AM87" s="110"/>
      <c r="AN87" s="110">
        <f>SUM(COUNTIFS('2027'!$K$3:$K$500,Lister!$D$2,'2027'!$B$3:$B$500,$A87,'2027'!$D$3:$D$500,"*",'2027'!$G$3:$G$500,{"*alle*";"*Opsøgende*"},'2027'!$E$3:$E$500,"*ja*"),COUNTIFS('2027'!$K$3:$K$500,Lister!$D$2,'2027'!$B$3:$B$500,$A87,'2027'!$D$3:$D$500,"*",'2027'!$G$3:$G$500,{"*alle*";"*Opsøgende*"},'2027'!$E$3:$E$500,"*nej*",'2027'!$H$3:$H$500,"*ja*"),COUNTIFS('2027'!$K$3:$K$500,Lister!$D$2,'2027'!$B$3:$B$500,$A87,'2027'!$D$3:$D$500,"*",'2027'!$G$3:$G$500,"*børn*"))</f>
        <v>0</v>
      </c>
      <c r="AO87" s="110">
        <f>SUM(COUNTIFS('2027'!$K$3:$K$500,Lister!$D$3,'2027'!$B$3:$B$500,$A87,'2027'!$D$3:$D$500,"*",'2027'!$G$3:$G$500,{"*alle*";"*Opsøgende*"},'2027'!$E$3:$E$500,"*ja*"),COUNTIFS('2027'!$K$3:$K$500,Lister!$D$3,'2027'!$B$3:$B$500,$A87,'2027'!$D$3:$D$500,"*",'2027'!$G$3:$G$500,{"*alle*";"*Opsøgende*"},'2027'!$E$3:$E$500,"*nej*",'2027'!$H$3:$H$500,"*ja*"),COUNTIFS('2027'!$K$3:$K$500,Lister!$D$3,'2027'!$B$3:$B$500,$A87,'2027'!$D$3:$D$500,"*",'2027'!$G$3:$G$500,"*børn*"))</f>
        <v>0</v>
      </c>
      <c r="AP87" s="110">
        <f t="shared" si="31"/>
        <v>0</v>
      </c>
      <c r="AQ87" s="110"/>
      <c r="AR87" s="110">
        <f>SUM(COUNTIFS('2028'!$K$3:$K$500,Lister!$D$2,'2028'!$B$3:$B$500,$A87,'2028'!$D$3:$D$500,"*",'2028'!$G$3:$G$500,{"*alle*";"*Opsøgende*"},'2028'!$E$3:$E$500,"*ja*"),COUNTIFS('2028'!$K$3:$K$500,Lister!$D$2,'2028'!$B$3:$B$500,$A87,'2028'!$D$3:$D$500,"*",'2028'!$G$3:$G$500,{"*alle*";"*Opsøgende*"},'2028'!$E$3:$E$500,"*nej*",'2028'!$H$3:$H$500,"*ja*"),COUNTIFS('2028'!$K$3:$K$500,Lister!$D$2,'2028'!$B$3:$B$500,$A87,'2028'!$D$3:$D$500,"*",'2028'!$G$3:$G$500,"*børn*"))</f>
        <v>0</v>
      </c>
      <c r="AS87" s="110">
        <f>SUM(COUNTIFS('2028'!$K$3:$K$500,Lister!$D$3,'2028'!$B$3:$B$500,$A87,'2028'!$D$3:$D$500,"*",'2028'!$G$3:$G$500,{"*alle*";"*Opsøgende*"},'2028'!$E$3:$E$500,"*ja*"),COUNTIFS('2028'!$K$3:$K$500,Lister!$D$3,'2028'!$B$3:$B$500,$A87,'2028'!$D$3:$D$500,"*",'2028'!$G$3:$G$500,{"*alle*";"*Opsøgende*"},'2028'!$E$3:$E$500,"*nej*",'2028'!$H$3:$H$500,"*ja*"),COUNTIFS('2028'!$K$3:$K$500,Lister!$D$3,'2028'!$B$3:$B$500,$A87,'2028'!$D$3:$D$500,"*",'2028'!$G$3:$G$500,"*børn*"))</f>
        <v>0</v>
      </c>
      <c r="AT87" s="110">
        <f t="shared" si="32"/>
        <v>0</v>
      </c>
    </row>
    <row r="88" spans="1:46" x14ac:dyDescent="0.25">
      <c r="A88" s="2" t="s">
        <v>66</v>
      </c>
      <c r="D88" s="110">
        <f>SUM(COUNTIFS('2018'!$K$3:$K$500,Lister!$D$2,'2018'!$B$3:$B$500,$A88,'2018'!$D$3:$D$500,"*",'2018'!$G$3:$G$500,{"*alle*";"*Opsøgende*"},'2018'!$E$3:$E$500,"*ja*"),COUNTIFS('2018'!$K$3:$K$500,Lister!$D$2,'2018'!$B$3:$B$500,$A88,'2018'!$D$3:$D$500,"*",'2018'!$G$3:$G$500,{"*alle*";"*Opsøgende*"},'2018'!$E$3:$E$500,"*nej*",'2018'!$H$3:$H$500,"*ja*"),COUNTIFS('2018'!$K$3:$K$500,Lister!$D$2,'2018'!$B$3:$B$500,$A88,'2018'!$D$3:$D$500,"*",'2018'!$G$3:$G$500,"*børn*"))</f>
        <v>0</v>
      </c>
      <c r="E88" s="110">
        <f>SUM(COUNTIFS('2018'!$K$3:$K$500,Lister!$D$3,'2018'!$B$3:$B$500,$A88,'2018'!$D$3:$D$500,"*",'2018'!$G$3:$G$500,{"*alle*";"*Opsøgende*"},'2018'!$E$3:$E$500,"*ja*"),COUNTIFS('2018'!$K$3:$K$500,Lister!$D$3,'2018'!$B$3:$B$500,$A88,'2018'!$D$3:$D$500,"*",'2018'!$G$3:$G$500,{"*alle*";"*Opsøgende*"},'2018'!$E$3:$E$500,"*nej*",'2018'!$H$3:$H$500,"*ja*"),COUNTIFS('2018'!$K$3:$K$500,Lister!$D$3,'2018'!$B$3:$B$500,$A88,'2018'!$D$3:$D$500,"*",'2018'!$G$3:$G$500,"*børn*"))</f>
        <v>0</v>
      </c>
      <c r="F88" s="110">
        <f t="shared" si="22"/>
        <v>0</v>
      </c>
      <c r="G88" s="110"/>
      <c r="H88" s="110">
        <f>SUM(COUNTIFS('2019'!$K$3:$K$500,Lister!$D$2,'2019'!$B$3:$B$500,$A88,'2019'!$D$3:$D$500,"*",'2019'!$G$3:$G$500,{"*alle*";"*Opsøgende*"},'2019'!$E$3:$E$500,"*ja*"),COUNTIFS('2019'!$K$3:$K$500,Lister!$D$2,'2019'!$B$3:$B$500,$A88,'2019'!$D$3:$D$500,"*",'2019'!$G$3:$G$500,{"*alle*";"*Opsøgende*"},'2019'!$E$3:$E$500,"*nej*",'2019'!$H$3:$H$500,"*ja*"),COUNTIFS('2019'!$K$3:$K$500,Lister!$D$2,'2019'!$B$3:$B$500,$A88,'2019'!$D$3:$D$500,"*",'2019'!$G$3:$G$500,"*børn*"))</f>
        <v>0</v>
      </c>
      <c r="I88" s="110">
        <f>SUM(COUNTIFS('2019'!$K$3:$K$500,Lister!$D$3,'2019'!$B$3:$B$500,$A88,'2019'!$D$3:$D$500,"*",'2019'!$G$3:$G$500,{"*alle*";"*Opsøgende*"},'2019'!$E$3:$E$500,"*ja*"),COUNTIFS('2019'!$K$3:$K$500,Lister!$D$3,'2019'!$B$3:$B$500,$A88,'2019'!$D$3:$D$500,"*",'2019'!$G$3:$G$500,{"*alle*";"*Opsøgende*"},'2019'!$E$3:$E$500,"*nej*",'2019'!$H$3:$H$500,"*ja*"),COUNTIFS('2019'!$K$3:$K$500,Lister!$D$3,'2019'!$B$3:$B$500,$A88,'2019'!$D$3:$D$500,"*",'2019'!$G$3:$G$500,"*børn*"))</f>
        <v>0</v>
      </c>
      <c r="J88" s="110">
        <f t="shared" si="23"/>
        <v>0</v>
      </c>
      <c r="K88" s="110"/>
      <c r="L88" s="110">
        <f>SUM(COUNTIFS('2020'!$K$3:$K$500,Lister!$D$2,'2020'!$B$3:$B$500,$A88,'2020'!$D$3:$D$500,"*",'2020'!$G$3:$G$500,{"*alle*";"*Opsøgende*"},'2020'!$E$3:$E$500,"*ja*"),COUNTIFS('2020'!$K$3:$K$500,Lister!$D$2,'2020'!$B$3:$B$500,$A88,'2020'!$D$3:$D$500,"*",'2020'!$G$3:$G$500,{"*alle*";"*Opsøgende*"},'2020'!$E$3:$E$500,"*nej*",'2020'!$H$3:$H$500,"*ja*"),COUNTIFS('2020'!$K$3:$K$500,Lister!$D$2,'2020'!$B$3:$B$500,$A88,'2020'!$D$3:$D$500,"*",'2020'!$G$3:$G$500,"*børn*"))</f>
        <v>0</v>
      </c>
      <c r="M88" s="110">
        <f>SUM(COUNTIFS('2020'!$K$3:$K$500,Lister!$D$3,'2020'!$B$3:$B$500,$A88,'2020'!$D$3:$D$500,"*",'2020'!$G$3:$G$500,{"*alle*";"*Opsøgende*"},'2020'!$E$3:$E$500,"*ja*"),COUNTIFS('2020'!$K$3:$K$500,Lister!$D$3,'2020'!$B$3:$B$500,$A88,'2020'!$D$3:$D$500,"*",'2020'!$G$3:$G$500,{"*alle*";"*Opsøgende*"},'2020'!$E$3:$E$500,"*nej*",'2020'!$H$3:$H$500,"*ja*"),COUNTIFS('2020'!$K$3:$K$500,Lister!$D$3,'2020'!$B$3:$B$500,$A88,'2020'!$D$3:$D$500,"*",'2020'!$G$3:$G$500,"*børn*"))</f>
        <v>0</v>
      </c>
      <c r="N88" s="110">
        <f t="shared" si="24"/>
        <v>0</v>
      </c>
      <c r="O88" s="110"/>
      <c r="P88" s="110">
        <f>SUM(COUNTIFS('2021'!$K$3:$K$500,Lister!$D$2,'2021'!$B$3:$B$500,$A88,'2021'!$D$3:$D$500,"*",'2021'!$G$3:$G$500,{"*alle*";"*Opsøgende*"},'2021'!$E$3:$E$500,"*ja*"),COUNTIFS('2021'!$K$3:$K$500,Lister!$D$2,'2021'!$B$3:$B$500,$A88,'2021'!$D$3:$D$500,"*",'2021'!$G$3:$G$500,{"*alle*";"*Opsøgende*"},'2021'!$E$3:$E$500,"*nej*",'2021'!$H$3:$H$500,"*ja*"),COUNTIFS('2021'!$K$3:$K$500,Lister!$D$2,'2021'!$B$3:$B$500,$A88,'2021'!$D$3:$D$500,"*",'2021'!$G$3:$G$500,"*børn*"))</f>
        <v>0</v>
      </c>
      <c r="Q88" s="110">
        <f>SUM(COUNTIFS('2021'!$K$3:$K$500,Lister!$D$3,'2021'!$B$3:$B$500,$A88,'2021'!$D$3:$D$500,"*",'2021'!$G$3:$G$500,{"*alle*";"*Opsøgende*"},'2021'!$E$3:$E$500,"*ja*"),COUNTIFS('2021'!$K$3:$K$500,Lister!$D$3,'2021'!$B$3:$B$500,$A88,'2021'!$D$3:$D$500,"*",'2021'!$G$3:$G$500,{"*alle*";"*Opsøgende*"},'2021'!$E$3:$E$500,"*nej*",'2021'!$H$3:$H$500,"*ja*"),COUNTIFS('2021'!$K$3:$K$500,Lister!$D$3,'2021'!$B$3:$B$500,$A88,'2021'!$D$3:$D$500,"*",'2021'!$G$3:$G$500,"*børn*"))</f>
        <v>0</v>
      </c>
      <c r="R88" s="110">
        <f t="shared" si="25"/>
        <v>0</v>
      </c>
      <c r="S88" s="110"/>
      <c r="T88" s="110">
        <f>SUM(COUNTIFS('2022'!$K$3:$K$500,Lister!$D$2,'2022'!$B$3:$B$500,$A88,'2022'!$D$3:$D$500,"*",'2022'!$G$3:$G$500,{"*alle*";"*Opsøgende*"},'2022'!$E$3:$E$500,"*ja*"),COUNTIFS('2022'!$K$3:$K$500,Lister!$D$2,'2022'!$B$3:$B$500,$A88,'2022'!$D$3:$D$500,"*",'2022'!$G$3:$G$500,{"*alle*";"*Opsøgende*"},'2022'!$E$3:$E$500,"*nej*",'2022'!$H$3:$H$500,"*ja*"),COUNTIFS('2022'!$K$3:$K$500,Lister!$D$2,'2022'!$B$3:$B$500,$A88,'2022'!$D$3:$D$500,"*",'2022'!$G$3:$G$500,"*børn*"))</f>
        <v>0</v>
      </c>
      <c r="U88" s="110">
        <f>SUM(COUNTIFS('2022'!$K$3:$K$500,Lister!$D$3,'2022'!$B$3:$B$500,$A88,'2022'!$D$3:$D$500,"*",'2022'!$G$3:$G$500,{"*alle*";"*Opsøgende*"},'2022'!$E$3:$E$500,"*ja*"),COUNTIFS('2022'!$K$3:$K$500,Lister!$D$3,'2022'!$B$3:$B$500,$A88,'2022'!$D$3:$D$500,"*",'2022'!$G$3:$G$500,{"*alle*";"*Opsøgende*"},'2022'!$E$3:$E$500,"*nej*",'2022'!$H$3:$H$500,"*ja*"),COUNTIFS('2022'!$K$3:$K$500,Lister!$D$3,'2022'!$B$3:$B$500,$A88,'2022'!$D$3:$D$500,"*",'2022'!$G$3:$G$500,"*børn*"))</f>
        <v>0</v>
      </c>
      <c r="V88" s="110">
        <f t="shared" si="26"/>
        <v>0</v>
      </c>
      <c r="W88" s="110"/>
      <c r="X88" s="110">
        <f>SUM(COUNTIFS('2023'!$K$3:$K$500,Lister!$D$2,'2023'!$B$3:$B$500,$A88,'2023'!$D$3:$D$500,"*",'2023'!$G$3:$G$500,{"*alle*";"*Opsøgende*"},'2023'!$E$3:$E$500,"*ja*"),COUNTIFS('2023'!$K$3:$K$500,Lister!$D$2,'2023'!$B$3:$B$500,$A88,'2023'!$D$3:$D$500,"*",'2023'!$G$3:$G$500,{"*alle*";"*Opsøgende*"},'2023'!$E$3:$E$500,"*nej*",'2023'!$H$3:$H$500,"*ja*"),COUNTIFS('2023'!$K$3:$K$500,Lister!$D$2,'2023'!$B$3:$B$500,$A88,'2023'!$D$3:$D$500,"*",'2023'!$G$3:$G$500,"*børn*"))</f>
        <v>0</v>
      </c>
      <c r="Y88" s="110">
        <f>SUM(COUNTIFS('2023'!$K$3:$K$500,Lister!$D$3,'2023'!$B$3:$B$500,$A88,'2023'!$D$3:$D$500,"*",'2023'!$G$3:$G$500,{"*alle*";"*Opsøgende*"},'2023'!$E$3:$E$500,"*ja*"),COUNTIFS('2023'!$K$3:$K$500,Lister!$D$3,'2023'!$B$3:$B$500,$A88,'2023'!$D$3:$D$500,"*",'2023'!$G$3:$G$500,{"*alle*";"*Opsøgende*"},'2023'!$E$3:$E$500,"*nej*",'2023'!$H$3:$H$500,"*ja*"),COUNTIFS('2023'!$K$3:$K$500,Lister!$D$3,'2023'!$B$3:$B$500,$A88,'2023'!$D$3:$D$500,"*",'2023'!$G$3:$G$500,"*børn*"))</f>
        <v>0</v>
      </c>
      <c r="Z88" s="110">
        <f t="shared" si="27"/>
        <v>0</v>
      </c>
      <c r="AA88" s="110"/>
      <c r="AB88" s="110">
        <f>SUM(COUNTIFS('2024'!$K$3:$K$500,Lister!$D$2,'2024'!$B$3:$B$500,$A88,'2024'!$D$3:$D$500,"*",'2024'!$G$3:$G$500,{"*alle*";"*Opsøgende*"},'2024'!$E$3:$E$500,"*ja*"),COUNTIFS('2024'!$K$3:$K$500,Lister!$D$2,'2024'!$B$3:$B$500,$A88,'2024'!$D$3:$D$500,"*",'2024'!$G$3:$G$500,{"*alle*";"*Opsøgende*"},'2024'!$E$3:$E$500,"*nej*",'2024'!$H$3:$H$500,"*ja*"),COUNTIFS('2024'!$K$3:$K$500,Lister!$D$2,'2024'!$B$3:$B$500,$A88,'2024'!$D$3:$D$500,"*",'2024'!$G$3:$G$500,"*børn*"))</f>
        <v>0</v>
      </c>
      <c r="AC88" s="110">
        <f>SUM(COUNTIFS('2024'!$K$3:$K$500,Lister!$D$3,'2024'!$B$3:$B$500,$A88,'2024'!$D$3:$D$500,"*",'2024'!$G$3:$G$500,{"*alle*";"*Opsøgende*"},'2024'!$E$3:$E$500,"*ja*"),COUNTIFS('2024'!$K$3:$K$500,Lister!$D$3,'2024'!$B$3:$B$500,$A88,'2024'!$D$3:$D$500,"*",'2024'!$G$3:$G$500,{"*alle*";"*Opsøgende*"},'2024'!$E$3:$E$500,"*nej*",'2024'!$H$3:$H$500,"*ja*"),COUNTIFS('2024'!$K$3:$K$500,Lister!$D$3,'2024'!$B$3:$B$500,$A88,'2024'!$D$3:$D$500,"*",'2024'!$G$3:$G$500,"*børn*"))</f>
        <v>0</v>
      </c>
      <c r="AD88" s="110">
        <f t="shared" si="28"/>
        <v>0</v>
      </c>
      <c r="AE88" s="110"/>
      <c r="AF88" s="110">
        <f>SUM(COUNTIFS('2025'!$K$3:$K$500,Lister!$D$2,'2025'!$B$3:$B$500,$A88,'2025'!$D$3:$D$500,"*",'2025'!$G$3:$G$500,{"*alle*";"*Opsøgende*"},'2025'!$E$3:$E$500,"*ja*"),COUNTIFS('2025'!$K$3:$K$500,Lister!$D$2,'2025'!$B$3:$B$500,$A88,'2025'!$D$3:$D$500,"*",'2025'!$G$3:$G$500,{"*alle*";"*Opsøgende*"},'2025'!$E$3:$E$500,"*nej*",'2025'!$H$3:$H$500,"*ja*"),COUNTIFS('2025'!$K$3:$K$500,Lister!$D$2,'2025'!$B$3:$B$500,$A88,'2025'!$D$3:$D$500,"*",'2025'!$G$3:$G$500,"*børn*"))</f>
        <v>0</v>
      </c>
      <c r="AG88" s="110">
        <f>SUM(COUNTIFS('2025'!$K$3:$K$500,Lister!$D$3,'2025'!$B$3:$B$500,$A88,'2025'!$D$3:$D$500,"*",'2025'!$G$3:$G$500,{"*alle*";"*Opsøgende*"},'2025'!$E$3:$E$500,"*ja*"),COUNTIFS('2025'!$K$3:$K$500,Lister!$D$3,'2025'!$B$3:$B$500,$A88,'2025'!$D$3:$D$500,"*",'2025'!$G$3:$G$500,{"*alle*";"*Opsøgende*"},'2025'!$E$3:$E$500,"*nej*",'2025'!$H$3:$H$500,"*ja*"),COUNTIFS('2025'!$K$3:$K$500,Lister!$D$3,'2025'!$B$3:$B$500,$A88,'2025'!$D$3:$D$500,"*",'2025'!$G$3:$G$500,"*børn*"))</f>
        <v>0</v>
      </c>
      <c r="AH88" s="110">
        <f t="shared" si="29"/>
        <v>0</v>
      </c>
      <c r="AI88" s="110"/>
      <c r="AJ88" s="110">
        <f>SUM(COUNTIFS('2026'!$K$3:$K$500,Lister!$D$2,'2026'!$B$3:$B$500,$A88,'2026'!$D$3:$D$500,"*",'2026'!$G$3:$G$500,{"*alle*";"*Opsøgende*"},'2026'!$E$3:$E$500,"*ja*"),COUNTIFS('2026'!$K$3:$K$500,Lister!$D$2,'2026'!$B$3:$B$500,$A88,'2026'!$D$3:$D$500,"*",'2026'!$G$3:$G$500,{"*alle*";"*Opsøgende*"},'2026'!$E$3:$E$500,"*nej*",'2026'!$H$3:$H$500,"*ja*"),COUNTIFS('2026'!$K$3:$K$500,Lister!$D$2,'2026'!$B$3:$B$500,$A88,'2026'!$D$3:$D$500,"*",'2026'!$G$3:$G$500,"*børn*"))</f>
        <v>0</v>
      </c>
      <c r="AK88" s="110">
        <f>SUM(COUNTIFS('2026'!$K$3:$K$500,Lister!$D$3,'2026'!$B$3:$B$500,$A88,'2026'!$D$3:$D$500,"*",'2026'!$G$3:$G$500,{"*alle*";"*Opsøgende*"},'2026'!$E$3:$E$500,"*ja*"),COUNTIFS('2026'!$K$3:$K$500,Lister!$D$3,'2026'!$B$3:$B$500,$A88,'2026'!$D$3:$D$500,"*",'2026'!$G$3:$G$500,{"*alle*";"*Opsøgende*"},'2026'!$E$3:$E$500,"*nej*",'2026'!$H$3:$H$500,"*ja*"),COUNTIFS('2026'!$K$3:$K$500,Lister!$D$3,'2026'!$B$3:$B$500,$A88,'2026'!$D$3:$D$500,"*",'2026'!$G$3:$G$500,"*børn*"))</f>
        <v>0</v>
      </c>
      <c r="AL88" s="110">
        <f t="shared" si="30"/>
        <v>0</v>
      </c>
      <c r="AM88" s="110"/>
      <c r="AN88" s="110">
        <f>SUM(COUNTIFS('2027'!$K$3:$K$500,Lister!$D$2,'2027'!$B$3:$B$500,$A88,'2027'!$D$3:$D$500,"*",'2027'!$G$3:$G$500,{"*alle*";"*Opsøgende*"},'2027'!$E$3:$E$500,"*ja*"),COUNTIFS('2027'!$K$3:$K$500,Lister!$D$2,'2027'!$B$3:$B$500,$A88,'2027'!$D$3:$D$500,"*",'2027'!$G$3:$G$500,{"*alle*";"*Opsøgende*"},'2027'!$E$3:$E$500,"*nej*",'2027'!$H$3:$H$500,"*ja*"),COUNTIFS('2027'!$K$3:$K$500,Lister!$D$2,'2027'!$B$3:$B$500,$A88,'2027'!$D$3:$D$500,"*",'2027'!$G$3:$G$500,"*børn*"))</f>
        <v>0</v>
      </c>
      <c r="AO88" s="110">
        <f>SUM(COUNTIFS('2027'!$K$3:$K$500,Lister!$D$3,'2027'!$B$3:$B$500,$A88,'2027'!$D$3:$D$500,"*",'2027'!$G$3:$G$500,{"*alle*";"*Opsøgende*"},'2027'!$E$3:$E$500,"*ja*"),COUNTIFS('2027'!$K$3:$K$500,Lister!$D$3,'2027'!$B$3:$B$500,$A88,'2027'!$D$3:$D$500,"*",'2027'!$G$3:$G$500,{"*alle*";"*Opsøgende*"},'2027'!$E$3:$E$500,"*nej*",'2027'!$H$3:$H$500,"*ja*"),COUNTIFS('2027'!$K$3:$K$500,Lister!$D$3,'2027'!$B$3:$B$500,$A88,'2027'!$D$3:$D$500,"*",'2027'!$G$3:$G$500,"*børn*"))</f>
        <v>0</v>
      </c>
      <c r="AP88" s="110">
        <f t="shared" si="31"/>
        <v>0</v>
      </c>
      <c r="AQ88" s="110"/>
      <c r="AR88" s="110">
        <f>SUM(COUNTIFS('2028'!$K$3:$K$500,Lister!$D$2,'2028'!$B$3:$B$500,$A88,'2028'!$D$3:$D$500,"*",'2028'!$G$3:$G$500,{"*alle*";"*Opsøgende*"},'2028'!$E$3:$E$500,"*ja*"),COUNTIFS('2028'!$K$3:$K$500,Lister!$D$2,'2028'!$B$3:$B$500,$A88,'2028'!$D$3:$D$500,"*",'2028'!$G$3:$G$500,{"*alle*";"*Opsøgende*"},'2028'!$E$3:$E$500,"*nej*",'2028'!$H$3:$H$500,"*ja*"),COUNTIFS('2028'!$K$3:$K$500,Lister!$D$2,'2028'!$B$3:$B$500,$A88,'2028'!$D$3:$D$500,"*",'2028'!$G$3:$G$500,"*børn*"))</f>
        <v>0</v>
      </c>
      <c r="AS88" s="110">
        <f>SUM(COUNTIFS('2028'!$K$3:$K$500,Lister!$D$3,'2028'!$B$3:$B$500,$A88,'2028'!$D$3:$D$500,"*",'2028'!$G$3:$G$500,{"*alle*";"*Opsøgende*"},'2028'!$E$3:$E$500,"*ja*"),COUNTIFS('2028'!$K$3:$K$500,Lister!$D$3,'2028'!$B$3:$B$500,$A88,'2028'!$D$3:$D$500,"*",'2028'!$G$3:$G$500,{"*alle*";"*Opsøgende*"},'2028'!$E$3:$E$500,"*nej*",'2028'!$H$3:$H$500,"*ja*"),COUNTIFS('2028'!$K$3:$K$500,Lister!$D$3,'2028'!$B$3:$B$500,$A88,'2028'!$D$3:$D$500,"*",'2028'!$G$3:$G$500,"*børn*"))</f>
        <v>0</v>
      </c>
      <c r="AT88" s="110">
        <f t="shared" si="32"/>
        <v>0</v>
      </c>
    </row>
    <row r="89" spans="1:46" x14ac:dyDescent="0.25">
      <c r="A89" s="2" t="s">
        <v>22</v>
      </c>
      <c r="D89" s="110">
        <f>SUM(COUNTIFS('2018'!$K$3:$K$500,Lister!$D$2,'2018'!$B$3:$B$500,$A89,'2018'!$D$3:$D$500,"*",'2018'!$G$3:$G$500,{"*alle*";"*Opsøgende*"},'2018'!$E$3:$E$500,"*ja*"),COUNTIFS('2018'!$K$3:$K$500,Lister!$D$2,'2018'!$B$3:$B$500,$A89,'2018'!$D$3:$D$500,"*",'2018'!$G$3:$G$500,{"*alle*";"*Opsøgende*"},'2018'!$E$3:$E$500,"*nej*",'2018'!$H$3:$H$500,"*ja*"),COUNTIFS('2018'!$K$3:$K$500,Lister!$D$2,'2018'!$B$3:$B$500,$A89,'2018'!$D$3:$D$500,"*",'2018'!$G$3:$G$500,"*børn*"))</f>
        <v>0</v>
      </c>
      <c r="E89" s="110">
        <f>SUM(COUNTIFS('2018'!$K$3:$K$500,Lister!$D$3,'2018'!$B$3:$B$500,$A89,'2018'!$D$3:$D$500,"*",'2018'!$G$3:$G$500,{"*alle*";"*Opsøgende*"},'2018'!$E$3:$E$500,"*ja*"),COUNTIFS('2018'!$K$3:$K$500,Lister!$D$3,'2018'!$B$3:$B$500,$A89,'2018'!$D$3:$D$500,"*",'2018'!$G$3:$G$500,{"*alle*";"*Opsøgende*"},'2018'!$E$3:$E$500,"*nej*",'2018'!$H$3:$H$500,"*ja*"),COUNTIFS('2018'!$K$3:$K$500,Lister!$D$3,'2018'!$B$3:$B$500,$A89,'2018'!$D$3:$D$500,"*",'2018'!$G$3:$G$500,"*børn*"))</f>
        <v>0</v>
      </c>
      <c r="F89" s="110">
        <f t="shared" si="22"/>
        <v>0</v>
      </c>
      <c r="G89" s="110"/>
      <c r="H89" s="110">
        <f>SUM(COUNTIFS('2019'!$K$3:$K$500,Lister!$D$2,'2019'!$B$3:$B$500,$A89,'2019'!$D$3:$D$500,"*",'2019'!$G$3:$G$500,{"*alle*";"*Opsøgende*"},'2019'!$E$3:$E$500,"*ja*"),COUNTIFS('2019'!$K$3:$K$500,Lister!$D$2,'2019'!$B$3:$B$500,$A89,'2019'!$D$3:$D$500,"*",'2019'!$G$3:$G$500,{"*alle*";"*Opsøgende*"},'2019'!$E$3:$E$500,"*nej*",'2019'!$H$3:$H$500,"*ja*"),COUNTIFS('2019'!$K$3:$K$500,Lister!$D$2,'2019'!$B$3:$B$500,$A89,'2019'!$D$3:$D$500,"*",'2019'!$G$3:$G$500,"*børn*"))</f>
        <v>0</v>
      </c>
      <c r="I89" s="110">
        <f>SUM(COUNTIFS('2019'!$K$3:$K$500,Lister!$D$3,'2019'!$B$3:$B$500,$A89,'2019'!$D$3:$D$500,"*",'2019'!$G$3:$G$500,{"*alle*";"*Opsøgende*"},'2019'!$E$3:$E$500,"*ja*"),COUNTIFS('2019'!$K$3:$K$500,Lister!$D$3,'2019'!$B$3:$B$500,$A89,'2019'!$D$3:$D$500,"*",'2019'!$G$3:$G$500,{"*alle*";"*Opsøgende*"},'2019'!$E$3:$E$500,"*nej*",'2019'!$H$3:$H$500,"*ja*"),COUNTIFS('2019'!$K$3:$K$500,Lister!$D$3,'2019'!$B$3:$B$500,$A89,'2019'!$D$3:$D$500,"*",'2019'!$G$3:$G$500,"*børn*"))</f>
        <v>0</v>
      </c>
      <c r="J89" s="110">
        <f t="shared" si="23"/>
        <v>0</v>
      </c>
      <c r="K89" s="110"/>
      <c r="L89" s="110">
        <f>SUM(COUNTIFS('2020'!$K$3:$K$500,Lister!$D$2,'2020'!$B$3:$B$500,$A89,'2020'!$D$3:$D$500,"*",'2020'!$G$3:$G$500,{"*alle*";"*Opsøgende*"},'2020'!$E$3:$E$500,"*ja*"),COUNTIFS('2020'!$K$3:$K$500,Lister!$D$2,'2020'!$B$3:$B$500,$A89,'2020'!$D$3:$D$500,"*",'2020'!$G$3:$G$500,{"*alle*";"*Opsøgende*"},'2020'!$E$3:$E$500,"*nej*",'2020'!$H$3:$H$500,"*ja*"),COUNTIFS('2020'!$K$3:$K$500,Lister!$D$2,'2020'!$B$3:$B$500,$A89,'2020'!$D$3:$D$500,"*",'2020'!$G$3:$G$500,"*børn*"))</f>
        <v>0</v>
      </c>
      <c r="M89" s="110">
        <f>SUM(COUNTIFS('2020'!$K$3:$K$500,Lister!$D$3,'2020'!$B$3:$B$500,$A89,'2020'!$D$3:$D$500,"*",'2020'!$G$3:$G$500,{"*alle*";"*Opsøgende*"},'2020'!$E$3:$E$500,"*ja*"),COUNTIFS('2020'!$K$3:$K$500,Lister!$D$3,'2020'!$B$3:$B$500,$A89,'2020'!$D$3:$D$500,"*",'2020'!$G$3:$G$500,{"*alle*";"*Opsøgende*"},'2020'!$E$3:$E$500,"*nej*",'2020'!$H$3:$H$500,"*ja*"),COUNTIFS('2020'!$K$3:$K$500,Lister!$D$3,'2020'!$B$3:$B$500,$A89,'2020'!$D$3:$D$500,"*",'2020'!$G$3:$G$500,"*børn*"))</f>
        <v>0</v>
      </c>
      <c r="N89" s="110">
        <f t="shared" si="24"/>
        <v>0</v>
      </c>
      <c r="O89" s="110"/>
      <c r="P89" s="110">
        <f>SUM(COUNTIFS('2021'!$K$3:$K$500,Lister!$D$2,'2021'!$B$3:$B$500,$A89,'2021'!$D$3:$D$500,"*",'2021'!$G$3:$G$500,{"*alle*";"*Opsøgende*"},'2021'!$E$3:$E$500,"*ja*"),COUNTIFS('2021'!$K$3:$K$500,Lister!$D$2,'2021'!$B$3:$B$500,$A89,'2021'!$D$3:$D$500,"*",'2021'!$G$3:$G$500,{"*alle*";"*Opsøgende*"},'2021'!$E$3:$E$500,"*nej*",'2021'!$H$3:$H$500,"*ja*"),COUNTIFS('2021'!$K$3:$K$500,Lister!$D$2,'2021'!$B$3:$B$500,$A89,'2021'!$D$3:$D$500,"*",'2021'!$G$3:$G$500,"*børn*"))</f>
        <v>0</v>
      </c>
      <c r="Q89" s="110">
        <f>SUM(COUNTIFS('2021'!$K$3:$K$500,Lister!$D$3,'2021'!$B$3:$B$500,$A89,'2021'!$D$3:$D$500,"*",'2021'!$G$3:$G$500,{"*alle*";"*Opsøgende*"},'2021'!$E$3:$E$500,"*ja*"),COUNTIFS('2021'!$K$3:$K$500,Lister!$D$3,'2021'!$B$3:$B$500,$A89,'2021'!$D$3:$D$500,"*",'2021'!$G$3:$G$500,{"*alle*";"*Opsøgende*"},'2021'!$E$3:$E$500,"*nej*",'2021'!$H$3:$H$500,"*ja*"),COUNTIFS('2021'!$K$3:$K$500,Lister!$D$3,'2021'!$B$3:$B$500,$A89,'2021'!$D$3:$D$500,"*",'2021'!$G$3:$G$500,"*børn*"))</f>
        <v>0</v>
      </c>
      <c r="R89" s="110">
        <f t="shared" si="25"/>
        <v>0</v>
      </c>
      <c r="S89" s="110"/>
      <c r="T89" s="110">
        <f>SUM(COUNTIFS('2022'!$K$3:$K$500,Lister!$D$2,'2022'!$B$3:$B$500,$A89,'2022'!$D$3:$D$500,"*",'2022'!$G$3:$G$500,{"*alle*";"*Opsøgende*"},'2022'!$E$3:$E$500,"*ja*"),COUNTIFS('2022'!$K$3:$K$500,Lister!$D$2,'2022'!$B$3:$B$500,$A89,'2022'!$D$3:$D$500,"*",'2022'!$G$3:$G$500,{"*alle*";"*Opsøgende*"},'2022'!$E$3:$E$500,"*nej*",'2022'!$H$3:$H$500,"*ja*"),COUNTIFS('2022'!$K$3:$K$500,Lister!$D$2,'2022'!$B$3:$B$500,$A89,'2022'!$D$3:$D$500,"*",'2022'!$G$3:$G$500,"*børn*"))</f>
        <v>0</v>
      </c>
      <c r="U89" s="110">
        <f>SUM(COUNTIFS('2022'!$K$3:$K$500,Lister!$D$3,'2022'!$B$3:$B$500,$A89,'2022'!$D$3:$D$500,"*",'2022'!$G$3:$G$500,{"*alle*";"*Opsøgende*"},'2022'!$E$3:$E$500,"*ja*"),COUNTIFS('2022'!$K$3:$K$500,Lister!$D$3,'2022'!$B$3:$B$500,$A89,'2022'!$D$3:$D$500,"*",'2022'!$G$3:$G$500,{"*alle*";"*Opsøgende*"},'2022'!$E$3:$E$500,"*nej*",'2022'!$H$3:$H$500,"*ja*"),COUNTIFS('2022'!$K$3:$K$500,Lister!$D$3,'2022'!$B$3:$B$500,$A89,'2022'!$D$3:$D$500,"*",'2022'!$G$3:$G$500,"*børn*"))</f>
        <v>0</v>
      </c>
      <c r="V89" s="110">
        <f t="shared" si="26"/>
        <v>0</v>
      </c>
      <c r="W89" s="110"/>
      <c r="X89" s="110">
        <f>SUM(COUNTIFS('2023'!$K$3:$K$500,Lister!$D$2,'2023'!$B$3:$B$500,$A89,'2023'!$D$3:$D$500,"*",'2023'!$G$3:$G$500,{"*alle*";"*Opsøgende*"},'2023'!$E$3:$E$500,"*ja*"),COUNTIFS('2023'!$K$3:$K$500,Lister!$D$2,'2023'!$B$3:$B$500,$A89,'2023'!$D$3:$D$500,"*",'2023'!$G$3:$G$500,{"*alle*";"*Opsøgende*"},'2023'!$E$3:$E$500,"*nej*",'2023'!$H$3:$H$500,"*ja*"),COUNTIFS('2023'!$K$3:$K$500,Lister!$D$2,'2023'!$B$3:$B$500,$A89,'2023'!$D$3:$D$500,"*",'2023'!$G$3:$G$500,"*børn*"))</f>
        <v>0</v>
      </c>
      <c r="Y89" s="110">
        <f>SUM(COUNTIFS('2023'!$K$3:$K$500,Lister!$D$3,'2023'!$B$3:$B$500,$A89,'2023'!$D$3:$D$500,"*",'2023'!$G$3:$G$500,{"*alle*";"*Opsøgende*"},'2023'!$E$3:$E$500,"*ja*"),COUNTIFS('2023'!$K$3:$K$500,Lister!$D$3,'2023'!$B$3:$B$500,$A89,'2023'!$D$3:$D$500,"*",'2023'!$G$3:$G$500,{"*alle*";"*Opsøgende*"},'2023'!$E$3:$E$500,"*nej*",'2023'!$H$3:$H$500,"*ja*"),COUNTIFS('2023'!$K$3:$K$500,Lister!$D$3,'2023'!$B$3:$B$500,$A89,'2023'!$D$3:$D$500,"*",'2023'!$G$3:$G$500,"*børn*"))</f>
        <v>0</v>
      </c>
      <c r="Z89" s="110">
        <f t="shared" si="27"/>
        <v>0</v>
      </c>
      <c r="AA89" s="110"/>
      <c r="AB89" s="110">
        <f>SUM(COUNTIFS('2024'!$K$3:$K$500,Lister!$D$2,'2024'!$B$3:$B$500,$A89,'2024'!$D$3:$D$500,"*",'2024'!$G$3:$G$500,{"*alle*";"*Opsøgende*"},'2024'!$E$3:$E$500,"*ja*"),COUNTIFS('2024'!$K$3:$K$500,Lister!$D$2,'2024'!$B$3:$B$500,$A89,'2024'!$D$3:$D$500,"*",'2024'!$G$3:$G$500,{"*alle*";"*Opsøgende*"},'2024'!$E$3:$E$500,"*nej*",'2024'!$H$3:$H$500,"*ja*"),COUNTIFS('2024'!$K$3:$K$500,Lister!$D$2,'2024'!$B$3:$B$500,$A89,'2024'!$D$3:$D$500,"*",'2024'!$G$3:$G$500,"*børn*"))</f>
        <v>0</v>
      </c>
      <c r="AC89" s="110">
        <f>SUM(COUNTIFS('2024'!$K$3:$K$500,Lister!$D$3,'2024'!$B$3:$B$500,$A89,'2024'!$D$3:$D$500,"*",'2024'!$G$3:$G$500,{"*alle*";"*Opsøgende*"},'2024'!$E$3:$E$500,"*ja*"),COUNTIFS('2024'!$K$3:$K$500,Lister!$D$3,'2024'!$B$3:$B$500,$A89,'2024'!$D$3:$D$500,"*",'2024'!$G$3:$G$500,{"*alle*";"*Opsøgende*"},'2024'!$E$3:$E$500,"*nej*",'2024'!$H$3:$H$500,"*ja*"),COUNTIFS('2024'!$K$3:$K$500,Lister!$D$3,'2024'!$B$3:$B$500,$A89,'2024'!$D$3:$D$500,"*",'2024'!$G$3:$G$500,"*børn*"))</f>
        <v>0</v>
      </c>
      <c r="AD89" s="110">
        <f t="shared" si="28"/>
        <v>0</v>
      </c>
      <c r="AE89" s="110"/>
      <c r="AF89" s="110">
        <f>SUM(COUNTIFS('2025'!$K$3:$K$500,Lister!$D$2,'2025'!$B$3:$B$500,$A89,'2025'!$D$3:$D$500,"*",'2025'!$G$3:$G$500,{"*alle*";"*Opsøgende*"},'2025'!$E$3:$E$500,"*ja*"),COUNTIFS('2025'!$K$3:$K$500,Lister!$D$2,'2025'!$B$3:$B$500,$A89,'2025'!$D$3:$D$500,"*",'2025'!$G$3:$G$500,{"*alle*";"*Opsøgende*"},'2025'!$E$3:$E$500,"*nej*",'2025'!$H$3:$H$500,"*ja*"),COUNTIFS('2025'!$K$3:$K$500,Lister!$D$2,'2025'!$B$3:$B$500,$A89,'2025'!$D$3:$D$500,"*",'2025'!$G$3:$G$500,"*børn*"))</f>
        <v>0</v>
      </c>
      <c r="AG89" s="110">
        <f>SUM(COUNTIFS('2025'!$K$3:$K$500,Lister!$D$3,'2025'!$B$3:$B$500,$A89,'2025'!$D$3:$D$500,"*",'2025'!$G$3:$G$500,{"*alle*";"*Opsøgende*"},'2025'!$E$3:$E$500,"*ja*"),COUNTIFS('2025'!$K$3:$K$500,Lister!$D$3,'2025'!$B$3:$B$500,$A89,'2025'!$D$3:$D$500,"*",'2025'!$G$3:$G$500,{"*alle*";"*Opsøgende*"},'2025'!$E$3:$E$500,"*nej*",'2025'!$H$3:$H$500,"*ja*"),COUNTIFS('2025'!$K$3:$K$500,Lister!$D$3,'2025'!$B$3:$B$500,$A89,'2025'!$D$3:$D$500,"*",'2025'!$G$3:$G$500,"*børn*"))</f>
        <v>0</v>
      </c>
      <c r="AH89" s="110">
        <f t="shared" si="29"/>
        <v>0</v>
      </c>
      <c r="AI89" s="110"/>
      <c r="AJ89" s="110">
        <f>SUM(COUNTIFS('2026'!$K$3:$K$500,Lister!$D$2,'2026'!$B$3:$B$500,$A89,'2026'!$D$3:$D$500,"*",'2026'!$G$3:$G$500,{"*alle*";"*Opsøgende*"},'2026'!$E$3:$E$500,"*ja*"),COUNTIFS('2026'!$K$3:$K$500,Lister!$D$2,'2026'!$B$3:$B$500,$A89,'2026'!$D$3:$D$500,"*",'2026'!$G$3:$G$500,{"*alle*";"*Opsøgende*"},'2026'!$E$3:$E$500,"*nej*",'2026'!$H$3:$H$500,"*ja*"),COUNTIFS('2026'!$K$3:$K$500,Lister!$D$2,'2026'!$B$3:$B$500,$A89,'2026'!$D$3:$D$500,"*",'2026'!$G$3:$G$500,"*børn*"))</f>
        <v>0</v>
      </c>
      <c r="AK89" s="110">
        <f>SUM(COUNTIFS('2026'!$K$3:$K$500,Lister!$D$3,'2026'!$B$3:$B$500,$A89,'2026'!$D$3:$D$500,"*",'2026'!$G$3:$G$500,{"*alle*";"*Opsøgende*"},'2026'!$E$3:$E$500,"*ja*"),COUNTIFS('2026'!$K$3:$K$500,Lister!$D$3,'2026'!$B$3:$B$500,$A89,'2026'!$D$3:$D$500,"*",'2026'!$G$3:$G$500,{"*alle*";"*Opsøgende*"},'2026'!$E$3:$E$500,"*nej*",'2026'!$H$3:$H$500,"*ja*"),COUNTIFS('2026'!$K$3:$K$500,Lister!$D$3,'2026'!$B$3:$B$500,$A89,'2026'!$D$3:$D$500,"*",'2026'!$G$3:$G$500,"*børn*"))</f>
        <v>0</v>
      </c>
      <c r="AL89" s="110">
        <f t="shared" si="30"/>
        <v>0</v>
      </c>
      <c r="AM89" s="110"/>
      <c r="AN89" s="110">
        <f>SUM(COUNTIFS('2027'!$K$3:$K$500,Lister!$D$2,'2027'!$B$3:$B$500,$A89,'2027'!$D$3:$D$500,"*",'2027'!$G$3:$G$500,{"*alle*";"*Opsøgende*"},'2027'!$E$3:$E$500,"*ja*"),COUNTIFS('2027'!$K$3:$K$500,Lister!$D$2,'2027'!$B$3:$B$500,$A89,'2027'!$D$3:$D$500,"*",'2027'!$G$3:$G$500,{"*alle*";"*Opsøgende*"},'2027'!$E$3:$E$500,"*nej*",'2027'!$H$3:$H$500,"*ja*"),COUNTIFS('2027'!$K$3:$K$500,Lister!$D$2,'2027'!$B$3:$B$500,$A89,'2027'!$D$3:$D$500,"*",'2027'!$G$3:$G$500,"*børn*"))</f>
        <v>0</v>
      </c>
      <c r="AO89" s="110">
        <f>SUM(COUNTIFS('2027'!$K$3:$K$500,Lister!$D$3,'2027'!$B$3:$B$500,$A89,'2027'!$D$3:$D$500,"*",'2027'!$G$3:$G$500,{"*alle*";"*Opsøgende*"},'2027'!$E$3:$E$500,"*ja*"),COUNTIFS('2027'!$K$3:$K$500,Lister!$D$3,'2027'!$B$3:$B$500,$A89,'2027'!$D$3:$D$500,"*",'2027'!$G$3:$G$500,{"*alle*";"*Opsøgende*"},'2027'!$E$3:$E$500,"*nej*",'2027'!$H$3:$H$500,"*ja*"),COUNTIFS('2027'!$K$3:$K$500,Lister!$D$3,'2027'!$B$3:$B$500,$A89,'2027'!$D$3:$D$500,"*",'2027'!$G$3:$G$500,"*børn*"))</f>
        <v>0</v>
      </c>
      <c r="AP89" s="110">
        <f t="shared" si="31"/>
        <v>0</v>
      </c>
      <c r="AQ89" s="110"/>
      <c r="AR89" s="110">
        <f>SUM(COUNTIFS('2028'!$K$3:$K$500,Lister!$D$2,'2028'!$B$3:$B$500,$A89,'2028'!$D$3:$D$500,"*",'2028'!$G$3:$G$500,{"*alle*";"*Opsøgende*"},'2028'!$E$3:$E$500,"*ja*"),COUNTIFS('2028'!$K$3:$K$500,Lister!$D$2,'2028'!$B$3:$B$500,$A89,'2028'!$D$3:$D$500,"*",'2028'!$G$3:$G$500,{"*alle*";"*Opsøgende*"},'2028'!$E$3:$E$500,"*nej*",'2028'!$H$3:$H$500,"*ja*"),COUNTIFS('2028'!$K$3:$K$500,Lister!$D$2,'2028'!$B$3:$B$500,$A89,'2028'!$D$3:$D$500,"*",'2028'!$G$3:$G$500,"*børn*"))</f>
        <v>0</v>
      </c>
      <c r="AS89" s="110">
        <f>SUM(COUNTIFS('2028'!$K$3:$K$500,Lister!$D$3,'2028'!$B$3:$B$500,$A89,'2028'!$D$3:$D$500,"*",'2028'!$G$3:$G$500,{"*alle*";"*Opsøgende*"},'2028'!$E$3:$E$500,"*ja*"),COUNTIFS('2028'!$K$3:$K$500,Lister!$D$3,'2028'!$B$3:$B$500,$A89,'2028'!$D$3:$D$500,"*",'2028'!$G$3:$G$500,{"*alle*";"*Opsøgende*"},'2028'!$E$3:$E$500,"*nej*",'2028'!$H$3:$H$500,"*ja*"),COUNTIFS('2028'!$K$3:$K$500,Lister!$D$3,'2028'!$B$3:$B$500,$A89,'2028'!$D$3:$D$500,"*",'2028'!$G$3:$G$500,"*børn*"))</f>
        <v>0</v>
      </c>
      <c r="AT89" s="110">
        <f t="shared" si="32"/>
        <v>0</v>
      </c>
    </row>
    <row r="90" spans="1:46" x14ac:dyDescent="0.25">
      <c r="A90" s="2" t="s">
        <v>23</v>
      </c>
      <c r="D90" s="110">
        <f>SUM(COUNTIFS('2018'!$K$3:$K$500,Lister!$D$2,'2018'!$B$3:$B$500,$A90,'2018'!$D$3:$D$500,"*",'2018'!$G$3:$G$500,{"*alle*";"*Opsøgende*"},'2018'!$E$3:$E$500,"*ja*"),COUNTIFS('2018'!$K$3:$K$500,Lister!$D$2,'2018'!$B$3:$B$500,$A90,'2018'!$D$3:$D$500,"*",'2018'!$G$3:$G$500,{"*alle*";"*Opsøgende*"},'2018'!$E$3:$E$500,"*nej*",'2018'!$H$3:$H$500,"*ja*"),COUNTIFS('2018'!$K$3:$K$500,Lister!$D$2,'2018'!$B$3:$B$500,$A90,'2018'!$D$3:$D$500,"*",'2018'!$G$3:$G$500,"*børn*"))</f>
        <v>0</v>
      </c>
      <c r="E90" s="110">
        <f>SUM(COUNTIFS('2018'!$K$3:$K$500,Lister!$D$3,'2018'!$B$3:$B$500,$A90,'2018'!$D$3:$D$500,"*",'2018'!$G$3:$G$500,{"*alle*";"*Opsøgende*"},'2018'!$E$3:$E$500,"*ja*"),COUNTIFS('2018'!$K$3:$K$500,Lister!$D$3,'2018'!$B$3:$B$500,$A90,'2018'!$D$3:$D$500,"*",'2018'!$G$3:$G$500,{"*alle*";"*Opsøgende*"},'2018'!$E$3:$E$500,"*nej*",'2018'!$H$3:$H$500,"*ja*"),COUNTIFS('2018'!$K$3:$K$500,Lister!$D$3,'2018'!$B$3:$B$500,$A90,'2018'!$D$3:$D$500,"*",'2018'!$G$3:$G$500,"*børn*"))</f>
        <v>0</v>
      </c>
      <c r="F90" s="110">
        <f t="shared" si="22"/>
        <v>0</v>
      </c>
      <c r="G90" s="110"/>
      <c r="H90" s="110">
        <f>SUM(COUNTIFS('2019'!$K$3:$K$500,Lister!$D$2,'2019'!$B$3:$B$500,$A90,'2019'!$D$3:$D$500,"*",'2019'!$G$3:$G$500,{"*alle*";"*Opsøgende*"},'2019'!$E$3:$E$500,"*ja*"),COUNTIFS('2019'!$K$3:$K$500,Lister!$D$2,'2019'!$B$3:$B$500,$A90,'2019'!$D$3:$D$500,"*",'2019'!$G$3:$G$500,{"*alle*";"*Opsøgende*"},'2019'!$E$3:$E$500,"*nej*",'2019'!$H$3:$H$500,"*ja*"),COUNTIFS('2019'!$K$3:$K$500,Lister!$D$2,'2019'!$B$3:$B$500,$A90,'2019'!$D$3:$D$500,"*",'2019'!$G$3:$G$500,"*børn*"))</f>
        <v>0</v>
      </c>
      <c r="I90" s="110">
        <f>SUM(COUNTIFS('2019'!$K$3:$K$500,Lister!$D$3,'2019'!$B$3:$B$500,$A90,'2019'!$D$3:$D$500,"*",'2019'!$G$3:$G$500,{"*alle*";"*Opsøgende*"},'2019'!$E$3:$E$500,"*ja*"),COUNTIFS('2019'!$K$3:$K$500,Lister!$D$3,'2019'!$B$3:$B$500,$A90,'2019'!$D$3:$D$500,"*",'2019'!$G$3:$G$500,{"*alle*";"*Opsøgende*"},'2019'!$E$3:$E$500,"*nej*",'2019'!$H$3:$H$500,"*ja*"),COUNTIFS('2019'!$K$3:$K$500,Lister!$D$3,'2019'!$B$3:$B$500,$A90,'2019'!$D$3:$D$500,"*",'2019'!$G$3:$G$500,"*børn*"))</f>
        <v>0</v>
      </c>
      <c r="J90" s="110">
        <f t="shared" si="23"/>
        <v>0</v>
      </c>
      <c r="K90" s="110"/>
      <c r="L90" s="110">
        <f>SUM(COUNTIFS('2020'!$K$3:$K$500,Lister!$D$2,'2020'!$B$3:$B$500,$A90,'2020'!$D$3:$D$500,"*",'2020'!$G$3:$G$500,{"*alle*";"*Opsøgende*"},'2020'!$E$3:$E$500,"*ja*"),COUNTIFS('2020'!$K$3:$K$500,Lister!$D$2,'2020'!$B$3:$B$500,$A90,'2020'!$D$3:$D$500,"*",'2020'!$G$3:$G$500,{"*alle*";"*Opsøgende*"},'2020'!$E$3:$E$500,"*nej*",'2020'!$H$3:$H$500,"*ja*"),COUNTIFS('2020'!$K$3:$K$500,Lister!$D$2,'2020'!$B$3:$B$500,$A90,'2020'!$D$3:$D$500,"*",'2020'!$G$3:$G$500,"*børn*"))</f>
        <v>0</v>
      </c>
      <c r="M90" s="110">
        <f>SUM(COUNTIFS('2020'!$K$3:$K$500,Lister!$D$3,'2020'!$B$3:$B$500,$A90,'2020'!$D$3:$D$500,"*",'2020'!$G$3:$G$500,{"*alle*";"*Opsøgende*"},'2020'!$E$3:$E$500,"*ja*"),COUNTIFS('2020'!$K$3:$K$500,Lister!$D$3,'2020'!$B$3:$B$500,$A90,'2020'!$D$3:$D$500,"*",'2020'!$G$3:$G$500,{"*alle*";"*Opsøgende*"},'2020'!$E$3:$E$500,"*nej*",'2020'!$H$3:$H$500,"*ja*"),COUNTIFS('2020'!$K$3:$K$500,Lister!$D$3,'2020'!$B$3:$B$500,$A90,'2020'!$D$3:$D$500,"*",'2020'!$G$3:$G$500,"*børn*"))</f>
        <v>0</v>
      </c>
      <c r="N90" s="110">
        <f t="shared" si="24"/>
        <v>0</v>
      </c>
      <c r="O90" s="110"/>
      <c r="P90" s="110">
        <f>SUM(COUNTIFS('2021'!$K$3:$K$500,Lister!$D$2,'2021'!$B$3:$B$500,$A90,'2021'!$D$3:$D$500,"*",'2021'!$G$3:$G$500,{"*alle*";"*Opsøgende*"},'2021'!$E$3:$E$500,"*ja*"),COUNTIFS('2021'!$K$3:$K$500,Lister!$D$2,'2021'!$B$3:$B$500,$A90,'2021'!$D$3:$D$500,"*",'2021'!$G$3:$G$500,{"*alle*";"*Opsøgende*"},'2021'!$E$3:$E$500,"*nej*",'2021'!$H$3:$H$500,"*ja*"),COUNTIFS('2021'!$K$3:$K$500,Lister!$D$2,'2021'!$B$3:$B$500,$A90,'2021'!$D$3:$D$500,"*",'2021'!$G$3:$G$500,"*børn*"))</f>
        <v>0</v>
      </c>
      <c r="Q90" s="110">
        <f>SUM(COUNTIFS('2021'!$K$3:$K$500,Lister!$D$3,'2021'!$B$3:$B$500,$A90,'2021'!$D$3:$D$500,"*",'2021'!$G$3:$G$500,{"*alle*";"*Opsøgende*"},'2021'!$E$3:$E$500,"*ja*"),COUNTIFS('2021'!$K$3:$K$500,Lister!$D$3,'2021'!$B$3:$B$500,$A90,'2021'!$D$3:$D$500,"*",'2021'!$G$3:$G$500,{"*alle*";"*Opsøgende*"},'2021'!$E$3:$E$500,"*nej*",'2021'!$H$3:$H$500,"*ja*"),COUNTIFS('2021'!$K$3:$K$500,Lister!$D$3,'2021'!$B$3:$B$500,$A90,'2021'!$D$3:$D$500,"*",'2021'!$G$3:$G$500,"*børn*"))</f>
        <v>0</v>
      </c>
      <c r="R90" s="110">
        <f t="shared" si="25"/>
        <v>0</v>
      </c>
      <c r="S90" s="110"/>
      <c r="T90" s="110">
        <f>SUM(COUNTIFS('2022'!$K$3:$K$500,Lister!$D$2,'2022'!$B$3:$B$500,$A90,'2022'!$D$3:$D$500,"*",'2022'!$G$3:$G$500,{"*alle*";"*Opsøgende*"},'2022'!$E$3:$E$500,"*ja*"),COUNTIFS('2022'!$K$3:$K$500,Lister!$D$2,'2022'!$B$3:$B$500,$A90,'2022'!$D$3:$D$500,"*",'2022'!$G$3:$G$500,{"*alle*";"*Opsøgende*"},'2022'!$E$3:$E$500,"*nej*",'2022'!$H$3:$H$500,"*ja*"),COUNTIFS('2022'!$K$3:$K$500,Lister!$D$2,'2022'!$B$3:$B$500,$A90,'2022'!$D$3:$D$500,"*",'2022'!$G$3:$G$500,"*børn*"))</f>
        <v>0</v>
      </c>
      <c r="U90" s="110">
        <f>SUM(COUNTIFS('2022'!$K$3:$K$500,Lister!$D$3,'2022'!$B$3:$B$500,$A90,'2022'!$D$3:$D$500,"*",'2022'!$G$3:$G$500,{"*alle*";"*Opsøgende*"},'2022'!$E$3:$E$500,"*ja*"),COUNTIFS('2022'!$K$3:$K$500,Lister!$D$3,'2022'!$B$3:$B$500,$A90,'2022'!$D$3:$D$500,"*",'2022'!$G$3:$G$500,{"*alle*";"*Opsøgende*"},'2022'!$E$3:$E$500,"*nej*",'2022'!$H$3:$H$500,"*ja*"),COUNTIFS('2022'!$K$3:$K$500,Lister!$D$3,'2022'!$B$3:$B$500,$A90,'2022'!$D$3:$D$500,"*",'2022'!$G$3:$G$500,"*børn*"))</f>
        <v>0</v>
      </c>
      <c r="V90" s="110">
        <f t="shared" si="26"/>
        <v>0</v>
      </c>
      <c r="W90" s="110"/>
      <c r="X90" s="110">
        <f>SUM(COUNTIFS('2023'!$K$3:$K$500,Lister!$D$2,'2023'!$B$3:$B$500,$A90,'2023'!$D$3:$D$500,"*",'2023'!$G$3:$G$500,{"*alle*";"*Opsøgende*"},'2023'!$E$3:$E$500,"*ja*"),COUNTIFS('2023'!$K$3:$K$500,Lister!$D$2,'2023'!$B$3:$B$500,$A90,'2023'!$D$3:$D$500,"*",'2023'!$G$3:$G$500,{"*alle*";"*Opsøgende*"},'2023'!$E$3:$E$500,"*nej*",'2023'!$H$3:$H$500,"*ja*"),COUNTIFS('2023'!$K$3:$K$500,Lister!$D$2,'2023'!$B$3:$B$500,$A90,'2023'!$D$3:$D$500,"*",'2023'!$G$3:$G$500,"*børn*"))</f>
        <v>0</v>
      </c>
      <c r="Y90" s="110">
        <f>SUM(COUNTIFS('2023'!$K$3:$K$500,Lister!$D$3,'2023'!$B$3:$B$500,$A90,'2023'!$D$3:$D$500,"*",'2023'!$G$3:$G$500,{"*alle*";"*Opsøgende*"},'2023'!$E$3:$E$500,"*ja*"),COUNTIFS('2023'!$K$3:$K$500,Lister!$D$3,'2023'!$B$3:$B$500,$A90,'2023'!$D$3:$D$500,"*",'2023'!$G$3:$G$500,{"*alle*";"*Opsøgende*"},'2023'!$E$3:$E$500,"*nej*",'2023'!$H$3:$H$500,"*ja*"),COUNTIFS('2023'!$K$3:$K$500,Lister!$D$3,'2023'!$B$3:$B$500,$A90,'2023'!$D$3:$D$500,"*",'2023'!$G$3:$G$500,"*børn*"))</f>
        <v>0</v>
      </c>
      <c r="Z90" s="110">
        <f t="shared" si="27"/>
        <v>0</v>
      </c>
      <c r="AA90" s="110"/>
      <c r="AB90" s="110">
        <f>SUM(COUNTIFS('2024'!$K$3:$K$500,Lister!$D$2,'2024'!$B$3:$B$500,$A90,'2024'!$D$3:$D$500,"*",'2024'!$G$3:$G$500,{"*alle*";"*Opsøgende*"},'2024'!$E$3:$E$500,"*ja*"),COUNTIFS('2024'!$K$3:$K$500,Lister!$D$2,'2024'!$B$3:$B$500,$A90,'2024'!$D$3:$D$500,"*",'2024'!$G$3:$G$500,{"*alle*";"*Opsøgende*"},'2024'!$E$3:$E$500,"*nej*",'2024'!$H$3:$H$500,"*ja*"),COUNTIFS('2024'!$K$3:$K$500,Lister!$D$2,'2024'!$B$3:$B$500,$A90,'2024'!$D$3:$D$500,"*",'2024'!$G$3:$G$500,"*børn*"))</f>
        <v>0</v>
      </c>
      <c r="AC90" s="110">
        <f>SUM(COUNTIFS('2024'!$K$3:$K$500,Lister!$D$3,'2024'!$B$3:$B$500,$A90,'2024'!$D$3:$D$500,"*",'2024'!$G$3:$G$500,{"*alle*";"*Opsøgende*"},'2024'!$E$3:$E$500,"*ja*"),COUNTIFS('2024'!$K$3:$K$500,Lister!$D$3,'2024'!$B$3:$B$500,$A90,'2024'!$D$3:$D$500,"*",'2024'!$G$3:$G$500,{"*alle*";"*Opsøgende*"},'2024'!$E$3:$E$500,"*nej*",'2024'!$H$3:$H$500,"*ja*"),COUNTIFS('2024'!$K$3:$K$500,Lister!$D$3,'2024'!$B$3:$B$500,$A90,'2024'!$D$3:$D$500,"*",'2024'!$G$3:$G$500,"*børn*"))</f>
        <v>0</v>
      </c>
      <c r="AD90" s="110">
        <f t="shared" si="28"/>
        <v>0</v>
      </c>
      <c r="AE90" s="110"/>
      <c r="AF90" s="110">
        <f>SUM(COUNTIFS('2025'!$K$3:$K$500,Lister!$D$2,'2025'!$B$3:$B$500,$A90,'2025'!$D$3:$D$500,"*",'2025'!$G$3:$G$500,{"*alle*";"*Opsøgende*"},'2025'!$E$3:$E$500,"*ja*"),COUNTIFS('2025'!$K$3:$K$500,Lister!$D$2,'2025'!$B$3:$B$500,$A90,'2025'!$D$3:$D$500,"*",'2025'!$G$3:$G$500,{"*alle*";"*Opsøgende*"},'2025'!$E$3:$E$500,"*nej*",'2025'!$H$3:$H$500,"*ja*"),COUNTIFS('2025'!$K$3:$K$500,Lister!$D$2,'2025'!$B$3:$B$500,$A90,'2025'!$D$3:$D$500,"*",'2025'!$G$3:$G$500,"*børn*"))</f>
        <v>0</v>
      </c>
      <c r="AG90" s="110">
        <f>SUM(COUNTIFS('2025'!$K$3:$K$500,Lister!$D$3,'2025'!$B$3:$B$500,$A90,'2025'!$D$3:$D$500,"*",'2025'!$G$3:$G$500,{"*alle*";"*Opsøgende*"},'2025'!$E$3:$E$500,"*ja*"),COUNTIFS('2025'!$K$3:$K$500,Lister!$D$3,'2025'!$B$3:$B$500,$A90,'2025'!$D$3:$D$500,"*",'2025'!$G$3:$G$500,{"*alle*";"*Opsøgende*"},'2025'!$E$3:$E$500,"*nej*",'2025'!$H$3:$H$500,"*ja*"),COUNTIFS('2025'!$K$3:$K$500,Lister!$D$3,'2025'!$B$3:$B$500,$A90,'2025'!$D$3:$D$500,"*",'2025'!$G$3:$G$500,"*børn*"))</f>
        <v>0</v>
      </c>
      <c r="AH90" s="110">
        <f t="shared" si="29"/>
        <v>0</v>
      </c>
      <c r="AI90" s="110"/>
      <c r="AJ90" s="110">
        <f>SUM(COUNTIFS('2026'!$K$3:$K$500,Lister!$D$2,'2026'!$B$3:$B$500,$A90,'2026'!$D$3:$D$500,"*",'2026'!$G$3:$G$500,{"*alle*";"*Opsøgende*"},'2026'!$E$3:$E$500,"*ja*"),COUNTIFS('2026'!$K$3:$K$500,Lister!$D$2,'2026'!$B$3:$B$500,$A90,'2026'!$D$3:$D$500,"*",'2026'!$G$3:$G$500,{"*alle*";"*Opsøgende*"},'2026'!$E$3:$E$500,"*nej*",'2026'!$H$3:$H$500,"*ja*"),COUNTIFS('2026'!$K$3:$K$500,Lister!$D$2,'2026'!$B$3:$B$500,$A90,'2026'!$D$3:$D$500,"*",'2026'!$G$3:$G$500,"*børn*"))</f>
        <v>0</v>
      </c>
      <c r="AK90" s="110">
        <f>SUM(COUNTIFS('2026'!$K$3:$K$500,Lister!$D$3,'2026'!$B$3:$B$500,$A90,'2026'!$D$3:$D$500,"*",'2026'!$G$3:$G$500,{"*alle*";"*Opsøgende*"},'2026'!$E$3:$E$500,"*ja*"),COUNTIFS('2026'!$K$3:$K$500,Lister!$D$3,'2026'!$B$3:$B$500,$A90,'2026'!$D$3:$D$500,"*",'2026'!$G$3:$G$500,{"*alle*";"*Opsøgende*"},'2026'!$E$3:$E$500,"*nej*",'2026'!$H$3:$H$500,"*ja*"),COUNTIFS('2026'!$K$3:$K$500,Lister!$D$3,'2026'!$B$3:$B$500,$A90,'2026'!$D$3:$D$500,"*",'2026'!$G$3:$G$500,"*børn*"))</f>
        <v>0</v>
      </c>
      <c r="AL90" s="110">
        <f t="shared" si="30"/>
        <v>0</v>
      </c>
      <c r="AM90" s="110"/>
      <c r="AN90" s="110">
        <f>SUM(COUNTIFS('2027'!$K$3:$K$500,Lister!$D$2,'2027'!$B$3:$B$500,$A90,'2027'!$D$3:$D$500,"*",'2027'!$G$3:$G$500,{"*alle*";"*Opsøgende*"},'2027'!$E$3:$E$500,"*ja*"),COUNTIFS('2027'!$K$3:$K$500,Lister!$D$2,'2027'!$B$3:$B$500,$A90,'2027'!$D$3:$D$500,"*",'2027'!$G$3:$G$500,{"*alle*";"*Opsøgende*"},'2027'!$E$3:$E$500,"*nej*",'2027'!$H$3:$H$500,"*ja*"),COUNTIFS('2027'!$K$3:$K$500,Lister!$D$2,'2027'!$B$3:$B$500,$A90,'2027'!$D$3:$D$500,"*",'2027'!$G$3:$G$500,"*børn*"))</f>
        <v>0</v>
      </c>
      <c r="AO90" s="110">
        <f>SUM(COUNTIFS('2027'!$K$3:$K$500,Lister!$D$3,'2027'!$B$3:$B$500,$A90,'2027'!$D$3:$D$500,"*",'2027'!$G$3:$G$500,{"*alle*";"*Opsøgende*"},'2027'!$E$3:$E$500,"*ja*"),COUNTIFS('2027'!$K$3:$K$500,Lister!$D$3,'2027'!$B$3:$B$500,$A90,'2027'!$D$3:$D$500,"*",'2027'!$G$3:$G$500,{"*alle*";"*Opsøgende*"},'2027'!$E$3:$E$500,"*nej*",'2027'!$H$3:$H$500,"*ja*"),COUNTIFS('2027'!$K$3:$K$500,Lister!$D$3,'2027'!$B$3:$B$500,$A90,'2027'!$D$3:$D$500,"*",'2027'!$G$3:$G$500,"*børn*"))</f>
        <v>0</v>
      </c>
      <c r="AP90" s="110">
        <f t="shared" si="31"/>
        <v>0</v>
      </c>
      <c r="AQ90" s="110"/>
      <c r="AR90" s="110">
        <f>SUM(COUNTIFS('2028'!$K$3:$K$500,Lister!$D$2,'2028'!$B$3:$B$500,$A90,'2028'!$D$3:$D$500,"*",'2028'!$G$3:$G$500,{"*alle*";"*Opsøgende*"},'2028'!$E$3:$E$500,"*ja*"),COUNTIFS('2028'!$K$3:$K$500,Lister!$D$2,'2028'!$B$3:$B$500,$A90,'2028'!$D$3:$D$500,"*",'2028'!$G$3:$G$500,{"*alle*";"*Opsøgende*"},'2028'!$E$3:$E$500,"*nej*",'2028'!$H$3:$H$500,"*ja*"),COUNTIFS('2028'!$K$3:$K$500,Lister!$D$2,'2028'!$B$3:$B$500,$A90,'2028'!$D$3:$D$500,"*",'2028'!$G$3:$G$500,"*børn*"))</f>
        <v>0</v>
      </c>
      <c r="AS90" s="110">
        <f>SUM(COUNTIFS('2028'!$K$3:$K$500,Lister!$D$3,'2028'!$B$3:$B$500,$A90,'2028'!$D$3:$D$500,"*",'2028'!$G$3:$G$500,{"*alle*";"*Opsøgende*"},'2028'!$E$3:$E$500,"*ja*"),COUNTIFS('2028'!$K$3:$K$500,Lister!$D$3,'2028'!$B$3:$B$500,$A90,'2028'!$D$3:$D$500,"*",'2028'!$G$3:$G$500,{"*alle*";"*Opsøgende*"},'2028'!$E$3:$E$500,"*nej*",'2028'!$H$3:$H$500,"*ja*"),COUNTIFS('2028'!$K$3:$K$500,Lister!$D$3,'2028'!$B$3:$B$500,$A90,'2028'!$D$3:$D$500,"*",'2028'!$G$3:$G$500,"*børn*"))</f>
        <v>0</v>
      </c>
      <c r="AT90" s="110">
        <f t="shared" si="32"/>
        <v>0</v>
      </c>
    </row>
    <row r="91" spans="1:46" x14ac:dyDescent="0.25">
      <c r="A91" s="2" t="s">
        <v>69</v>
      </c>
      <c r="D91" s="110">
        <f>SUM(COUNTIFS('2018'!$K$3:$K$500,Lister!$D$2,'2018'!$B$3:$B$500,$A91,'2018'!$D$3:$D$500,"*",'2018'!$G$3:$G$500,{"*alle*";"*Opsøgende*"},'2018'!$E$3:$E$500,"*ja*"),COUNTIFS('2018'!$K$3:$K$500,Lister!$D$2,'2018'!$B$3:$B$500,$A91,'2018'!$D$3:$D$500,"*",'2018'!$G$3:$G$500,{"*alle*";"*Opsøgende*"},'2018'!$E$3:$E$500,"*nej*",'2018'!$H$3:$H$500,"*ja*"),COUNTIFS('2018'!$K$3:$K$500,Lister!$D$2,'2018'!$B$3:$B$500,$A91,'2018'!$D$3:$D$500,"*",'2018'!$G$3:$G$500,"*børn*"))</f>
        <v>0</v>
      </c>
      <c r="E91" s="110">
        <f>SUM(COUNTIFS('2018'!$K$3:$K$500,Lister!$D$3,'2018'!$B$3:$B$500,$A91,'2018'!$D$3:$D$500,"*",'2018'!$G$3:$G$500,{"*alle*";"*Opsøgende*"},'2018'!$E$3:$E$500,"*ja*"),COUNTIFS('2018'!$K$3:$K$500,Lister!$D$3,'2018'!$B$3:$B$500,$A91,'2018'!$D$3:$D$500,"*",'2018'!$G$3:$G$500,{"*alle*";"*Opsøgende*"},'2018'!$E$3:$E$500,"*nej*",'2018'!$H$3:$H$500,"*ja*"),COUNTIFS('2018'!$K$3:$K$500,Lister!$D$3,'2018'!$B$3:$B$500,$A91,'2018'!$D$3:$D$500,"*",'2018'!$G$3:$G$500,"*børn*"))</f>
        <v>0</v>
      </c>
      <c r="F91" s="110">
        <f t="shared" si="22"/>
        <v>0</v>
      </c>
      <c r="G91" s="110"/>
      <c r="H91" s="110">
        <f>SUM(COUNTIFS('2019'!$K$3:$K$500,Lister!$D$2,'2019'!$B$3:$B$500,$A91,'2019'!$D$3:$D$500,"*",'2019'!$G$3:$G$500,{"*alle*";"*Opsøgende*"},'2019'!$E$3:$E$500,"*ja*"),COUNTIFS('2019'!$K$3:$K$500,Lister!$D$2,'2019'!$B$3:$B$500,$A91,'2019'!$D$3:$D$500,"*",'2019'!$G$3:$G$500,{"*alle*";"*Opsøgende*"},'2019'!$E$3:$E$500,"*nej*",'2019'!$H$3:$H$500,"*ja*"),COUNTIFS('2019'!$K$3:$K$500,Lister!$D$2,'2019'!$B$3:$B$500,$A91,'2019'!$D$3:$D$500,"*",'2019'!$G$3:$G$500,"*børn*"))</f>
        <v>0</v>
      </c>
      <c r="I91" s="110">
        <f>SUM(COUNTIFS('2019'!$K$3:$K$500,Lister!$D$3,'2019'!$B$3:$B$500,$A91,'2019'!$D$3:$D$500,"*",'2019'!$G$3:$G$500,{"*alle*";"*Opsøgende*"},'2019'!$E$3:$E$500,"*ja*"),COUNTIFS('2019'!$K$3:$K$500,Lister!$D$3,'2019'!$B$3:$B$500,$A91,'2019'!$D$3:$D$500,"*",'2019'!$G$3:$G$500,{"*alle*";"*Opsøgende*"},'2019'!$E$3:$E$500,"*nej*",'2019'!$H$3:$H$500,"*ja*"),COUNTIFS('2019'!$K$3:$K$500,Lister!$D$3,'2019'!$B$3:$B$500,$A91,'2019'!$D$3:$D$500,"*",'2019'!$G$3:$G$500,"*børn*"))</f>
        <v>0</v>
      </c>
      <c r="J91" s="110">
        <f t="shared" si="23"/>
        <v>0</v>
      </c>
      <c r="K91" s="110"/>
      <c r="L91" s="110">
        <f>SUM(COUNTIFS('2020'!$K$3:$K$500,Lister!$D$2,'2020'!$B$3:$B$500,$A91,'2020'!$D$3:$D$500,"*",'2020'!$G$3:$G$500,{"*alle*";"*Opsøgende*"},'2020'!$E$3:$E$500,"*ja*"),COUNTIFS('2020'!$K$3:$K$500,Lister!$D$2,'2020'!$B$3:$B$500,$A91,'2020'!$D$3:$D$500,"*",'2020'!$G$3:$G$500,{"*alle*";"*Opsøgende*"},'2020'!$E$3:$E$500,"*nej*",'2020'!$H$3:$H$500,"*ja*"),COUNTIFS('2020'!$K$3:$K$500,Lister!$D$2,'2020'!$B$3:$B$500,$A91,'2020'!$D$3:$D$500,"*",'2020'!$G$3:$G$500,"*børn*"))</f>
        <v>0</v>
      </c>
      <c r="M91" s="110">
        <f>SUM(COUNTIFS('2020'!$K$3:$K$500,Lister!$D$3,'2020'!$B$3:$B$500,$A91,'2020'!$D$3:$D$500,"*",'2020'!$G$3:$G$500,{"*alle*";"*Opsøgende*"},'2020'!$E$3:$E$500,"*ja*"),COUNTIFS('2020'!$K$3:$K$500,Lister!$D$3,'2020'!$B$3:$B$500,$A91,'2020'!$D$3:$D$500,"*",'2020'!$G$3:$G$500,{"*alle*";"*Opsøgende*"},'2020'!$E$3:$E$500,"*nej*",'2020'!$H$3:$H$500,"*ja*"),COUNTIFS('2020'!$K$3:$K$500,Lister!$D$3,'2020'!$B$3:$B$500,$A91,'2020'!$D$3:$D$500,"*",'2020'!$G$3:$G$500,"*børn*"))</f>
        <v>0</v>
      </c>
      <c r="N91" s="110">
        <f t="shared" si="24"/>
        <v>0</v>
      </c>
      <c r="O91" s="110"/>
      <c r="P91" s="110">
        <f>SUM(COUNTIFS('2021'!$K$3:$K$500,Lister!$D$2,'2021'!$B$3:$B$500,$A91,'2021'!$D$3:$D$500,"*",'2021'!$G$3:$G$500,{"*alle*";"*Opsøgende*"},'2021'!$E$3:$E$500,"*ja*"),COUNTIFS('2021'!$K$3:$K$500,Lister!$D$2,'2021'!$B$3:$B$500,$A91,'2021'!$D$3:$D$500,"*",'2021'!$G$3:$G$500,{"*alle*";"*Opsøgende*"},'2021'!$E$3:$E$500,"*nej*",'2021'!$H$3:$H$500,"*ja*"),COUNTIFS('2021'!$K$3:$K$500,Lister!$D$2,'2021'!$B$3:$B$500,$A91,'2021'!$D$3:$D$500,"*",'2021'!$G$3:$G$500,"*børn*"))</f>
        <v>0</v>
      </c>
      <c r="Q91" s="110">
        <f>SUM(COUNTIFS('2021'!$K$3:$K$500,Lister!$D$3,'2021'!$B$3:$B$500,$A91,'2021'!$D$3:$D$500,"*",'2021'!$G$3:$G$500,{"*alle*";"*Opsøgende*"},'2021'!$E$3:$E$500,"*ja*"),COUNTIFS('2021'!$K$3:$K$500,Lister!$D$3,'2021'!$B$3:$B$500,$A91,'2021'!$D$3:$D$500,"*",'2021'!$G$3:$G$500,{"*alle*";"*Opsøgende*"},'2021'!$E$3:$E$500,"*nej*",'2021'!$H$3:$H$500,"*ja*"),COUNTIFS('2021'!$K$3:$K$500,Lister!$D$3,'2021'!$B$3:$B$500,$A91,'2021'!$D$3:$D$500,"*",'2021'!$G$3:$G$500,"*børn*"))</f>
        <v>0</v>
      </c>
      <c r="R91" s="110">
        <f t="shared" si="25"/>
        <v>0</v>
      </c>
      <c r="S91" s="110"/>
      <c r="T91" s="110">
        <f>SUM(COUNTIFS('2022'!$K$3:$K$500,Lister!$D$2,'2022'!$B$3:$B$500,$A91,'2022'!$D$3:$D$500,"*",'2022'!$G$3:$G$500,{"*alle*";"*Opsøgende*"},'2022'!$E$3:$E$500,"*ja*"),COUNTIFS('2022'!$K$3:$K$500,Lister!$D$2,'2022'!$B$3:$B$500,$A91,'2022'!$D$3:$D$500,"*",'2022'!$G$3:$G$500,{"*alle*";"*Opsøgende*"},'2022'!$E$3:$E$500,"*nej*",'2022'!$H$3:$H$500,"*ja*"),COUNTIFS('2022'!$K$3:$K$500,Lister!$D$2,'2022'!$B$3:$B$500,$A91,'2022'!$D$3:$D$500,"*",'2022'!$G$3:$G$500,"*børn*"))</f>
        <v>0</v>
      </c>
      <c r="U91" s="110">
        <f>SUM(COUNTIFS('2022'!$K$3:$K$500,Lister!$D$3,'2022'!$B$3:$B$500,$A91,'2022'!$D$3:$D$500,"*",'2022'!$G$3:$G$500,{"*alle*";"*Opsøgende*"},'2022'!$E$3:$E$500,"*ja*"),COUNTIFS('2022'!$K$3:$K$500,Lister!$D$3,'2022'!$B$3:$B$500,$A91,'2022'!$D$3:$D$500,"*",'2022'!$G$3:$G$500,{"*alle*";"*Opsøgende*"},'2022'!$E$3:$E$500,"*nej*",'2022'!$H$3:$H$500,"*ja*"),COUNTIFS('2022'!$K$3:$K$500,Lister!$D$3,'2022'!$B$3:$B$500,$A91,'2022'!$D$3:$D$500,"*",'2022'!$G$3:$G$500,"*børn*"))</f>
        <v>0</v>
      </c>
      <c r="V91" s="110">
        <f t="shared" si="26"/>
        <v>0</v>
      </c>
      <c r="W91" s="110"/>
      <c r="X91" s="110">
        <f>SUM(COUNTIFS('2023'!$K$3:$K$500,Lister!$D$2,'2023'!$B$3:$B$500,$A91,'2023'!$D$3:$D$500,"*",'2023'!$G$3:$G$500,{"*alle*";"*Opsøgende*"},'2023'!$E$3:$E$500,"*ja*"),COUNTIFS('2023'!$K$3:$K$500,Lister!$D$2,'2023'!$B$3:$B$500,$A91,'2023'!$D$3:$D$500,"*",'2023'!$G$3:$G$500,{"*alle*";"*Opsøgende*"},'2023'!$E$3:$E$500,"*nej*",'2023'!$H$3:$H$500,"*ja*"),COUNTIFS('2023'!$K$3:$K$500,Lister!$D$2,'2023'!$B$3:$B$500,$A91,'2023'!$D$3:$D$500,"*",'2023'!$G$3:$G$500,"*børn*"))</f>
        <v>0</v>
      </c>
      <c r="Y91" s="110">
        <f>SUM(COUNTIFS('2023'!$K$3:$K$500,Lister!$D$3,'2023'!$B$3:$B$500,$A91,'2023'!$D$3:$D$500,"*",'2023'!$G$3:$G$500,{"*alle*";"*Opsøgende*"},'2023'!$E$3:$E$500,"*ja*"),COUNTIFS('2023'!$K$3:$K$500,Lister!$D$3,'2023'!$B$3:$B$500,$A91,'2023'!$D$3:$D$500,"*",'2023'!$G$3:$G$500,{"*alle*";"*Opsøgende*"},'2023'!$E$3:$E$500,"*nej*",'2023'!$H$3:$H$500,"*ja*"),COUNTIFS('2023'!$K$3:$K$500,Lister!$D$3,'2023'!$B$3:$B$500,$A91,'2023'!$D$3:$D$500,"*",'2023'!$G$3:$G$500,"*børn*"))</f>
        <v>0</v>
      </c>
      <c r="Z91" s="110">
        <f t="shared" si="27"/>
        <v>0</v>
      </c>
      <c r="AA91" s="110"/>
      <c r="AB91" s="110">
        <f>SUM(COUNTIFS('2024'!$K$3:$K$500,Lister!$D$2,'2024'!$B$3:$B$500,$A91,'2024'!$D$3:$D$500,"*",'2024'!$G$3:$G$500,{"*alle*";"*Opsøgende*"},'2024'!$E$3:$E$500,"*ja*"),COUNTIFS('2024'!$K$3:$K$500,Lister!$D$2,'2024'!$B$3:$B$500,$A91,'2024'!$D$3:$D$500,"*",'2024'!$G$3:$G$500,{"*alle*";"*Opsøgende*"},'2024'!$E$3:$E$500,"*nej*",'2024'!$H$3:$H$500,"*ja*"),COUNTIFS('2024'!$K$3:$K$500,Lister!$D$2,'2024'!$B$3:$B$500,$A91,'2024'!$D$3:$D$500,"*",'2024'!$G$3:$G$500,"*børn*"))</f>
        <v>0</v>
      </c>
      <c r="AC91" s="110">
        <f>SUM(COUNTIFS('2024'!$K$3:$K$500,Lister!$D$3,'2024'!$B$3:$B$500,$A91,'2024'!$D$3:$D$500,"*",'2024'!$G$3:$G$500,{"*alle*";"*Opsøgende*"},'2024'!$E$3:$E$500,"*ja*"),COUNTIFS('2024'!$K$3:$K$500,Lister!$D$3,'2024'!$B$3:$B$500,$A91,'2024'!$D$3:$D$500,"*",'2024'!$G$3:$G$500,{"*alle*";"*Opsøgende*"},'2024'!$E$3:$E$500,"*nej*",'2024'!$H$3:$H$500,"*ja*"),COUNTIFS('2024'!$K$3:$K$500,Lister!$D$3,'2024'!$B$3:$B$500,$A91,'2024'!$D$3:$D$500,"*",'2024'!$G$3:$G$500,"*børn*"))</f>
        <v>0</v>
      </c>
      <c r="AD91" s="110">
        <f t="shared" si="28"/>
        <v>0</v>
      </c>
      <c r="AE91" s="110"/>
      <c r="AF91" s="110">
        <f>SUM(COUNTIFS('2025'!$K$3:$K$500,Lister!$D$2,'2025'!$B$3:$B$500,$A91,'2025'!$D$3:$D$500,"*",'2025'!$G$3:$G$500,{"*alle*";"*Opsøgende*"},'2025'!$E$3:$E$500,"*ja*"),COUNTIFS('2025'!$K$3:$K$500,Lister!$D$2,'2025'!$B$3:$B$500,$A91,'2025'!$D$3:$D$500,"*",'2025'!$G$3:$G$500,{"*alle*";"*Opsøgende*"},'2025'!$E$3:$E$500,"*nej*",'2025'!$H$3:$H$500,"*ja*"),COUNTIFS('2025'!$K$3:$K$500,Lister!$D$2,'2025'!$B$3:$B$500,$A91,'2025'!$D$3:$D$500,"*",'2025'!$G$3:$G$500,"*børn*"))</f>
        <v>0</v>
      </c>
      <c r="AG91" s="110">
        <f>SUM(COUNTIFS('2025'!$K$3:$K$500,Lister!$D$3,'2025'!$B$3:$B$500,$A91,'2025'!$D$3:$D$500,"*",'2025'!$G$3:$G$500,{"*alle*";"*Opsøgende*"},'2025'!$E$3:$E$500,"*ja*"),COUNTIFS('2025'!$K$3:$K$500,Lister!$D$3,'2025'!$B$3:$B$500,$A91,'2025'!$D$3:$D$500,"*",'2025'!$G$3:$G$500,{"*alle*";"*Opsøgende*"},'2025'!$E$3:$E$500,"*nej*",'2025'!$H$3:$H$500,"*ja*"),COUNTIFS('2025'!$K$3:$K$500,Lister!$D$3,'2025'!$B$3:$B$500,$A91,'2025'!$D$3:$D$500,"*",'2025'!$G$3:$G$500,"*børn*"))</f>
        <v>0</v>
      </c>
      <c r="AH91" s="110">
        <f t="shared" si="29"/>
        <v>0</v>
      </c>
      <c r="AI91" s="110"/>
      <c r="AJ91" s="110">
        <f>SUM(COUNTIFS('2026'!$K$3:$K$500,Lister!$D$2,'2026'!$B$3:$B$500,$A91,'2026'!$D$3:$D$500,"*",'2026'!$G$3:$G$500,{"*alle*";"*Opsøgende*"},'2026'!$E$3:$E$500,"*ja*"),COUNTIFS('2026'!$K$3:$K$500,Lister!$D$2,'2026'!$B$3:$B$500,$A91,'2026'!$D$3:$D$500,"*",'2026'!$G$3:$G$500,{"*alle*";"*Opsøgende*"},'2026'!$E$3:$E$500,"*nej*",'2026'!$H$3:$H$500,"*ja*"),COUNTIFS('2026'!$K$3:$K$500,Lister!$D$2,'2026'!$B$3:$B$500,$A91,'2026'!$D$3:$D$500,"*",'2026'!$G$3:$G$500,"*børn*"))</f>
        <v>0</v>
      </c>
      <c r="AK91" s="110">
        <f>SUM(COUNTIFS('2026'!$K$3:$K$500,Lister!$D$3,'2026'!$B$3:$B$500,$A91,'2026'!$D$3:$D$500,"*",'2026'!$G$3:$G$500,{"*alle*";"*Opsøgende*"},'2026'!$E$3:$E$500,"*ja*"),COUNTIFS('2026'!$K$3:$K$500,Lister!$D$3,'2026'!$B$3:$B$500,$A91,'2026'!$D$3:$D$500,"*",'2026'!$G$3:$G$500,{"*alle*";"*Opsøgende*"},'2026'!$E$3:$E$500,"*nej*",'2026'!$H$3:$H$500,"*ja*"),COUNTIFS('2026'!$K$3:$K$500,Lister!$D$3,'2026'!$B$3:$B$500,$A91,'2026'!$D$3:$D$500,"*",'2026'!$G$3:$G$500,"*børn*"))</f>
        <v>0</v>
      </c>
      <c r="AL91" s="110">
        <f t="shared" si="30"/>
        <v>0</v>
      </c>
      <c r="AM91" s="110"/>
      <c r="AN91" s="110">
        <f>SUM(COUNTIFS('2027'!$K$3:$K$500,Lister!$D$2,'2027'!$B$3:$B$500,$A91,'2027'!$D$3:$D$500,"*",'2027'!$G$3:$G$500,{"*alle*";"*Opsøgende*"},'2027'!$E$3:$E$500,"*ja*"),COUNTIFS('2027'!$K$3:$K$500,Lister!$D$2,'2027'!$B$3:$B$500,$A91,'2027'!$D$3:$D$500,"*",'2027'!$G$3:$G$500,{"*alle*";"*Opsøgende*"},'2027'!$E$3:$E$500,"*nej*",'2027'!$H$3:$H$500,"*ja*"),COUNTIFS('2027'!$K$3:$K$500,Lister!$D$2,'2027'!$B$3:$B$500,$A91,'2027'!$D$3:$D$500,"*",'2027'!$G$3:$G$500,"*børn*"))</f>
        <v>0</v>
      </c>
      <c r="AO91" s="110">
        <f>SUM(COUNTIFS('2027'!$K$3:$K$500,Lister!$D$3,'2027'!$B$3:$B$500,$A91,'2027'!$D$3:$D$500,"*",'2027'!$G$3:$G$500,{"*alle*";"*Opsøgende*"},'2027'!$E$3:$E$500,"*ja*"),COUNTIFS('2027'!$K$3:$K$500,Lister!$D$3,'2027'!$B$3:$B$500,$A91,'2027'!$D$3:$D$500,"*",'2027'!$G$3:$G$500,{"*alle*";"*Opsøgende*"},'2027'!$E$3:$E$500,"*nej*",'2027'!$H$3:$H$500,"*ja*"),COUNTIFS('2027'!$K$3:$K$500,Lister!$D$3,'2027'!$B$3:$B$500,$A91,'2027'!$D$3:$D$500,"*",'2027'!$G$3:$G$500,"*børn*"))</f>
        <v>0</v>
      </c>
      <c r="AP91" s="110">
        <f t="shared" si="31"/>
        <v>0</v>
      </c>
      <c r="AQ91" s="110"/>
      <c r="AR91" s="110">
        <f>SUM(COUNTIFS('2028'!$K$3:$K$500,Lister!$D$2,'2028'!$B$3:$B$500,$A91,'2028'!$D$3:$D$500,"*",'2028'!$G$3:$G$500,{"*alle*";"*Opsøgende*"},'2028'!$E$3:$E$500,"*ja*"),COUNTIFS('2028'!$K$3:$K$500,Lister!$D$2,'2028'!$B$3:$B$500,$A91,'2028'!$D$3:$D$500,"*",'2028'!$G$3:$G$500,{"*alle*";"*Opsøgende*"},'2028'!$E$3:$E$500,"*nej*",'2028'!$H$3:$H$500,"*ja*"),COUNTIFS('2028'!$K$3:$K$500,Lister!$D$2,'2028'!$B$3:$B$500,$A91,'2028'!$D$3:$D$500,"*",'2028'!$G$3:$G$500,"*børn*"))</f>
        <v>0</v>
      </c>
      <c r="AS91" s="110">
        <f>SUM(COUNTIFS('2028'!$K$3:$K$500,Lister!$D$3,'2028'!$B$3:$B$500,$A91,'2028'!$D$3:$D$500,"*",'2028'!$G$3:$G$500,{"*alle*";"*Opsøgende*"},'2028'!$E$3:$E$500,"*ja*"),COUNTIFS('2028'!$K$3:$K$500,Lister!$D$3,'2028'!$B$3:$B$500,$A91,'2028'!$D$3:$D$500,"*",'2028'!$G$3:$G$500,{"*alle*";"*Opsøgende*"},'2028'!$E$3:$E$500,"*nej*",'2028'!$H$3:$H$500,"*ja*"),COUNTIFS('2028'!$K$3:$K$500,Lister!$D$3,'2028'!$B$3:$B$500,$A91,'2028'!$D$3:$D$500,"*",'2028'!$G$3:$G$500,"*børn*"))</f>
        <v>0</v>
      </c>
      <c r="AT91" s="110">
        <f t="shared" si="32"/>
        <v>0</v>
      </c>
    </row>
    <row r="92" spans="1:46" x14ac:dyDescent="0.25">
      <c r="A92" s="2" t="s">
        <v>70</v>
      </c>
      <c r="D92" s="110">
        <f>SUM(COUNTIFS('2018'!$K$3:$K$500,Lister!$D$2,'2018'!$B$3:$B$500,$A92,'2018'!$D$3:$D$500,"*",'2018'!$G$3:$G$500,{"*alle*";"*Opsøgende*"},'2018'!$E$3:$E$500,"*ja*"),COUNTIFS('2018'!$K$3:$K$500,Lister!$D$2,'2018'!$B$3:$B$500,$A92,'2018'!$D$3:$D$500,"*",'2018'!$G$3:$G$500,{"*alle*";"*Opsøgende*"},'2018'!$E$3:$E$500,"*nej*",'2018'!$H$3:$H$500,"*ja*"),COUNTIFS('2018'!$K$3:$K$500,Lister!$D$2,'2018'!$B$3:$B$500,$A92,'2018'!$D$3:$D$500,"*",'2018'!$G$3:$G$500,"*børn*"))</f>
        <v>0</v>
      </c>
      <c r="E92" s="110">
        <f>SUM(COUNTIFS('2018'!$K$3:$K$500,Lister!$D$3,'2018'!$B$3:$B$500,$A92,'2018'!$D$3:$D$500,"*",'2018'!$G$3:$G$500,{"*alle*";"*Opsøgende*"},'2018'!$E$3:$E$500,"*ja*"),COUNTIFS('2018'!$K$3:$K$500,Lister!$D$3,'2018'!$B$3:$B$500,$A92,'2018'!$D$3:$D$500,"*",'2018'!$G$3:$G$500,{"*alle*";"*Opsøgende*"},'2018'!$E$3:$E$500,"*nej*",'2018'!$H$3:$H$500,"*ja*"),COUNTIFS('2018'!$K$3:$K$500,Lister!$D$3,'2018'!$B$3:$B$500,$A92,'2018'!$D$3:$D$500,"*",'2018'!$G$3:$G$500,"*børn*"))</f>
        <v>0</v>
      </c>
      <c r="F92" s="110">
        <f t="shared" si="22"/>
        <v>0</v>
      </c>
      <c r="G92" s="110"/>
      <c r="H92" s="110">
        <f>SUM(COUNTIFS('2019'!$K$3:$K$500,Lister!$D$2,'2019'!$B$3:$B$500,$A92,'2019'!$D$3:$D$500,"*",'2019'!$G$3:$G$500,{"*alle*";"*Opsøgende*"},'2019'!$E$3:$E$500,"*ja*"),COUNTIFS('2019'!$K$3:$K$500,Lister!$D$2,'2019'!$B$3:$B$500,$A92,'2019'!$D$3:$D$500,"*",'2019'!$G$3:$G$500,{"*alle*";"*Opsøgende*"},'2019'!$E$3:$E$500,"*nej*",'2019'!$H$3:$H$500,"*ja*"),COUNTIFS('2019'!$K$3:$K$500,Lister!$D$2,'2019'!$B$3:$B$500,$A92,'2019'!$D$3:$D$500,"*",'2019'!$G$3:$G$500,"*børn*"))</f>
        <v>0</v>
      </c>
      <c r="I92" s="110">
        <f>SUM(COUNTIFS('2019'!$K$3:$K$500,Lister!$D$3,'2019'!$B$3:$B$500,$A92,'2019'!$D$3:$D$500,"*",'2019'!$G$3:$G$500,{"*alle*";"*Opsøgende*"},'2019'!$E$3:$E$500,"*ja*"),COUNTIFS('2019'!$K$3:$K$500,Lister!$D$3,'2019'!$B$3:$B$500,$A92,'2019'!$D$3:$D$500,"*",'2019'!$G$3:$G$500,{"*alle*";"*Opsøgende*"},'2019'!$E$3:$E$500,"*nej*",'2019'!$H$3:$H$500,"*ja*"),COUNTIFS('2019'!$K$3:$K$500,Lister!$D$3,'2019'!$B$3:$B$500,$A92,'2019'!$D$3:$D$500,"*",'2019'!$G$3:$G$500,"*børn*"))</f>
        <v>0</v>
      </c>
      <c r="J92" s="110">
        <f t="shared" si="23"/>
        <v>0</v>
      </c>
      <c r="K92" s="110"/>
      <c r="L92" s="110">
        <f>SUM(COUNTIFS('2020'!$K$3:$K$500,Lister!$D$2,'2020'!$B$3:$B$500,$A92,'2020'!$D$3:$D$500,"*",'2020'!$G$3:$G$500,{"*alle*";"*Opsøgende*"},'2020'!$E$3:$E$500,"*ja*"),COUNTIFS('2020'!$K$3:$K$500,Lister!$D$2,'2020'!$B$3:$B$500,$A92,'2020'!$D$3:$D$500,"*",'2020'!$G$3:$G$500,{"*alle*";"*Opsøgende*"},'2020'!$E$3:$E$500,"*nej*",'2020'!$H$3:$H$500,"*ja*"),COUNTIFS('2020'!$K$3:$K$500,Lister!$D$2,'2020'!$B$3:$B$500,$A92,'2020'!$D$3:$D$500,"*",'2020'!$G$3:$G$500,"*børn*"))</f>
        <v>0</v>
      </c>
      <c r="M92" s="110">
        <f>SUM(COUNTIFS('2020'!$K$3:$K$500,Lister!$D$3,'2020'!$B$3:$B$500,$A92,'2020'!$D$3:$D$500,"*",'2020'!$G$3:$G$500,{"*alle*";"*Opsøgende*"},'2020'!$E$3:$E$500,"*ja*"),COUNTIFS('2020'!$K$3:$K$500,Lister!$D$3,'2020'!$B$3:$B$500,$A92,'2020'!$D$3:$D$500,"*",'2020'!$G$3:$G$500,{"*alle*";"*Opsøgende*"},'2020'!$E$3:$E$500,"*nej*",'2020'!$H$3:$H$500,"*ja*"),COUNTIFS('2020'!$K$3:$K$500,Lister!$D$3,'2020'!$B$3:$B$500,$A92,'2020'!$D$3:$D$500,"*",'2020'!$G$3:$G$500,"*børn*"))</f>
        <v>0</v>
      </c>
      <c r="N92" s="110">
        <f t="shared" si="24"/>
        <v>0</v>
      </c>
      <c r="O92" s="110"/>
      <c r="P92" s="110">
        <f>SUM(COUNTIFS('2021'!$K$3:$K$500,Lister!$D$2,'2021'!$B$3:$B$500,$A92,'2021'!$D$3:$D$500,"*",'2021'!$G$3:$G$500,{"*alle*";"*Opsøgende*"},'2021'!$E$3:$E$500,"*ja*"),COUNTIFS('2021'!$K$3:$K$500,Lister!$D$2,'2021'!$B$3:$B$500,$A92,'2021'!$D$3:$D$500,"*",'2021'!$G$3:$G$500,{"*alle*";"*Opsøgende*"},'2021'!$E$3:$E$500,"*nej*",'2021'!$H$3:$H$500,"*ja*"),COUNTIFS('2021'!$K$3:$K$500,Lister!$D$2,'2021'!$B$3:$B$500,$A92,'2021'!$D$3:$D$500,"*",'2021'!$G$3:$G$500,"*børn*"))</f>
        <v>0</v>
      </c>
      <c r="Q92" s="110">
        <f>SUM(COUNTIFS('2021'!$K$3:$K$500,Lister!$D$3,'2021'!$B$3:$B$500,$A92,'2021'!$D$3:$D$500,"*",'2021'!$G$3:$G$500,{"*alle*";"*Opsøgende*"},'2021'!$E$3:$E$500,"*ja*"),COUNTIFS('2021'!$K$3:$K$500,Lister!$D$3,'2021'!$B$3:$B$500,$A92,'2021'!$D$3:$D$500,"*",'2021'!$G$3:$G$500,{"*alle*";"*Opsøgende*"},'2021'!$E$3:$E$500,"*nej*",'2021'!$H$3:$H$500,"*ja*"),COUNTIFS('2021'!$K$3:$K$500,Lister!$D$3,'2021'!$B$3:$B$500,$A92,'2021'!$D$3:$D$500,"*",'2021'!$G$3:$G$500,"*børn*"))</f>
        <v>0</v>
      </c>
      <c r="R92" s="110">
        <f t="shared" si="25"/>
        <v>0</v>
      </c>
      <c r="S92" s="110"/>
      <c r="T92" s="110">
        <f>SUM(COUNTIFS('2022'!$K$3:$K$500,Lister!$D$2,'2022'!$B$3:$B$500,$A92,'2022'!$D$3:$D$500,"*",'2022'!$G$3:$G$500,{"*alle*";"*Opsøgende*"},'2022'!$E$3:$E$500,"*ja*"),COUNTIFS('2022'!$K$3:$K$500,Lister!$D$2,'2022'!$B$3:$B$500,$A92,'2022'!$D$3:$D$500,"*",'2022'!$G$3:$G$500,{"*alle*";"*Opsøgende*"},'2022'!$E$3:$E$500,"*nej*",'2022'!$H$3:$H$500,"*ja*"),COUNTIFS('2022'!$K$3:$K$500,Lister!$D$2,'2022'!$B$3:$B$500,$A92,'2022'!$D$3:$D$500,"*",'2022'!$G$3:$G$500,"*børn*"))</f>
        <v>0</v>
      </c>
      <c r="U92" s="110">
        <f>SUM(COUNTIFS('2022'!$K$3:$K$500,Lister!$D$3,'2022'!$B$3:$B$500,$A92,'2022'!$D$3:$D$500,"*",'2022'!$G$3:$G$500,{"*alle*";"*Opsøgende*"},'2022'!$E$3:$E$500,"*ja*"),COUNTIFS('2022'!$K$3:$K$500,Lister!$D$3,'2022'!$B$3:$B$500,$A92,'2022'!$D$3:$D$500,"*",'2022'!$G$3:$G$500,{"*alle*";"*Opsøgende*"},'2022'!$E$3:$E$500,"*nej*",'2022'!$H$3:$H$500,"*ja*"),COUNTIFS('2022'!$K$3:$K$500,Lister!$D$3,'2022'!$B$3:$B$500,$A92,'2022'!$D$3:$D$500,"*",'2022'!$G$3:$G$500,"*børn*"))</f>
        <v>0</v>
      </c>
      <c r="V92" s="110">
        <f t="shared" si="26"/>
        <v>0</v>
      </c>
      <c r="W92" s="110"/>
      <c r="X92" s="110">
        <f>SUM(COUNTIFS('2023'!$K$3:$K$500,Lister!$D$2,'2023'!$B$3:$B$500,$A92,'2023'!$D$3:$D$500,"*",'2023'!$G$3:$G$500,{"*alle*";"*Opsøgende*"},'2023'!$E$3:$E$500,"*ja*"),COUNTIFS('2023'!$K$3:$K$500,Lister!$D$2,'2023'!$B$3:$B$500,$A92,'2023'!$D$3:$D$500,"*",'2023'!$G$3:$G$500,{"*alle*";"*Opsøgende*"},'2023'!$E$3:$E$500,"*nej*",'2023'!$H$3:$H$500,"*ja*"),COUNTIFS('2023'!$K$3:$K$500,Lister!$D$2,'2023'!$B$3:$B$500,$A92,'2023'!$D$3:$D$500,"*",'2023'!$G$3:$G$500,"*børn*"))</f>
        <v>0</v>
      </c>
      <c r="Y92" s="110">
        <f>SUM(COUNTIFS('2023'!$K$3:$K$500,Lister!$D$3,'2023'!$B$3:$B$500,$A92,'2023'!$D$3:$D$500,"*",'2023'!$G$3:$G$500,{"*alle*";"*Opsøgende*"},'2023'!$E$3:$E$500,"*ja*"),COUNTIFS('2023'!$K$3:$K$500,Lister!$D$3,'2023'!$B$3:$B$500,$A92,'2023'!$D$3:$D$500,"*",'2023'!$G$3:$G$500,{"*alle*";"*Opsøgende*"},'2023'!$E$3:$E$500,"*nej*",'2023'!$H$3:$H$500,"*ja*"),COUNTIFS('2023'!$K$3:$K$500,Lister!$D$3,'2023'!$B$3:$B$500,$A92,'2023'!$D$3:$D$500,"*",'2023'!$G$3:$G$500,"*børn*"))</f>
        <v>0</v>
      </c>
      <c r="Z92" s="110">
        <f t="shared" si="27"/>
        <v>0</v>
      </c>
      <c r="AA92" s="110"/>
      <c r="AB92" s="110">
        <f>SUM(COUNTIFS('2024'!$K$3:$K$500,Lister!$D$2,'2024'!$B$3:$B$500,$A92,'2024'!$D$3:$D$500,"*",'2024'!$G$3:$G$500,{"*alle*";"*Opsøgende*"},'2024'!$E$3:$E$500,"*ja*"),COUNTIFS('2024'!$K$3:$K$500,Lister!$D$2,'2024'!$B$3:$B$500,$A92,'2024'!$D$3:$D$500,"*",'2024'!$G$3:$G$500,{"*alle*";"*Opsøgende*"},'2024'!$E$3:$E$500,"*nej*",'2024'!$H$3:$H$500,"*ja*"),COUNTIFS('2024'!$K$3:$K$500,Lister!$D$2,'2024'!$B$3:$B$500,$A92,'2024'!$D$3:$D$500,"*",'2024'!$G$3:$G$500,"*børn*"))</f>
        <v>0</v>
      </c>
      <c r="AC92" s="110">
        <f>SUM(COUNTIFS('2024'!$K$3:$K$500,Lister!$D$3,'2024'!$B$3:$B$500,$A92,'2024'!$D$3:$D$500,"*",'2024'!$G$3:$G$500,{"*alle*";"*Opsøgende*"},'2024'!$E$3:$E$500,"*ja*"),COUNTIFS('2024'!$K$3:$K$500,Lister!$D$3,'2024'!$B$3:$B$500,$A92,'2024'!$D$3:$D$500,"*",'2024'!$G$3:$G$500,{"*alle*";"*Opsøgende*"},'2024'!$E$3:$E$500,"*nej*",'2024'!$H$3:$H$500,"*ja*"),COUNTIFS('2024'!$K$3:$K$500,Lister!$D$3,'2024'!$B$3:$B$500,$A92,'2024'!$D$3:$D$500,"*",'2024'!$G$3:$G$500,"*børn*"))</f>
        <v>0</v>
      </c>
      <c r="AD92" s="110">
        <f t="shared" si="28"/>
        <v>0</v>
      </c>
      <c r="AE92" s="110"/>
      <c r="AF92" s="110">
        <f>SUM(COUNTIFS('2025'!$K$3:$K$500,Lister!$D$2,'2025'!$B$3:$B$500,$A92,'2025'!$D$3:$D$500,"*",'2025'!$G$3:$G$500,{"*alle*";"*Opsøgende*"},'2025'!$E$3:$E$500,"*ja*"),COUNTIFS('2025'!$K$3:$K$500,Lister!$D$2,'2025'!$B$3:$B$500,$A92,'2025'!$D$3:$D$500,"*",'2025'!$G$3:$G$500,{"*alle*";"*Opsøgende*"},'2025'!$E$3:$E$500,"*nej*",'2025'!$H$3:$H$500,"*ja*"),COUNTIFS('2025'!$K$3:$K$500,Lister!$D$2,'2025'!$B$3:$B$500,$A92,'2025'!$D$3:$D$500,"*",'2025'!$G$3:$G$500,"*børn*"))</f>
        <v>0</v>
      </c>
      <c r="AG92" s="110">
        <f>SUM(COUNTIFS('2025'!$K$3:$K$500,Lister!$D$3,'2025'!$B$3:$B$500,$A92,'2025'!$D$3:$D$500,"*",'2025'!$G$3:$G$500,{"*alle*";"*Opsøgende*"},'2025'!$E$3:$E$500,"*ja*"),COUNTIFS('2025'!$K$3:$K$500,Lister!$D$3,'2025'!$B$3:$B$500,$A92,'2025'!$D$3:$D$500,"*",'2025'!$G$3:$G$500,{"*alle*";"*Opsøgende*"},'2025'!$E$3:$E$500,"*nej*",'2025'!$H$3:$H$500,"*ja*"),COUNTIFS('2025'!$K$3:$K$500,Lister!$D$3,'2025'!$B$3:$B$500,$A92,'2025'!$D$3:$D$500,"*",'2025'!$G$3:$G$500,"*børn*"))</f>
        <v>0</v>
      </c>
      <c r="AH92" s="110">
        <f t="shared" si="29"/>
        <v>0</v>
      </c>
      <c r="AI92" s="110"/>
      <c r="AJ92" s="110">
        <f>SUM(COUNTIFS('2026'!$K$3:$K$500,Lister!$D$2,'2026'!$B$3:$B$500,$A92,'2026'!$D$3:$D$500,"*",'2026'!$G$3:$G$500,{"*alle*";"*Opsøgende*"},'2026'!$E$3:$E$500,"*ja*"),COUNTIFS('2026'!$K$3:$K$500,Lister!$D$2,'2026'!$B$3:$B$500,$A92,'2026'!$D$3:$D$500,"*",'2026'!$G$3:$G$500,{"*alle*";"*Opsøgende*"},'2026'!$E$3:$E$500,"*nej*",'2026'!$H$3:$H$500,"*ja*"),COUNTIFS('2026'!$K$3:$K$500,Lister!$D$2,'2026'!$B$3:$B$500,$A92,'2026'!$D$3:$D$500,"*",'2026'!$G$3:$G$500,"*børn*"))</f>
        <v>0</v>
      </c>
      <c r="AK92" s="110">
        <f>SUM(COUNTIFS('2026'!$K$3:$K$500,Lister!$D$3,'2026'!$B$3:$B$500,$A92,'2026'!$D$3:$D$500,"*",'2026'!$G$3:$G$500,{"*alle*";"*Opsøgende*"},'2026'!$E$3:$E$500,"*ja*"),COUNTIFS('2026'!$K$3:$K$500,Lister!$D$3,'2026'!$B$3:$B$500,$A92,'2026'!$D$3:$D$500,"*",'2026'!$G$3:$G$500,{"*alle*";"*Opsøgende*"},'2026'!$E$3:$E$500,"*nej*",'2026'!$H$3:$H$500,"*ja*"),COUNTIFS('2026'!$K$3:$K$500,Lister!$D$3,'2026'!$B$3:$B$500,$A92,'2026'!$D$3:$D$500,"*",'2026'!$G$3:$G$500,"*børn*"))</f>
        <v>0</v>
      </c>
      <c r="AL92" s="110">
        <f t="shared" si="30"/>
        <v>0</v>
      </c>
      <c r="AM92" s="110"/>
      <c r="AN92" s="110">
        <f>SUM(COUNTIFS('2027'!$K$3:$K$500,Lister!$D$2,'2027'!$B$3:$B$500,$A92,'2027'!$D$3:$D$500,"*",'2027'!$G$3:$G$500,{"*alle*";"*Opsøgende*"},'2027'!$E$3:$E$500,"*ja*"),COUNTIFS('2027'!$K$3:$K$500,Lister!$D$2,'2027'!$B$3:$B$500,$A92,'2027'!$D$3:$D$500,"*",'2027'!$G$3:$G$500,{"*alle*";"*Opsøgende*"},'2027'!$E$3:$E$500,"*nej*",'2027'!$H$3:$H$500,"*ja*"),COUNTIFS('2027'!$K$3:$K$500,Lister!$D$2,'2027'!$B$3:$B$500,$A92,'2027'!$D$3:$D$500,"*",'2027'!$G$3:$G$500,"*børn*"))</f>
        <v>0</v>
      </c>
      <c r="AO92" s="110">
        <f>SUM(COUNTIFS('2027'!$K$3:$K$500,Lister!$D$3,'2027'!$B$3:$B$500,$A92,'2027'!$D$3:$D$500,"*",'2027'!$G$3:$G$500,{"*alle*";"*Opsøgende*"},'2027'!$E$3:$E$500,"*ja*"),COUNTIFS('2027'!$K$3:$K$500,Lister!$D$3,'2027'!$B$3:$B$500,$A92,'2027'!$D$3:$D$500,"*",'2027'!$G$3:$G$500,{"*alle*";"*Opsøgende*"},'2027'!$E$3:$E$500,"*nej*",'2027'!$H$3:$H$500,"*ja*"),COUNTIFS('2027'!$K$3:$K$500,Lister!$D$3,'2027'!$B$3:$B$500,$A92,'2027'!$D$3:$D$500,"*",'2027'!$G$3:$G$500,"*børn*"))</f>
        <v>0</v>
      </c>
      <c r="AP92" s="110">
        <f t="shared" si="31"/>
        <v>0</v>
      </c>
      <c r="AQ92" s="110"/>
      <c r="AR92" s="110">
        <f>SUM(COUNTIFS('2028'!$K$3:$K$500,Lister!$D$2,'2028'!$B$3:$B$500,$A92,'2028'!$D$3:$D$500,"*",'2028'!$G$3:$G$500,{"*alle*";"*Opsøgende*"},'2028'!$E$3:$E$500,"*ja*"),COUNTIFS('2028'!$K$3:$K$500,Lister!$D$2,'2028'!$B$3:$B$500,$A92,'2028'!$D$3:$D$500,"*",'2028'!$G$3:$G$500,{"*alle*";"*Opsøgende*"},'2028'!$E$3:$E$500,"*nej*",'2028'!$H$3:$H$500,"*ja*"),COUNTIFS('2028'!$K$3:$K$500,Lister!$D$2,'2028'!$B$3:$B$500,$A92,'2028'!$D$3:$D$500,"*",'2028'!$G$3:$G$500,"*børn*"))</f>
        <v>0</v>
      </c>
      <c r="AS92" s="110">
        <f>SUM(COUNTIFS('2028'!$K$3:$K$500,Lister!$D$3,'2028'!$B$3:$B$500,$A92,'2028'!$D$3:$D$500,"*",'2028'!$G$3:$G$500,{"*alle*";"*Opsøgende*"},'2028'!$E$3:$E$500,"*ja*"),COUNTIFS('2028'!$K$3:$K$500,Lister!$D$3,'2028'!$B$3:$B$500,$A92,'2028'!$D$3:$D$500,"*",'2028'!$G$3:$G$500,{"*alle*";"*Opsøgende*"},'2028'!$E$3:$E$500,"*nej*",'2028'!$H$3:$H$500,"*ja*"),COUNTIFS('2028'!$K$3:$K$500,Lister!$D$3,'2028'!$B$3:$B$500,$A92,'2028'!$D$3:$D$500,"*",'2028'!$G$3:$G$500,"*børn*"))</f>
        <v>0</v>
      </c>
      <c r="AT92" s="110">
        <f t="shared" si="32"/>
        <v>0</v>
      </c>
    </row>
    <row r="93" spans="1:46" x14ac:dyDescent="0.25">
      <c r="A93" s="2" t="s">
        <v>75</v>
      </c>
      <c r="D93" s="110">
        <f>SUM(COUNTIFS('2018'!$K$3:$K$500,Lister!$D$2,'2018'!$B$3:$B$500,$A93,'2018'!$D$3:$D$500,"*",'2018'!$G$3:$G$500,{"*alle*";"*Opsøgende*"},'2018'!$E$3:$E$500,"*ja*"),COUNTIFS('2018'!$K$3:$K$500,Lister!$D$2,'2018'!$B$3:$B$500,$A93,'2018'!$D$3:$D$500,"*",'2018'!$G$3:$G$500,{"*alle*";"*Opsøgende*"},'2018'!$E$3:$E$500,"*nej*",'2018'!$H$3:$H$500,"*ja*"),COUNTIFS('2018'!$K$3:$K$500,Lister!$D$2,'2018'!$B$3:$B$500,$A93,'2018'!$D$3:$D$500,"*",'2018'!$G$3:$G$500,"*børn*"))</f>
        <v>0</v>
      </c>
      <c r="E93" s="110">
        <f>SUM(COUNTIFS('2018'!$K$3:$K$500,Lister!$D$3,'2018'!$B$3:$B$500,$A93,'2018'!$D$3:$D$500,"*",'2018'!$G$3:$G$500,{"*alle*";"*Opsøgende*"},'2018'!$E$3:$E$500,"*ja*"),COUNTIFS('2018'!$K$3:$K$500,Lister!$D$3,'2018'!$B$3:$B$500,$A93,'2018'!$D$3:$D$500,"*",'2018'!$G$3:$G$500,{"*alle*";"*Opsøgende*"},'2018'!$E$3:$E$500,"*nej*",'2018'!$H$3:$H$500,"*ja*"),COUNTIFS('2018'!$K$3:$K$500,Lister!$D$3,'2018'!$B$3:$B$500,$A93,'2018'!$D$3:$D$500,"*",'2018'!$G$3:$G$500,"*børn*"))</f>
        <v>0</v>
      </c>
      <c r="F93" s="110">
        <f t="shared" si="22"/>
        <v>0</v>
      </c>
      <c r="G93" s="110"/>
      <c r="H93" s="110">
        <f>SUM(COUNTIFS('2019'!$K$3:$K$500,Lister!$D$2,'2019'!$B$3:$B$500,$A93,'2019'!$D$3:$D$500,"*",'2019'!$G$3:$G$500,{"*alle*";"*Opsøgende*"},'2019'!$E$3:$E$500,"*ja*"),COUNTIFS('2019'!$K$3:$K$500,Lister!$D$2,'2019'!$B$3:$B$500,$A93,'2019'!$D$3:$D$500,"*",'2019'!$G$3:$G$500,{"*alle*";"*Opsøgende*"},'2019'!$E$3:$E$500,"*nej*",'2019'!$H$3:$H$500,"*ja*"),COUNTIFS('2019'!$K$3:$K$500,Lister!$D$2,'2019'!$B$3:$B$500,$A93,'2019'!$D$3:$D$500,"*",'2019'!$G$3:$G$500,"*børn*"))</f>
        <v>0</v>
      </c>
      <c r="I93" s="110">
        <f>SUM(COUNTIFS('2019'!$K$3:$K$500,Lister!$D$3,'2019'!$B$3:$B$500,$A93,'2019'!$D$3:$D$500,"*",'2019'!$G$3:$G$500,{"*alle*";"*Opsøgende*"},'2019'!$E$3:$E$500,"*ja*"),COUNTIFS('2019'!$K$3:$K$500,Lister!$D$3,'2019'!$B$3:$B$500,$A93,'2019'!$D$3:$D$500,"*",'2019'!$G$3:$G$500,{"*alle*";"*Opsøgende*"},'2019'!$E$3:$E$500,"*nej*",'2019'!$H$3:$H$500,"*ja*"),COUNTIFS('2019'!$K$3:$K$500,Lister!$D$3,'2019'!$B$3:$B$500,$A93,'2019'!$D$3:$D$500,"*",'2019'!$G$3:$G$500,"*børn*"))</f>
        <v>0</v>
      </c>
      <c r="J93" s="110">
        <f t="shared" si="23"/>
        <v>0</v>
      </c>
      <c r="K93" s="110"/>
      <c r="L93" s="110">
        <f>SUM(COUNTIFS('2020'!$K$3:$K$500,Lister!$D$2,'2020'!$B$3:$B$500,$A93,'2020'!$D$3:$D$500,"*",'2020'!$G$3:$G$500,{"*alle*";"*Opsøgende*"},'2020'!$E$3:$E$500,"*ja*"),COUNTIFS('2020'!$K$3:$K$500,Lister!$D$2,'2020'!$B$3:$B$500,$A93,'2020'!$D$3:$D$500,"*",'2020'!$G$3:$G$500,{"*alle*";"*Opsøgende*"},'2020'!$E$3:$E$500,"*nej*",'2020'!$H$3:$H$500,"*ja*"),COUNTIFS('2020'!$K$3:$K$500,Lister!$D$2,'2020'!$B$3:$B$500,$A93,'2020'!$D$3:$D$500,"*",'2020'!$G$3:$G$500,"*børn*"))</f>
        <v>0</v>
      </c>
      <c r="M93" s="110">
        <f>SUM(COUNTIFS('2020'!$K$3:$K$500,Lister!$D$3,'2020'!$B$3:$B$500,$A93,'2020'!$D$3:$D$500,"*",'2020'!$G$3:$G$500,{"*alle*";"*Opsøgende*"},'2020'!$E$3:$E$500,"*ja*"),COUNTIFS('2020'!$K$3:$K$500,Lister!$D$3,'2020'!$B$3:$B$500,$A93,'2020'!$D$3:$D$500,"*",'2020'!$G$3:$G$500,{"*alle*";"*Opsøgende*"},'2020'!$E$3:$E$500,"*nej*",'2020'!$H$3:$H$500,"*ja*"),COUNTIFS('2020'!$K$3:$K$500,Lister!$D$3,'2020'!$B$3:$B$500,$A93,'2020'!$D$3:$D$500,"*",'2020'!$G$3:$G$500,"*børn*"))</f>
        <v>0</v>
      </c>
      <c r="N93" s="110">
        <f t="shared" si="24"/>
        <v>0</v>
      </c>
      <c r="O93" s="110"/>
      <c r="P93" s="110">
        <f>SUM(COUNTIFS('2021'!$K$3:$K$500,Lister!$D$2,'2021'!$B$3:$B$500,$A93,'2021'!$D$3:$D$500,"*",'2021'!$G$3:$G$500,{"*alle*";"*Opsøgende*"},'2021'!$E$3:$E$500,"*ja*"),COUNTIFS('2021'!$K$3:$K$500,Lister!$D$2,'2021'!$B$3:$B$500,$A93,'2021'!$D$3:$D$500,"*",'2021'!$G$3:$G$500,{"*alle*";"*Opsøgende*"},'2021'!$E$3:$E$500,"*nej*",'2021'!$H$3:$H$500,"*ja*"),COUNTIFS('2021'!$K$3:$K$500,Lister!$D$2,'2021'!$B$3:$B$500,$A93,'2021'!$D$3:$D$500,"*",'2021'!$G$3:$G$500,"*børn*"))</f>
        <v>0</v>
      </c>
      <c r="Q93" s="110">
        <f>SUM(COUNTIFS('2021'!$K$3:$K$500,Lister!$D$3,'2021'!$B$3:$B$500,$A93,'2021'!$D$3:$D$500,"*",'2021'!$G$3:$G$500,{"*alle*";"*Opsøgende*"},'2021'!$E$3:$E$500,"*ja*"),COUNTIFS('2021'!$K$3:$K$500,Lister!$D$3,'2021'!$B$3:$B$500,$A93,'2021'!$D$3:$D$500,"*",'2021'!$G$3:$G$500,{"*alle*";"*Opsøgende*"},'2021'!$E$3:$E$500,"*nej*",'2021'!$H$3:$H$500,"*ja*"),COUNTIFS('2021'!$K$3:$K$500,Lister!$D$3,'2021'!$B$3:$B$500,$A93,'2021'!$D$3:$D$500,"*",'2021'!$G$3:$G$500,"*børn*"))</f>
        <v>0</v>
      </c>
      <c r="R93" s="110">
        <f t="shared" si="25"/>
        <v>0</v>
      </c>
      <c r="S93" s="110"/>
      <c r="T93" s="110">
        <f>SUM(COUNTIFS('2022'!$K$3:$K$500,Lister!$D$2,'2022'!$B$3:$B$500,$A93,'2022'!$D$3:$D$500,"*",'2022'!$G$3:$G$500,{"*alle*";"*Opsøgende*"},'2022'!$E$3:$E$500,"*ja*"),COUNTIFS('2022'!$K$3:$K$500,Lister!$D$2,'2022'!$B$3:$B$500,$A93,'2022'!$D$3:$D$500,"*",'2022'!$G$3:$G$500,{"*alle*";"*Opsøgende*"},'2022'!$E$3:$E$500,"*nej*",'2022'!$H$3:$H$500,"*ja*"),COUNTIFS('2022'!$K$3:$K$500,Lister!$D$2,'2022'!$B$3:$B$500,$A93,'2022'!$D$3:$D$500,"*",'2022'!$G$3:$G$500,"*børn*"))</f>
        <v>0</v>
      </c>
      <c r="U93" s="110">
        <f>SUM(COUNTIFS('2022'!$K$3:$K$500,Lister!$D$3,'2022'!$B$3:$B$500,$A93,'2022'!$D$3:$D$500,"*",'2022'!$G$3:$G$500,{"*alle*";"*Opsøgende*"},'2022'!$E$3:$E$500,"*ja*"),COUNTIFS('2022'!$K$3:$K$500,Lister!$D$3,'2022'!$B$3:$B$500,$A93,'2022'!$D$3:$D$500,"*",'2022'!$G$3:$G$500,{"*alle*";"*Opsøgende*"},'2022'!$E$3:$E$500,"*nej*",'2022'!$H$3:$H$500,"*ja*"),COUNTIFS('2022'!$K$3:$K$500,Lister!$D$3,'2022'!$B$3:$B$500,$A93,'2022'!$D$3:$D$500,"*",'2022'!$G$3:$G$500,"*børn*"))</f>
        <v>0</v>
      </c>
      <c r="V93" s="110">
        <f t="shared" si="26"/>
        <v>0</v>
      </c>
      <c r="W93" s="110"/>
      <c r="X93" s="110">
        <f>SUM(COUNTIFS('2023'!$K$3:$K$500,Lister!$D$2,'2023'!$B$3:$B$500,$A93,'2023'!$D$3:$D$500,"*",'2023'!$G$3:$G$500,{"*alle*";"*Opsøgende*"},'2023'!$E$3:$E$500,"*ja*"),COUNTIFS('2023'!$K$3:$K$500,Lister!$D$2,'2023'!$B$3:$B$500,$A93,'2023'!$D$3:$D$500,"*",'2023'!$G$3:$G$500,{"*alle*";"*Opsøgende*"},'2023'!$E$3:$E$500,"*nej*",'2023'!$H$3:$H$500,"*ja*"),COUNTIFS('2023'!$K$3:$K$500,Lister!$D$2,'2023'!$B$3:$B$500,$A93,'2023'!$D$3:$D$500,"*",'2023'!$G$3:$G$500,"*børn*"))</f>
        <v>0</v>
      </c>
      <c r="Y93" s="110">
        <f>SUM(COUNTIFS('2023'!$K$3:$K$500,Lister!$D$3,'2023'!$B$3:$B$500,$A93,'2023'!$D$3:$D$500,"*",'2023'!$G$3:$G$500,{"*alle*";"*Opsøgende*"},'2023'!$E$3:$E$500,"*ja*"),COUNTIFS('2023'!$K$3:$K$500,Lister!$D$3,'2023'!$B$3:$B$500,$A93,'2023'!$D$3:$D$500,"*",'2023'!$G$3:$G$500,{"*alle*";"*Opsøgende*"},'2023'!$E$3:$E$500,"*nej*",'2023'!$H$3:$H$500,"*ja*"),COUNTIFS('2023'!$K$3:$K$500,Lister!$D$3,'2023'!$B$3:$B$500,$A93,'2023'!$D$3:$D$500,"*",'2023'!$G$3:$G$500,"*børn*"))</f>
        <v>0</v>
      </c>
      <c r="Z93" s="110">
        <f t="shared" si="27"/>
        <v>0</v>
      </c>
      <c r="AA93" s="110"/>
      <c r="AB93" s="110">
        <f>SUM(COUNTIFS('2024'!$K$3:$K$500,Lister!$D$2,'2024'!$B$3:$B$500,$A93,'2024'!$D$3:$D$500,"*",'2024'!$G$3:$G$500,{"*alle*";"*Opsøgende*"},'2024'!$E$3:$E$500,"*ja*"),COUNTIFS('2024'!$K$3:$K$500,Lister!$D$2,'2024'!$B$3:$B$500,$A93,'2024'!$D$3:$D$500,"*",'2024'!$G$3:$G$500,{"*alle*";"*Opsøgende*"},'2024'!$E$3:$E$500,"*nej*",'2024'!$H$3:$H$500,"*ja*"),COUNTIFS('2024'!$K$3:$K$500,Lister!$D$2,'2024'!$B$3:$B$500,$A93,'2024'!$D$3:$D$500,"*",'2024'!$G$3:$G$500,"*børn*"))</f>
        <v>0</v>
      </c>
      <c r="AC93" s="110">
        <f>SUM(COUNTIFS('2024'!$K$3:$K$500,Lister!$D$3,'2024'!$B$3:$B$500,$A93,'2024'!$D$3:$D$500,"*",'2024'!$G$3:$G$500,{"*alle*";"*Opsøgende*"},'2024'!$E$3:$E$500,"*ja*"),COUNTIFS('2024'!$K$3:$K$500,Lister!$D$3,'2024'!$B$3:$B$500,$A93,'2024'!$D$3:$D$500,"*",'2024'!$G$3:$G$500,{"*alle*";"*Opsøgende*"},'2024'!$E$3:$E$500,"*nej*",'2024'!$H$3:$H$500,"*ja*"),COUNTIFS('2024'!$K$3:$K$500,Lister!$D$3,'2024'!$B$3:$B$500,$A93,'2024'!$D$3:$D$500,"*",'2024'!$G$3:$G$500,"*børn*"))</f>
        <v>0</v>
      </c>
      <c r="AD93" s="110">
        <f t="shared" si="28"/>
        <v>0</v>
      </c>
      <c r="AE93" s="110"/>
      <c r="AF93" s="110">
        <f>SUM(COUNTIFS('2025'!$K$3:$K$500,Lister!$D$2,'2025'!$B$3:$B$500,$A93,'2025'!$D$3:$D$500,"*",'2025'!$G$3:$G$500,{"*alle*";"*Opsøgende*"},'2025'!$E$3:$E$500,"*ja*"),COUNTIFS('2025'!$K$3:$K$500,Lister!$D$2,'2025'!$B$3:$B$500,$A93,'2025'!$D$3:$D$500,"*",'2025'!$G$3:$G$500,{"*alle*";"*Opsøgende*"},'2025'!$E$3:$E$500,"*nej*",'2025'!$H$3:$H$500,"*ja*"),COUNTIFS('2025'!$K$3:$K$500,Lister!$D$2,'2025'!$B$3:$B$500,$A93,'2025'!$D$3:$D$500,"*",'2025'!$G$3:$G$500,"*børn*"))</f>
        <v>0</v>
      </c>
      <c r="AG93" s="110">
        <f>SUM(COUNTIFS('2025'!$K$3:$K$500,Lister!$D$3,'2025'!$B$3:$B$500,$A93,'2025'!$D$3:$D$500,"*",'2025'!$G$3:$G$500,{"*alle*";"*Opsøgende*"},'2025'!$E$3:$E$500,"*ja*"),COUNTIFS('2025'!$K$3:$K$500,Lister!$D$3,'2025'!$B$3:$B$500,$A93,'2025'!$D$3:$D$500,"*",'2025'!$G$3:$G$500,{"*alle*";"*Opsøgende*"},'2025'!$E$3:$E$500,"*nej*",'2025'!$H$3:$H$500,"*ja*"),COUNTIFS('2025'!$K$3:$K$500,Lister!$D$3,'2025'!$B$3:$B$500,$A93,'2025'!$D$3:$D$500,"*",'2025'!$G$3:$G$500,"*børn*"))</f>
        <v>0</v>
      </c>
      <c r="AH93" s="110">
        <f t="shared" si="29"/>
        <v>0</v>
      </c>
      <c r="AI93" s="110"/>
      <c r="AJ93" s="110">
        <f>SUM(COUNTIFS('2026'!$K$3:$K$500,Lister!$D$2,'2026'!$B$3:$B$500,$A93,'2026'!$D$3:$D$500,"*",'2026'!$G$3:$G$500,{"*alle*";"*Opsøgende*"},'2026'!$E$3:$E$500,"*ja*"),COUNTIFS('2026'!$K$3:$K$500,Lister!$D$2,'2026'!$B$3:$B$500,$A93,'2026'!$D$3:$D$500,"*",'2026'!$G$3:$G$500,{"*alle*";"*Opsøgende*"},'2026'!$E$3:$E$500,"*nej*",'2026'!$H$3:$H$500,"*ja*"),COUNTIFS('2026'!$K$3:$K$500,Lister!$D$2,'2026'!$B$3:$B$500,$A93,'2026'!$D$3:$D$500,"*",'2026'!$G$3:$G$500,"*børn*"))</f>
        <v>0</v>
      </c>
      <c r="AK93" s="110">
        <f>SUM(COUNTIFS('2026'!$K$3:$K$500,Lister!$D$3,'2026'!$B$3:$B$500,$A93,'2026'!$D$3:$D$500,"*",'2026'!$G$3:$G$500,{"*alle*";"*Opsøgende*"},'2026'!$E$3:$E$500,"*ja*"),COUNTIFS('2026'!$K$3:$K$500,Lister!$D$3,'2026'!$B$3:$B$500,$A93,'2026'!$D$3:$D$500,"*",'2026'!$G$3:$G$500,{"*alle*";"*Opsøgende*"},'2026'!$E$3:$E$500,"*nej*",'2026'!$H$3:$H$500,"*ja*"),COUNTIFS('2026'!$K$3:$K$500,Lister!$D$3,'2026'!$B$3:$B$500,$A93,'2026'!$D$3:$D$500,"*",'2026'!$G$3:$G$500,"*børn*"))</f>
        <v>0</v>
      </c>
      <c r="AL93" s="110">
        <f t="shared" si="30"/>
        <v>0</v>
      </c>
      <c r="AM93" s="110"/>
      <c r="AN93" s="110">
        <f>SUM(COUNTIFS('2027'!$K$3:$K$500,Lister!$D$2,'2027'!$B$3:$B$500,$A93,'2027'!$D$3:$D$500,"*",'2027'!$G$3:$G$500,{"*alle*";"*Opsøgende*"},'2027'!$E$3:$E$500,"*ja*"),COUNTIFS('2027'!$K$3:$K$500,Lister!$D$2,'2027'!$B$3:$B$500,$A93,'2027'!$D$3:$D$500,"*",'2027'!$G$3:$G$500,{"*alle*";"*Opsøgende*"},'2027'!$E$3:$E$500,"*nej*",'2027'!$H$3:$H$500,"*ja*"),COUNTIFS('2027'!$K$3:$K$500,Lister!$D$2,'2027'!$B$3:$B$500,$A93,'2027'!$D$3:$D$500,"*",'2027'!$G$3:$G$500,"*børn*"))</f>
        <v>0</v>
      </c>
      <c r="AO93" s="110">
        <f>SUM(COUNTIFS('2027'!$K$3:$K$500,Lister!$D$3,'2027'!$B$3:$B$500,$A93,'2027'!$D$3:$D$500,"*",'2027'!$G$3:$G$500,{"*alle*";"*Opsøgende*"},'2027'!$E$3:$E$500,"*ja*"),COUNTIFS('2027'!$K$3:$K$500,Lister!$D$3,'2027'!$B$3:$B$500,$A93,'2027'!$D$3:$D$500,"*",'2027'!$G$3:$G$500,{"*alle*";"*Opsøgende*"},'2027'!$E$3:$E$500,"*nej*",'2027'!$H$3:$H$500,"*ja*"),COUNTIFS('2027'!$K$3:$K$500,Lister!$D$3,'2027'!$B$3:$B$500,$A93,'2027'!$D$3:$D$500,"*",'2027'!$G$3:$G$500,"*børn*"))</f>
        <v>0</v>
      </c>
      <c r="AP93" s="110">
        <f t="shared" si="31"/>
        <v>0</v>
      </c>
      <c r="AQ93" s="110"/>
      <c r="AR93" s="110">
        <f>SUM(COUNTIFS('2028'!$K$3:$K$500,Lister!$D$2,'2028'!$B$3:$B$500,$A93,'2028'!$D$3:$D$500,"*",'2028'!$G$3:$G$500,{"*alle*";"*Opsøgende*"},'2028'!$E$3:$E$500,"*ja*"),COUNTIFS('2028'!$K$3:$K$500,Lister!$D$2,'2028'!$B$3:$B$500,$A93,'2028'!$D$3:$D$500,"*",'2028'!$G$3:$G$500,{"*alle*";"*Opsøgende*"},'2028'!$E$3:$E$500,"*nej*",'2028'!$H$3:$H$500,"*ja*"),COUNTIFS('2028'!$K$3:$K$500,Lister!$D$2,'2028'!$B$3:$B$500,$A93,'2028'!$D$3:$D$500,"*",'2028'!$G$3:$G$500,"*børn*"))</f>
        <v>0</v>
      </c>
      <c r="AS93" s="110">
        <f>SUM(COUNTIFS('2028'!$K$3:$K$500,Lister!$D$3,'2028'!$B$3:$B$500,$A93,'2028'!$D$3:$D$500,"*",'2028'!$G$3:$G$500,{"*alle*";"*Opsøgende*"},'2028'!$E$3:$E$500,"*ja*"),COUNTIFS('2028'!$K$3:$K$500,Lister!$D$3,'2028'!$B$3:$B$500,$A93,'2028'!$D$3:$D$500,"*",'2028'!$G$3:$G$500,{"*alle*";"*Opsøgende*"},'2028'!$E$3:$E$500,"*nej*",'2028'!$H$3:$H$500,"*ja*"),COUNTIFS('2028'!$K$3:$K$500,Lister!$D$3,'2028'!$B$3:$B$500,$A93,'2028'!$D$3:$D$500,"*",'2028'!$G$3:$G$500,"*børn*"))</f>
        <v>0</v>
      </c>
      <c r="AT93" s="110">
        <f t="shared" si="32"/>
        <v>0</v>
      </c>
    </row>
    <row r="94" spans="1:46" x14ac:dyDescent="0.25">
      <c r="A94" s="2" t="s">
        <v>97</v>
      </c>
      <c r="D94" s="110">
        <f>SUM(COUNTIFS('2018'!$K$3:$K$500,Lister!$D$2,'2018'!$B$3:$B$500,$A94,'2018'!$D$3:$D$500,"*",'2018'!$G$3:$G$500,{"*alle*";"*Opsøgende*"},'2018'!$E$3:$E$500,"*ja*"),COUNTIFS('2018'!$K$3:$K$500,Lister!$D$2,'2018'!$B$3:$B$500,$A94,'2018'!$D$3:$D$500,"*",'2018'!$G$3:$G$500,{"*alle*";"*Opsøgende*"},'2018'!$E$3:$E$500,"*nej*",'2018'!$H$3:$H$500,"*ja*"),COUNTIFS('2018'!$K$3:$K$500,Lister!$D$2,'2018'!$B$3:$B$500,$A94,'2018'!$D$3:$D$500,"*",'2018'!$G$3:$G$500,"*børn*"))</f>
        <v>0</v>
      </c>
      <c r="E94" s="110">
        <f>SUM(COUNTIFS('2018'!$K$3:$K$500,Lister!$D$3,'2018'!$B$3:$B$500,$A94,'2018'!$D$3:$D$500,"*",'2018'!$G$3:$G$500,{"*alle*";"*Opsøgende*"},'2018'!$E$3:$E$500,"*ja*"),COUNTIFS('2018'!$K$3:$K$500,Lister!$D$3,'2018'!$B$3:$B$500,$A94,'2018'!$D$3:$D$500,"*",'2018'!$G$3:$G$500,{"*alle*";"*Opsøgende*"},'2018'!$E$3:$E$500,"*nej*",'2018'!$H$3:$H$500,"*ja*"),COUNTIFS('2018'!$K$3:$K$500,Lister!$D$3,'2018'!$B$3:$B$500,$A94,'2018'!$D$3:$D$500,"*",'2018'!$G$3:$G$500,"*børn*"))</f>
        <v>0</v>
      </c>
      <c r="F94" s="110">
        <f t="shared" si="22"/>
        <v>0</v>
      </c>
      <c r="G94" s="110"/>
      <c r="H94" s="110">
        <f>SUM(COUNTIFS('2019'!$K$3:$K$500,Lister!$D$2,'2019'!$B$3:$B$500,$A94,'2019'!$D$3:$D$500,"*",'2019'!$G$3:$G$500,{"*alle*";"*Opsøgende*"},'2019'!$E$3:$E$500,"*ja*"),COUNTIFS('2019'!$K$3:$K$500,Lister!$D$2,'2019'!$B$3:$B$500,$A94,'2019'!$D$3:$D$500,"*",'2019'!$G$3:$G$500,{"*alle*";"*Opsøgende*"},'2019'!$E$3:$E$500,"*nej*",'2019'!$H$3:$H$500,"*ja*"),COUNTIFS('2019'!$K$3:$K$500,Lister!$D$2,'2019'!$B$3:$B$500,$A94,'2019'!$D$3:$D$500,"*",'2019'!$G$3:$G$500,"*børn*"))</f>
        <v>0</v>
      </c>
      <c r="I94" s="110">
        <f>SUM(COUNTIFS('2019'!$K$3:$K$500,Lister!$D$3,'2019'!$B$3:$B$500,$A94,'2019'!$D$3:$D$500,"*",'2019'!$G$3:$G$500,{"*alle*";"*Opsøgende*"},'2019'!$E$3:$E$500,"*ja*"),COUNTIFS('2019'!$K$3:$K$500,Lister!$D$3,'2019'!$B$3:$B$500,$A94,'2019'!$D$3:$D$500,"*",'2019'!$G$3:$G$500,{"*alle*";"*Opsøgende*"},'2019'!$E$3:$E$500,"*nej*",'2019'!$H$3:$H$500,"*ja*"),COUNTIFS('2019'!$K$3:$K$500,Lister!$D$3,'2019'!$B$3:$B$500,$A94,'2019'!$D$3:$D$500,"*",'2019'!$G$3:$G$500,"*børn*"))</f>
        <v>0</v>
      </c>
      <c r="J94" s="110">
        <f t="shared" si="23"/>
        <v>0</v>
      </c>
      <c r="K94" s="110"/>
      <c r="L94" s="110">
        <f>SUM(COUNTIFS('2020'!$K$3:$K$500,Lister!$D$2,'2020'!$B$3:$B$500,$A94,'2020'!$D$3:$D$500,"*",'2020'!$G$3:$G$500,{"*alle*";"*Opsøgende*"},'2020'!$E$3:$E$500,"*ja*"),COUNTIFS('2020'!$K$3:$K$500,Lister!$D$2,'2020'!$B$3:$B$500,$A94,'2020'!$D$3:$D$500,"*",'2020'!$G$3:$G$500,{"*alle*";"*Opsøgende*"},'2020'!$E$3:$E$500,"*nej*",'2020'!$H$3:$H$500,"*ja*"),COUNTIFS('2020'!$K$3:$K$500,Lister!$D$2,'2020'!$B$3:$B$500,$A94,'2020'!$D$3:$D$500,"*",'2020'!$G$3:$G$500,"*børn*"))</f>
        <v>0</v>
      </c>
      <c r="M94" s="110">
        <f>SUM(COUNTIFS('2020'!$K$3:$K$500,Lister!$D$3,'2020'!$B$3:$B$500,$A94,'2020'!$D$3:$D$500,"*",'2020'!$G$3:$G$500,{"*alle*";"*Opsøgende*"},'2020'!$E$3:$E$500,"*ja*"),COUNTIFS('2020'!$K$3:$K$500,Lister!$D$3,'2020'!$B$3:$B$500,$A94,'2020'!$D$3:$D$500,"*",'2020'!$G$3:$G$500,{"*alle*";"*Opsøgende*"},'2020'!$E$3:$E$500,"*nej*",'2020'!$H$3:$H$500,"*ja*"),COUNTIFS('2020'!$K$3:$K$500,Lister!$D$3,'2020'!$B$3:$B$500,$A94,'2020'!$D$3:$D$500,"*",'2020'!$G$3:$G$500,"*børn*"))</f>
        <v>0</v>
      </c>
      <c r="N94" s="110">
        <f t="shared" si="24"/>
        <v>0</v>
      </c>
      <c r="O94" s="110"/>
      <c r="P94" s="110">
        <f>SUM(COUNTIFS('2021'!$K$3:$K$500,Lister!$D$2,'2021'!$B$3:$B$500,$A94,'2021'!$D$3:$D$500,"*",'2021'!$G$3:$G$500,{"*alle*";"*Opsøgende*"},'2021'!$E$3:$E$500,"*ja*"),COUNTIFS('2021'!$K$3:$K$500,Lister!$D$2,'2021'!$B$3:$B$500,$A94,'2021'!$D$3:$D$500,"*",'2021'!$G$3:$G$500,{"*alle*";"*Opsøgende*"},'2021'!$E$3:$E$500,"*nej*",'2021'!$H$3:$H$500,"*ja*"),COUNTIFS('2021'!$K$3:$K$500,Lister!$D$2,'2021'!$B$3:$B$500,$A94,'2021'!$D$3:$D$500,"*",'2021'!$G$3:$G$500,"*børn*"))</f>
        <v>0</v>
      </c>
      <c r="Q94" s="110">
        <f>SUM(COUNTIFS('2021'!$K$3:$K$500,Lister!$D$3,'2021'!$B$3:$B$500,$A94,'2021'!$D$3:$D$500,"*",'2021'!$G$3:$G$500,{"*alle*";"*Opsøgende*"},'2021'!$E$3:$E$500,"*ja*"),COUNTIFS('2021'!$K$3:$K$500,Lister!$D$3,'2021'!$B$3:$B$500,$A94,'2021'!$D$3:$D$500,"*",'2021'!$G$3:$G$500,{"*alle*";"*Opsøgende*"},'2021'!$E$3:$E$500,"*nej*",'2021'!$H$3:$H$500,"*ja*"),COUNTIFS('2021'!$K$3:$K$500,Lister!$D$3,'2021'!$B$3:$B$500,$A94,'2021'!$D$3:$D$500,"*",'2021'!$G$3:$G$500,"*børn*"))</f>
        <v>0</v>
      </c>
      <c r="R94" s="110">
        <f t="shared" si="25"/>
        <v>0</v>
      </c>
      <c r="S94" s="110"/>
      <c r="T94" s="110">
        <f>SUM(COUNTIFS('2022'!$K$3:$K$500,Lister!$D$2,'2022'!$B$3:$B$500,$A94,'2022'!$D$3:$D$500,"*",'2022'!$G$3:$G$500,{"*alle*";"*Opsøgende*"},'2022'!$E$3:$E$500,"*ja*"),COUNTIFS('2022'!$K$3:$K$500,Lister!$D$2,'2022'!$B$3:$B$500,$A94,'2022'!$D$3:$D$500,"*",'2022'!$G$3:$G$500,{"*alle*";"*Opsøgende*"},'2022'!$E$3:$E$500,"*nej*",'2022'!$H$3:$H$500,"*ja*"),COUNTIFS('2022'!$K$3:$K$500,Lister!$D$2,'2022'!$B$3:$B$500,$A94,'2022'!$D$3:$D$500,"*",'2022'!$G$3:$G$500,"*børn*"))</f>
        <v>0</v>
      </c>
      <c r="U94" s="110">
        <f>SUM(COUNTIFS('2022'!$K$3:$K$500,Lister!$D$3,'2022'!$B$3:$B$500,$A94,'2022'!$D$3:$D$500,"*",'2022'!$G$3:$G$500,{"*alle*";"*Opsøgende*"},'2022'!$E$3:$E$500,"*ja*"),COUNTIFS('2022'!$K$3:$K$500,Lister!$D$3,'2022'!$B$3:$B$500,$A94,'2022'!$D$3:$D$500,"*",'2022'!$G$3:$G$500,{"*alle*";"*Opsøgende*"},'2022'!$E$3:$E$500,"*nej*",'2022'!$H$3:$H$500,"*ja*"),COUNTIFS('2022'!$K$3:$K$500,Lister!$D$3,'2022'!$B$3:$B$500,$A94,'2022'!$D$3:$D$500,"*",'2022'!$G$3:$G$500,"*børn*"))</f>
        <v>0</v>
      </c>
      <c r="V94" s="110">
        <f t="shared" si="26"/>
        <v>0</v>
      </c>
      <c r="W94" s="110"/>
      <c r="X94" s="110">
        <f>SUM(COUNTIFS('2023'!$K$3:$K$500,Lister!$D$2,'2023'!$B$3:$B$500,$A94,'2023'!$D$3:$D$500,"*",'2023'!$G$3:$G$500,{"*alle*";"*Opsøgende*"},'2023'!$E$3:$E$500,"*ja*"),COUNTIFS('2023'!$K$3:$K$500,Lister!$D$2,'2023'!$B$3:$B$500,$A94,'2023'!$D$3:$D$500,"*",'2023'!$G$3:$G$500,{"*alle*";"*Opsøgende*"},'2023'!$E$3:$E$500,"*nej*",'2023'!$H$3:$H$500,"*ja*"),COUNTIFS('2023'!$K$3:$K$500,Lister!$D$2,'2023'!$B$3:$B$500,$A94,'2023'!$D$3:$D$500,"*",'2023'!$G$3:$G$500,"*børn*"))</f>
        <v>0</v>
      </c>
      <c r="Y94" s="110">
        <f>SUM(COUNTIFS('2023'!$K$3:$K$500,Lister!$D$3,'2023'!$B$3:$B$500,$A94,'2023'!$D$3:$D$500,"*",'2023'!$G$3:$G$500,{"*alle*";"*Opsøgende*"},'2023'!$E$3:$E$500,"*ja*"),COUNTIFS('2023'!$K$3:$K$500,Lister!$D$3,'2023'!$B$3:$B$500,$A94,'2023'!$D$3:$D$500,"*",'2023'!$G$3:$G$500,{"*alle*";"*Opsøgende*"},'2023'!$E$3:$E$500,"*nej*",'2023'!$H$3:$H$500,"*ja*"),COUNTIFS('2023'!$K$3:$K$500,Lister!$D$3,'2023'!$B$3:$B$500,$A94,'2023'!$D$3:$D$500,"*",'2023'!$G$3:$G$500,"*børn*"))</f>
        <v>0</v>
      </c>
      <c r="Z94" s="110">
        <f t="shared" si="27"/>
        <v>0</v>
      </c>
      <c r="AA94" s="110"/>
      <c r="AB94" s="110">
        <f>SUM(COUNTIFS('2024'!$K$3:$K$500,Lister!$D$2,'2024'!$B$3:$B$500,$A94,'2024'!$D$3:$D$500,"*",'2024'!$G$3:$G$500,{"*alle*";"*Opsøgende*"},'2024'!$E$3:$E$500,"*ja*"),COUNTIFS('2024'!$K$3:$K$500,Lister!$D$2,'2024'!$B$3:$B$500,$A94,'2024'!$D$3:$D$500,"*",'2024'!$G$3:$G$500,{"*alle*";"*Opsøgende*"},'2024'!$E$3:$E$500,"*nej*",'2024'!$H$3:$H$500,"*ja*"),COUNTIFS('2024'!$K$3:$K$500,Lister!$D$2,'2024'!$B$3:$B$500,$A94,'2024'!$D$3:$D$500,"*",'2024'!$G$3:$G$500,"*børn*"))</f>
        <v>0</v>
      </c>
      <c r="AC94" s="110">
        <f>SUM(COUNTIFS('2024'!$K$3:$K$500,Lister!$D$3,'2024'!$B$3:$B$500,$A94,'2024'!$D$3:$D$500,"*",'2024'!$G$3:$G$500,{"*alle*";"*Opsøgende*"},'2024'!$E$3:$E$500,"*ja*"),COUNTIFS('2024'!$K$3:$K$500,Lister!$D$3,'2024'!$B$3:$B$500,$A94,'2024'!$D$3:$D$500,"*",'2024'!$G$3:$G$500,{"*alle*";"*Opsøgende*"},'2024'!$E$3:$E$500,"*nej*",'2024'!$H$3:$H$500,"*ja*"),COUNTIFS('2024'!$K$3:$K$500,Lister!$D$3,'2024'!$B$3:$B$500,$A94,'2024'!$D$3:$D$500,"*",'2024'!$G$3:$G$500,"*børn*"))</f>
        <v>0</v>
      </c>
      <c r="AD94" s="110">
        <f t="shared" si="28"/>
        <v>0</v>
      </c>
      <c r="AE94" s="110"/>
      <c r="AF94" s="110">
        <f>SUM(COUNTIFS('2025'!$K$3:$K$500,Lister!$D$2,'2025'!$B$3:$B$500,$A94,'2025'!$D$3:$D$500,"*",'2025'!$G$3:$G$500,{"*alle*";"*Opsøgende*"},'2025'!$E$3:$E$500,"*ja*"),COUNTIFS('2025'!$K$3:$K$500,Lister!$D$2,'2025'!$B$3:$B$500,$A94,'2025'!$D$3:$D$500,"*",'2025'!$G$3:$G$500,{"*alle*";"*Opsøgende*"},'2025'!$E$3:$E$500,"*nej*",'2025'!$H$3:$H$500,"*ja*"),COUNTIFS('2025'!$K$3:$K$500,Lister!$D$2,'2025'!$B$3:$B$500,$A94,'2025'!$D$3:$D$500,"*",'2025'!$G$3:$G$500,"*børn*"))</f>
        <v>0</v>
      </c>
      <c r="AG94" s="110">
        <f>SUM(COUNTIFS('2025'!$K$3:$K$500,Lister!$D$3,'2025'!$B$3:$B$500,$A94,'2025'!$D$3:$D$500,"*",'2025'!$G$3:$G$500,{"*alle*";"*Opsøgende*"},'2025'!$E$3:$E$500,"*ja*"),COUNTIFS('2025'!$K$3:$K$500,Lister!$D$3,'2025'!$B$3:$B$500,$A94,'2025'!$D$3:$D$500,"*",'2025'!$G$3:$G$500,{"*alle*";"*Opsøgende*"},'2025'!$E$3:$E$500,"*nej*",'2025'!$H$3:$H$500,"*ja*"),COUNTIFS('2025'!$K$3:$K$500,Lister!$D$3,'2025'!$B$3:$B$500,$A94,'2025'!$D$3:$D$500,"*",'2025'!$G$3:$G$500,"*børn*"))</f>
        <v>0</v>
      </c>
      <c r="AH94" s="110">
        <f t="shared" si="29"/>
        <v>0</v>
      </c>
      <c r="AI94" s="110"/>
      <c r="AJ94" s="110">
        <f>SUM(COUNTIFS('2026'!$K$3:$K$500,Lister!$D$2,'2026'!$B$3:$B$500,$A94,'2026'!$D$3:$D$500,"*",'2026'!$G$3:$G$500,{"*alle*";"*Opsøgende*"},'2026'!$E$3:$E$500,"*ja*"),COUNTIFS('2026'!$K$3:$K$500,Lister!$D$2,'2026'!$B$3:$B$500,$A94,'2026'!$D$3:$D$500,"*",'2026'!$G$3:$G$500,{"*alle*";"*Opsøgende*"},'2026'!$E$3:$E$500,"*nej*",'2026'!$H$3:$H$500,"*ja*"),COUNTIFS('2026'!$K$3:$K$500,Lister!$D$2,'2026'!$B$3:$B$500,$A94,'2026'!$D$3:$D$500,"*",'2026'!$G$3:$G$500,"*børn*"))</f>
        <v>0</v>
      </c>
      <c r="AK94" s="110">
        <f>SUM(COUNTIFS('2026'!$K$3:$K$500,Lister!$D$3,'2026'!$B$3:$B$500,$A94,'2026'!$D$3:$D$500,"*",'2026'!$G$3:$G$500,{"*alle*";"*Opsøgende*"},'2026'!$E$3:$E$500,"*ja*"),COUNTIFS('2026'!$K$3:$K$500,Lister!$D$3,'2026'!$B$3:$B$500,$A94,'2026'!$D$3:$D$500,"*",'2026'!$G$3:$G$500,{"*alle*";"*Opsøgende*"},'2026'!$E$3:$E$500,"*nej*",'2026'!$H$3:$H$500,"*ja*"),COUNTIFS('2026'!$K$3:$K$500,Lister!$D$3,'2026'!$B$3:$B$500,$A94,'2026'!$D$3:$D$500,"*",'2026'!$G$3:$G$500,"*børn*"))</f>
        <v>0</v>
      </c>
      <c r="AL94" s="110">
        <f t="shared" si="30"/>
        <v>0</v>
      </c>
      <c r="AM94" s="110"/>
      <c r="AN94" s="110">
        <f>SUM(COUNTIFS('2027'!$K$3:$K$500,Lister!$D$2,'2027'!$B$3:$B$500,$A94,'2027'!$D$3:$D$500,"*",'2027'!$G$3:$G$500,{"*alle*";"*Opsøgende*"},'2027'!$E$3:$E$500,"*ja*"),COUNTIFS('2027'!$K$3:$K$500,Lister!$D$2,'2027'!$B$3:$B$500,$A94,'2027'!$D$3:$D$500,"*",'2027'!$G$3:$G$500,{"*alle*";"*Opsøgende*"},'2027'!$E$3:$E$500,"*nej*",'2027'!$H$3:$H$500,"*ja*"),COUNTIFS('2027'!$K$3:$K$500,Lister!$D$2,'2027'!$B$3:$B$500,$A94,'2027'!$D$3:$D$500,"*",'2027'!$G$3:$G$500,"*børn*"))</f>
        <v>0</v>
      </c>
      <c r="AO94" s="110">
        <f>SUM(COUNTIFS('2027'!$K$3:$K$500,Lister!$D$3,'2027'!$B$3:$B$500,$A94,'2027'!$D$3:$D$500,"*",'2027'!$G$3:$G$500,{"*alle*";"*Opsøgende*"},'2027'!$E$3:$E$500,"*ja*"),COUNTIFS('2027'!$K$3:$K$500,Lister!$D$3,'2027'!$B$3:$B$500,$A94,'2027'!$D$3:$D$500,"*",'2027'!$G$3:$G$500,{"*alle*";"*Opsøgende*"},'2027'!$E$3:$E$500,"*nej*",'2027'!$H$3:$H$500,"*ja*"),COUNTIFS('2027'!$K$3:$K$500,Lister!$D$3,'2027'!$B$3:$B$500,$A94,'2027'!$D$3:$D$500,"*",'2027'!$G$3:$G$500,"*børn*"))</f>
        <v>0</v>
      </c>
      <c r="AP94" s="110">
        <f t="shared" si="31"/>
        <v>0</v>
      </c>
      <c r="AQ94" s="110"/>
      <c r="AR94" s="110">
        <f>SUM(COUNTIFS('2028'!$K$3:$K$500,Lister!$D$2,'2028'!$B$3:$B$500,$A94,'2028'!$D$3:$D$500,"*",'2028'!$G$3:$G$500,{"*alle*";"*Opsøgende*"},'2028'!$E$3:$E$500,"*ja*"),COUNTIFS('2028'!$K$3:$K$500,Lister!$D$2,'2028'!$B$3:$B$500,$A94,'2028'!$D$3:$D$500,"*",'2028'!$G$3:$G$500,{"*alle*";"*Opsøgende*"},'2028'!$E$3:$E$500,"*nej*",'2028'!$H$3:$H$500,"*ja*"),COUNTIFS('2028'!$K$3:$K$500,Lister!$D$2,'2028'!$B$3:$B$500,$A94,'2028'!$D$3:$D$500,"*",'2028'!$G$3:$G$500,"*børn*"))</f>
        <v>0</v>
      </c>
      <c r="AS94" s="110">
        <f>SUM(COUNTIFS('2028'!$K$3:$K$500,Lister!$D$3,'2028'!$B$3:$B$500,$A94,'2028'!$D$3:$D$500,"*",'2028'!$G$3:$G$500,{"*alle*";"*Opsøgende*"},'2028'!$E$3:$E$500,"*ja*"),COUNTIFS('2028'!$K$3:$K$500,Lister!$D$3,'2028'!$B$3:$B$500,$A94,'2028'!$D$3:$D$500,"*",'2028'!$G$3:$G$500,{"*alle*";"*Opsøgende*"},'2028'!$E$3:$E$500,"*nej*",'2028'!$H$3:$H$500,"*ja*"),COUNTIFS('2028'!$K$3:$K$500,Lister!$D$3,'2028'!$B$3:$B$500,$A94,'2028'!$D$3:$D$500,"*",'2028'!$G$3:$G$500,"*børn*"))</f>
        <v>0</v>
      </c>
      <c r="AT94" s="110">
        <f t="shared" si="32"/>
        <v>0</v>
      </c>
    </row>
    <row r="95" spans="1:46" x14ac:dyDescent="0.25">
      <c r="A95" s="2" t="s">
        <v>94</v>
      </c>
      <c r="D95" s="110">
        <f>SUM(COUNTIFS('2018'!$K$3:$K$500,Lister!$D$2,'2018'!$B$3:$B$500,$A95,'2018'!$D$3:$D$500,"*",'2018'!$G$3:$G$500,{"*alle*";"*Opsøgende*"},'2018'!$E$3:$E$500,"*ja*"),COUNTIFS('2018'!$K$3:$K$500,Lister!$D$2,'2018'!$B$3:$B$500,$A95,'2018'!$D$3:$D$500,"*",'2018'!$G$3:$G$500,{"*alle*";"*Opsøgende*"},'2018'!$E$3:$E$500,"*nej*",'2018'!$H$3:$H$500,"*ja*"),COUNTIFS('2018'!$K$3:$K$500,Lister!$D$2,'2018'!$B$3:$B$500,$A95,'2018'!$D$3:$D$500,"*",'2018'!$G$3:$G$500,"*børn*"))</f>
        <v>0</v>
      </c>
      <c r="E95" s="110">
        <f>SUM(COUNTIFS('2018'!$K$3:$K$500,Lister!$D$3,'2018'!$B$3:$B$500,$A95,'2018'!$D$3:$D$500,"*",'2018'!$G$3:$G$500,{"*alle*";"*Opsøgende*"},'2018'!$E$3:$E$500,"*ja*"),COUNTIFS('2018'!$K$3:$K$500,Lister!$D$3,'2018'!$B$3:$B$500,$A95,'2018'!$D$3:$D$500,"*",'2018'!$G$3:$G$500,{"*alle*";"*Opsøgende*"},'2018'!$E$3:$E$500,"*nej*",'2018'!$H$3:$H$500,"*ja*"),COUNTIFS('2018'!$K$3:$K$500,Lister!$D$3,'2018'!$B$3:$B$500,$A95,'2018'!$D$3:$D$500,"*",'2018'!$G$3:$G$500,"*børn*"))</f>
        <v>0</v>
      </c>
      <c r="F95" s="110">
        <f t="shared" si="22"/>
        <v>0</v>
      </c>
      <c r="G95" s="110"/>
      <c r="H95" s="110">
        <f>SUM(COUNTIFS('2019'!$K$3:$K$500,Lister!$D$2,'2019'!$B$3:$B$500,$A95,'2019'!$D$3:$D$500,"*",'2019'!$G$3:$G$500,{"*alle*";"*Opsøgende*"},'2019'!$E$3:$E$500,"*ja*"),COUNTIFS('2019'!$K$3:$K$500,Lister!$D$2,'2019'!$B$3:$B$500,$A95,'2019'!$D$3:$D$500,"*",'2019'!$G$3:$G$500,{"*alle*";"*Opsøgende*"},'2019'!$E$3:$E$500,"*nej*",'2019'!$H$3:$H$500,"*ja*"),COUNTIFS('2019'!$K$3:$K$500,Lister!$D$2,'2019'!$B$3:$B$500,$A95,'2019'!$D$3:$D$500,"*",'2019'!$G$3:$G$500,"*børn*"))</f>
        <v>0</v>
      </c>
      <c r="I95" s="110">
        <f>SUM(COUNTIFS('2019'!$K$3:$K$500,Lister!$D$3,'2019'!$B$3:$B$500,$A95,'2019'!$D$3:$D$500,"*",'2019'!$G$3:$G$500,{"*alle*";"*Opsøgende*"},'2019'!$E$3:$E$500,"*ja*"),COUNTIFS('2019'!$K$3:$K$500,Lister!$D$3,'2019'!$B$3:$B$500,$A95,'2019'!$D$3:$D$500,"*",'2019'!$G$3:$G$500,{"*alle*";"*Opsøgende*"},'2019'!$E$3:$E$500,"*nej*",'2019'!$H$3:$H$500,"*ja*"),COUNTIFS('2019'!$K$3:$K$500,Lister!$D$3,'2019'!$B$3:$B$500,$A95,'2019'!$D$3:$D$500,"*",'2019'!$G$3:$G$500,"*børn*"))</f>
        <v>0</v>
      </c>
      <c r="J95" s="110">
        <f t="shared" si="23"/>
        <v>0</v>
      </c>
      <c r="K95" s="110"/>
      <c r="L95" s="110">
        <f>SUM(COUNTIFS('2020'!$K$3:$K$500,Lister!$D$2,'2020'!$B$3:$B$500,$A95,'2020'!$D$3:$D$500,"*",'2020'!$G$3:$G$500,{"*alle*";"*Opsøgende*"},'2020'!$E$3:$E$500,"*ja*"),COUNTIFS('2020'!$K$3:$K$500,Lister!$D$2,'2020'!$B$3:$B$500,$A95,'2020'!$D$3:$D$500,"*",'2020'!$G$3:$G$500,{"*alle*";"*Opsøgende*"},'2020'!$E$3:$E$500,"*nej*",'2020'!$H$3:$H$500,"*ja*"),COUNTIFS('2020'!$K$3:$K$500,Lister!$D$2,'2020'!$B$3:$B$500,$A95,'2020'!$D$3:$D$500,"*",'2020'!$G$3:$G$500,"*børn*"))</f>
        <v>0</v>
      </c>
      <c r="M95" s="110">
        <f>SUM(COUNTIFS('2020'!$K$3:$K$500,Lister!$D$3,'2020'!$B$3:$B$500,$A95,'2020'!$D$3:$D$500,"*",'2020'!$G$3:$G$500,{"*alle*";"*Opsøgende*"},'2020'!$E$3:$E$500,"*ja*"),COUNTIFS('2020'!$K$3:$K$500,Lister!$D$3,'2020'!$B$3:$B$500,$A95,'2020'!$D$3:$D$500,"*",'2020'!$G$3:$G$500,{"*alle*";"*Opsøgende*"},'2020'!$E$3:$E$500,"*nej*",'2020'!$H$3:$H$500,"*ja*"),COUNTIFS('2020'!$K$3:$K$500,Lister!$D$3,'2020'!$B$3:$B$500,$A95,'2020'!$D$3:$D$500,"*",'2020'!$G$3:$G$500,"*børn*"))</f>
        <v>0</v>
      </c>
      <c r="N95" s="110">
        <f t="shared" si="24"/>
        <v>0</v>
      </c>
      <c r="O95" s="110"/>
      <c r="P95" s="110">
        <f>SUM(COUNTIFS('2021'!$K$3:$K$500,Lister!$D$2,'2021'!$B$3:$B$500,$A95,'2021'!$D$3:$D$500,"*",'2021'!$G$3:$G$500,{"*alle*";"*Opsøgende*"},'2021'!$E$3:$E$500,"*ja*"),COUNTIFS('2021'!$K$3:$K$500,Lister!$D$2,'2021'!$B$3:$B$500,$A95,'2021'!$D$3:$D$500,"*",'2021'!$G$3:$G$500,{"*alle*";"*Opsøgende*"},'2021'!$E$3:$E$500,"*nej*",'2021'!$H$3:$H$500,"*ja*"),COUNTIFS('2021'!$K$3:$K$500,Lister!$D$2,'2021'!$B$3:$B$500,$A95,'2021'!$D$3:$D$500,"*",'2021'!$G$3:$G$500,"*børn*"))</f>
        <v>0</v>
      </c>
      <c r="Q95" s="110">
        <f>SUM(COUNTIFS('2021'!$K$3:$K$500,Lister!$D$3,'2021'!$B$3:$B$500,$A95,'2021'!$D$3:$D$500,"*",'2021'!$G$3:$G$500,{"*alle*";"*Opsøgende*"},'2021'!$E$3:$E$500,"*ja*"),COUNTIFS('2021'!$K$3:$K$500,Lister!$D$3,'2021'!$B$3:$B$500,$A95,'2021'!$D$3:$D$500,"*",'2021'!$G$3:$G$500,{"*alle*";"*Opsøgende*"},'2021'!$E$3:$E$500,"*nej*",'2021'!$H$3:$H$500,"*ja*"),COUNTIFS('2021'!$K$3:$K$500,Lister!$D$3,'2021'!$B$3:$B$500,$A95,'2021'!$D$3:$D$500,"*",'2021'!$G$3:$G$500,"*børn*"))</f>
        <v>0</v>
      </c>
      <c r="R95" s="110">
        <f t="shared" si="25"/>
        <v>0</v>
      </c>
      <c r="S95" s="110"/>
      <c r="T95" s="110">
        <f>SUM(COUNTIFS('2022'!$K$3:$K$500,Lister!$D$2,'2022'!$B$3:$B$500,$A95,'2022'!$D$3:$D$500,"*",'2022'!$G$3:$G$500,{"*alle*";"*Opsøgende*"},'2022'!$E$3:$E$500,"*ja*"),COUNTIFS('2022'!$K$3:$K$500,Lister!$D$2,'2022'!$B$3:$B$500,$A95,'2022'!$D$3:$D$500,"*",'2022'!$G$3:$G$500,{"*alle*";"*Opsøgende*"},'2022'!$E$3:$E$500,"*nej*",'2022'!$H$3:$H$500,"*ja*"),COUNTIFS('2022'!$K$3:$K$500,Lister!$D$2,'2022'!$B$3:$B$500,$A95,'2022'!$D$3:$D$500,"*",'2022'!$G$3:$G$500,"*børn*"))</f>
        <v>0</v>
      </c>
      <c r="U95" s="110">
        <f>SUM(COUNTIFS('2022'!$K$3:$K$500,Lister!$D$3,'2022'!$B$3:$B$500,$A95,'2022'!$D$3:$D$500,"*",'2022'!$G$3:$G$500,{"*alle*";"*Opsøgende*"},'2022'!$E$3:$E$500,"*ja*"),COUNTIFS('2022'!$K$3:$K$500,Lister!$D$3,'2022'!$B$3:$B$500,$A95,'2022'!$D$3:$D$500,"*",'2022'!$G$3:$G$500,{"*alle*";"*Opsøgende*"},'2022'!$E$3:$E$500,"*nej*",'2022'!$H$3:$H$500,"*ja*"),COUNTIFS('2022'!$K$3:$K$500,Lister!$D$3,'2022'!$B$3:$B$500,$A95,'2022'!$D$3:$D$500,"*",'2022'!$G$3:$G$500,"*børn*"))</f>
        <v>0</v>
      </c>
      <c r="V95" s="110">
        <f t="shared" si="26"/>
        <v>0</v>
      </c>
      <c r="W95" s="110"/>
      <c r="X95" s="110">
        <f>SUM(COUNTIFS('2023'!$K$3:$K$500,Lister!$D$2,'2023'!$B$3:$B$500,$A95,'2023'!$D$3:$D$500,"*",'2023'!$G$3:$G$500,{"*alle*";"*Opsøgende*"},'2023'!$E$3:$E$500,"*ja*"),COUNTIFS('2023'!$K$3:$K$500,Lister!$D$2,'2023'!$B$3:$B$500,$A95,'2023'!$D$3:$D$500,"*",'2023'!$G$3:$G$500,{"*alle*";"*Opsøgende*"},'2023'!$E$3:$E$500,"*nej*",'2023'!$H$3:$H$500,"*ja*"),COUNTIFS('2023'!$K$3:$K$500,Lister!$D$2,'2023'!$B$3:$B$500,$A95,'2023'!$D$3:$D$500,"*",'2023'!$G$3:$G$500,"*børn*"))</f>
        <v>0</v>
      </c>
      <c r="Y95" s="110">
        <f>SUM(COUNTIFS('2023'!$K$3:$K$500,Lister!$D$3,'2023'!$B$3:$B$500,$A95,'2023'!$D$3:$D$500,"*",'2023'!$G$3:$G$500,{"*alle*";"*Opsøgende*"},'2023'!$E$3:$E$500,"*ja*"),COUNTIFS('2023'!$K$3:$K$500,Lister!$D$3,'2023'!$B$3:$B$500,$A95,'2023'!$D$3:$D$500,"*",'2023'!$G$3:$G$500,{"*alle*";"*Opsøgende*"},'2023'!$E$3:$E$500,"*nej*",'2023'!$H$3:$H$500,"*ja*"),COUNTIFS('2023'!$K$3:$K$500,Lister!$D$3,'2023'!$B$3:$B$500,$A95,'2023'!$D$3:$D$500,"*",'2023'!$G$3:$G$500,"*børn*"))</f>
        <v>0</v>
      </c>
      <c r="Z95" s="110">
        <f t="shared" si="27"/>
        <v>0</v>
      </c>
      <c r="AA95" s="110"/>
      <c r="AB95" s="110">
        <f>SUM(COUNTIFS('2024'!$K$3:$K$500,Lister!$D$2,'2024'!$B$3:$B$500,$A95,'2024'!$D$3:$D$500,"*",'2024'!$G$3:$G$500,{"*alle*";"*Opsøgende*"},'2024'!$E$3:$E$500,"*ja*"),COUNTIFS('2024'!$K$3:$K$500,Lister!$D$2,'2024'!$B$3:$B$500,$A95,'2024'!$D$3:$D$500,"*",'2024'!$G$3:$G$500,{"*alle*";"*Opsøgende*"},'2024'!$E$3:$E$500,"*nej*",'2024'!$H$3:$H$500,"*ja*"),COUNTIFS('2024'!$K$3:$K$500,Lister!$D$2,'2024'!$B$3:$B$500,$A95,'2024'!$D$3:$D$500,"*",'2024'!$G$3:$G$500,"*børn*"))</f>
        <v>0</v>
      </c>
      <c r="AC95" s="110">
        <f>SUM(COUNTIFS('2024'!$K$3:$K$500,Lister!$D$3,'2024'!$B$3:$B$500,$A95,'2024'!$D$3:$D$500,"*",'2024'!$G$3:$G$500,{"*alle*";"*Opsøgende*"},'2024'!$E$3:$E$500,"*ja*"),COUNTIFS('2024'!$K$3:$K$500,Lister!$D$3,'2024'!$B$3:$B$500,$A95,'2024'!$D$3:$D$500,"*",'2024'!$G$3:$G$500,{"*alle*";"*Opsøgende*"},'2024'!$E$3:$E$500,"*nej*",'2024'!$H$3:$H$500,"*ja*"),COUNTIFS('2024'!$K$3:$K$500,Lister!$D$3,'2024'!$B$3:$B$500,$A95,'2024'!$D$3:$D$500,"*",'2024'!$G$3:$G$500,"*børn*"))</f>
        <v>0</v>
      </c>
      <c r="AD95" s="110">
        <f t="shared" si="28"/>
        <v>0</v>
      </c>
      <c r="AE95" s="110"/>
      <c r="AF95" s="110">
        <f>SUM(COUNTIFS('2025'!$K$3:$K$500,Lister!$D$2,'2025'!$B$3:$B$500,$A95,'2025'!$D$3:$D$500,"*",'2025'!$G$3:$G$500,{"*alle*";"*Opsøgende*"},'2025'!$E$3:$E$500,"*ja*"),COUNTIFS('2025'!$K$3:$K$500,Lister!$D$2,'2025'!$B$3:$B$500,$A95,'2025'!$D$3:$D$500,"*",'2025'!$G$3:$G$500,{"*alle*";"*Opsøgende*"},'2025'!$E$3:$E$500,"*nej*",'2025'!$H$3:$H$500,"*ja*"),COUNTIFS('2025'!$K$3:$K$500,Lister!$D$2,'2025'!$B$3:$B$500,$A95,'2025'!$D$3:$D$500,"*",'2025'!$G$3:$G$500,"*børn*"))</f>
        <v>0</v>
      </c>
      <c r="AG95" s="110">
        <f>SUM(COUNTIFS('2025'!$K$3:$K$500,Lister!$D$3,'2025'!$B$3:$B$500,$A95,'2025'!$D$3:$D$500,"*",'2025'!$G$3:$G$500,{"*alle*";"*Opsøgende*"},'2025'!$E$3:$E$500,"*ja*"),COUNTIFS('2025'!$K$3:$K$500,Lister!$D$3,'2025'!$B$3:$B$500,$A95,'2025'!$D$3:$D$500,"*",'2025'!$G$3:$G$500,{"*alle*";"*Opsøgende*"},'2025'!$E$3:$E$500,"*nej*",'2025'!$H$3:$H$500,"*ja*"),COUNTIFS('2025'!$K$3:$K$500,Lister!$D$3,'2025'!$B$3:$B$500,$A95,'2025'!$D$3:$D$500,"*",'2025'!$G$3:$G$500,"*børn*"))</f>
        <v>0</v>
      </c>
      <c r="AH95" s="110">
        <f t="shared" si="29"/>
        <v>0</v>
      </c>
      <c r="AI95" s="110"/>
      <c r="AJ95" s="110">
        <f>SUM(COUNTIFS('2026'!$K$3:$K$500,Lister!$D$2,'2026'!$B$3:$B$500,$A95,'2026'!$D$3:$D$500,"*",'2026'!$G$3:$G$500,{"*alle*";"*Opsøgende*"},'2026'!$E$3:$E$500,"*ja*"),COUNTIFS('2026'!$K$3:$K$500,Lister!$D$2,'2026'!$B$3:$B$500,$A95,'2026'!$D$3:$D$500,"*",'2026'!$G$3:$G$500,{"*alle*";"*Opsøgende*"},'2026'!$E$3:$E$500,"*nej*",'2026'!$H$3:$H$500,"*ja*"),COUNTIFS('2026'!$K$3:$K$500,Lister!$D$2,'2026'!$B$3:$B$500,$A95,'2026'!$D$3:$D$500,"*",'2026'!$G$3:$G$500,"*børn*"))</f>
        <v>0</v>
      </c>
      <c r="AK95" s="110">
        <f>SUM(COUNTIFS('2026'!$K$3:$K$500,Lister!$D$3,'2026'!$B$3:$B$500,$A95,'2026'!$D$3:$D$500,"*",'2026'!$G$3:$G$500,{"*alle*";"*Opsøgende*"},'2026'!$E$3:$E$500,"*ja*"),COUNTIFS('2026'!$K$3:$K$500,Lister!$D$3,'2026'!$B$3:$B$500,$A95,'2026'!$D$3:$D$500,"*",'2026'!$G$3:$G$500,{"*alle*";"*Opsøgende*"},'2026'!$E$3:$E$500,"*nej*",'2026'!$H$3:$H$500,"*ja*"),COUNTIFS('2026'!$K$3:$K$500,Lister!$D$3,'2026'!$B$3:$B$500,$A95,'2026'!$D$3:$D$500,"*",'2026'!$G$3:$G$500,"*børn*"))</f>
        <v>0</v>
      </c>
      <c r="AL95" s="110">
        <f t="shared" si="30"/>
        <v>0</v>
      </c>
      <c r="AM95" s="110"/>
      <c r="AN95" s="110">
        <f>SUM(COUNTIFS('2027'!$K$3:$K$500,Lister!$D$2,'2027'!$B$3:$B$500,$A95,'2027'!$D$3:$D$500,"*",'2027'!$G$3:$G$500,{"*alle*";"*Opsøgende*"},'2027'!$E$3:$E$500,"*ja*"),COUNTIFS('2027'!$K$3:$K$500,Lister!$D$2,'2027'!$B$3:$B$500,$A95,'2027'!$D$3:$D$500,"*",'2027'!$G$3:$G$500,{"*alle*";"*Opsøgende*"},'2027'!$E$3:$E$500,"*nej*",'2027'!$H$3:$H$500,"*ja*"),COUNTIFS('2027'!$K$3:$K$500,Lister!$D$2,'2027'!$B$3:$B$500,$A95,'2027'!$D$3:$D$500,"*",'2027'!$G$3:$G$500,"*børn*"))</f>
        <v>0</v>
      </c>
      <c r="AO95" s="110">
        <f>SUM(COUNTIFS('2027'!$K$3:$K$500,Lister!$D$3,'2027'!$B$3:$B$500,$A95,'2027'!$D$3:$D$500,"*",'2027'!$G$3:$G$500,{"*alle*";"*Opsøgende*"},'2027'!$E$3:$E$500,"*ja*"),COUNTIFS('2027'!$K$3:$K$500,Lister!$D$3,'2027'!$B$3:$B$500,$A95,'2027'!$D$3:$D$500,"*",'2027'!$G$3:$G$500,{"*alle*";"*Opsøgende*"},'2027'!$E$3:$E$500,"*nej*",'2027'!$H$3:$H$500,"*ja*"),COUNTIFS('2027'!$K$3:$K$500,Lister!$D$3,'2027'!$B$3:$B$500,$A95,'2027'!$D$3:$D$500,"*",'2027'!$G$3:$G$500,"*børn*"))</f>
        <v>0</v>
      </c>
      <c r="AP95" s="110">
        <f t="shared" si="31"/>
        <v>0</v>
      </c>
      <c r="AQ95" s="110"/>
      <c r="AR95" s="110">
        <f>SUM(COUNTIFS('2028'!$K$3:$K$500,Lister!$D$2,'2028'!$B$3:$B$500,$A95,'2028'!$D$3:$D$500,"*",'2028'!$G$3:$G$500,{"*alle*";"*Opsøgende*"},'2028'!$E$3:$E$500,"*ja*"),COUNTIFS('2028'!$K$3:$K$500,Lister!$D$2,'2028'!$B$3:$B$500,$A95,'2028'!$D$3:$D$500,"*",'2028'!$G$3:$G$500,{"*alle*";"*Opsøgende*"},'2028'!$E$3:$E$500,"*nej*",'2028'!$H$3:$H$500,"*ja*"),COUNTIFS('2028'!$K$3:$K$500,Lister!$D$2,'2028'!$B$3:$B$500,$A95,'2028'!$D$3:$D$500,"*",'2028'!$G$3:$G$500,"*børn*"))</f>
        <v>0</v>
      </c>
      <c r="AS95" s="110">
        <f>SUM(COUNTIFS('2028'!$K$3:$K$500,Lister!$D$3,'2028'!$B$3:$B$500,$A95,'2028'!$D$3:$D$500,"*",'2028'!$G$3:$G$500,{"*alle*";"*Opsøgende*"},'2028'!$E$3:$E$500,"*ja*"),COUNTIFS('2028'!$K$3:$K$500,Lister!$D$3,'2028'!$B$3:$B$500,$A95,'2028'!$D$3:$D$500,"*",'2028'!$G$3:$G$500,{"*alle*";"*Opsøgende*"},'2028'!$E$3:$E$500,"*nej*",'2028'!$H$3:$H$500,"*ja*"),COUNTIFS('2028'!$K$3:$K$500,Lister!$D$3,'2028'!$B$3:$B$500,$A95,'2028'!$D$3:$D$500,"*",'2028'!$G$3:$G$500,"*børn*"))</f>
        <v>0</v>
      </c>
      <c r="AT95" s="110">
        <f t="shared" si="32"/>
        <v>0</v>
      </c>
    </row>
    <row r="96" spans="1:46" x14ac:dyDescent="0.25">
      <c r="A96" s="2" t="s">
        <v>51</v>
      </c>
      <c r="D96" s="110">
        <f>SUM(COUNTIFS('2018'!$K$3:$K$500,Lister!$D$2,'2018'!$B$3:$B$500,$A96,'2018'!$D$3:$D$500,"*",'2018'!$G$3:$G$500,{"*alle*";"*Opsøgende*"},'2018'!$E$3:$E$500,"*ja*"),COUNTIFS('2018'!$K$3:$K$500,Lister!$D$2,'2018'!$B$3:$B$500,$A96,'2018'!$D$3:$D$500,"*",'2018'!$G$3:$G$500,{"*alle*";"*Opsøgende*"},'2018'!$E$3:$E$500,"*nej*",'2018'!$H$3:$H$500,"*ja*"),COUNTIFS('2018'!$K$3:$K$500,Lister!$D$2,'2018'!$B$3:$B$500,$A96,'2018'!$D$3:$D$500,"*",'2018'!$G$3:$G$500,"*børn*"))</f>
        <v>0</v>
      </c>
      <c r="E96" s="110">
        <f>SUM(COUNTIFS('2018'!$K$3:$K$500,Lister!$D$3,'2018'!$B$3:$B$500,$A96,'2018'!$D$3:$D$500,"*",'2018'!$G$3:$G$500,{"*alle*";"*Opsøgende*"},'2018'!$E$3:$E$500,"*ja*"),COUNTIFS('2018'!$K$3:$K$500,Lister!$D$3,'2018'!$B$3:$B$500,$A96,'2018'!$D$3:$D$500,"*",'2018'!$G$3:$G$500,{"*alle*";"*Opsøgende*"},'2018'!$E$3:$E$500,"*nej*",'2018'!$H$3:$H$500,"*ja*"),COUNTIFS('2018'!$K$3:$K$500,Lister!$D$3,'2018'!$B$3:$B$500,$A96,'2018'!$D$3:$D$500,"*",'2018'!$G$3:$G$500,"*børn*"))</f>
        <v>0</v>
      </c>
      <c r="F96" s="110">
        <f t="shared" si="22"/>
        <v>0</v>
      </c>
      <c r="G96" s="110"/>
      <c r="H96" s="110">
        <f>SUM(COUNTIFS('2019'!$K$3:$K$500,Lister!$D$2,'2019'!$B$3:$B$500,$A96,'2019'!$D$3:$D$500,"*",'2019'!$G$3:$G$500,{"*alle*";"*Opsøgende*"},'2019'!$E$3:$E$500,"*ja*"),COUNTIFS('2019'!$K$3:$K$500,Lister!$D$2,'2019'!$B$3:$B$500,$A96,'2019'!$D$3:$D$500,"*",'2019'!$G$3:$G$500,{"*alle*";"*Opsøgende*"},'2019'!$E$3:$E$500,"*nej*",'2019'!$H$3:$H$500,"*ja*"),COUNTIFS('2019'!$K$3:$K$500,Lister!$D$2,'2019'!$B$3:$B$500,$A96,'2019'!$D$3:$D$500,"*",'2019'!$G$3:$G$500,"*børn*"))</f>
        <v>0</v>
      </c>
      <c r="I96" s="110">
        <f>SUM(COUNTIFS('2019'!$K$3:$K$500,Lister!$D$3,'2019'!$B$3:$B$500,$A96,'2019'!$D$3:$D$500,"*",'2019'!$G$3:$G$500,{"*alle*";"*Opsøgende*"},'2019'!$E$3:$E$500,"*ja*"),COUNTIFS('2019'!$K$3:$K$500,Lister!$D$3,'2019'!$B$3:$B$500,$A96,'2019'!$D$3:$D$500,"*",'2019'!$G$3:$G$500,{"*alle*";"*Opsøgende*"},'2019'!$E$3:$E$500,"*nej*",'2019'!$H$3:$H$500,"*ja*"),COUNTIFS('2019'!$K$3:$K$500,Lister!$D$3,'2019'!$B$3:$B$500,$A96,'2019'!$D$3:$D$500,"*",'2019'!$G$3:$G$500,"*børn*"))</f>
        <v>0</v>
      </c>
      <c r="J96" s="110">
        <f t="shared" si="23"/>
        <v>0</v>
      </c>
      <c r="K96" s="110"/>
      <c r="L96" s="110">
        <f>SUM(COUNTIFS('2020'!$K$3:$K$500,Lister!$D$2,'2020'!$B$3:$B$500,$A96,'2020'!$D$3:$D$500,"*",'2020'!$G$3:$G$500,{"*alle*";"*Opsøgende*"},'2020'!$E$3:$E$500,"*ja*"),COUNTIFS('2020'!$K$3:$K$500,Lister!$D$2,'2020'!$B$3:$B$500,$A96,'2020'!$D$3:$D$500,"*",'2020'!$G$3:$G$500,{"*alle*";"*Opsøgende*"},'2020'!$E$3:$E$500,"*nej*",'2020'!$H$3:$H$500,"*ja*"),COUNTIFS('2020'!$K$3:$K$500,Lister!$D$2,'2020'!$B$3:$B$500,$A96,'2020'!$D$3:$D$500,"*",'2020'!$G$3:$G$500,"*børn*"))</f>
        <v>0</v>
      </c>
      <c r="M96" s="110">
        <f>SUM(COUNTIFS('2020'!$K$3:$K$500,Lister!$D$3,'2020'!$B$3:$B$500,$A96,'2020'!$D$3:$D$500,"*",'2020'!$G$3:$G$500,{"*alle*";"*Opsøgende*"},'2020'!$E$3:$E$500,"*ja*"),COUNTIFS('2020'!$K$3:$K$500,Lister!$D$3,'2020'!$B$3:$B$500,$A96,'2020'!$D$3:$D$500,"*",'2020'!$G$3:$G$500,{"*alle*";"*Opsøgende*"},'2020'!$E$3:$E$500,"*nej*",'2020'!$H$3:$H$500,"*ja*"),COUNTIFS('2020'!$K$3:$K$500,Lister!$D$3,'2020'!$B$3:$B$500,$A96,'2020'!$D$3:$D$500,"*",'2020'!$G$3:$G$500,"*børn*"))</f>
        <v>0</v>
      </c>
      <c r="N96" s="110">
        <f t="shared" si="24"/>
        <v>0</v>
      </c>
      <c r="O96" s="110"/>
      <c r="P96" s="110">
        <f>SUM(COUNTIFS('2021'!$K$3:$K$500,Lister!$D$2,'2021'!$B$3:$B$500,$A96,'2021'!$D$3:$D$500,"*",'2021'!$G$3:$G$500,{"*alle*";"*Opsøgende*"},'2021'!$E$3:$E$500,"*ja*"),COUNTIFS('2021'!$K$3:$K$500,Lister!$D$2,'2021'!$B$3:$B$500,$A96,'2021'!$D$3:$D$500,"*",'2021'!$G$3:$G$500,{"*alle*";"*Opsøgende*"},'2021'!$E$3:$E$500,"*nej*",'2021'!$H$3:$H$500,"*ja*"),COUNTIFS('2021'!$K$3:$K$500,Lister!$D$2,'2021'!$B$3:$B$500,$A96,'2021'!$D$3:$D$500,"*",'2021'!$G$3:$G$500,"*børn*"))</f>
        <v>0</v>
      </c>
      <c r="Q96" s="110">
        <f>SUM(COUNTIFS('2021'!$K$3:$K$500,Lister!$D$3,'2021'!$B$3:$B$500,$A96,'2021'!$D$3:$D$500,"*",'2021'!$G$3:$G$500,{"*alle*";"*Opsøgende*"},'2021'!$E$3:$E$500,"*ja*"),COUNTIFS('2021'!$K$3:$K$500,Lister!$D$3,'2021'!$B$3:$B$500,$A96,'2021'!$D$3:$D$500,"*",'2021'!$G$3:$G$500,{"*alle*";"*Opsøgende*"},'2021'!$E$3:$E$500,"*nej*",'2021'!$H$3:$H$500,"*ja*"),COUNTIFS('2021'!$K$3:$K$500,Lister!$D$3,'2021'!$B$3:$B$500,$A96,'2021'!$D$3:$D$500,"*",'2021'!$G$3:$G$500,"*børn*"))</f>
        <v>0</v>
      </c>
      <c r="R96" s="110">
        <f t="shared" si="25"/>
        <v>0</v>
      </c>
      <c r="S96" s="110"/>
      <c r="T96" s="110">
        <f>SUM(COUNTIFS('2022'!$K$3:$K$500,Lister!$D$2,'2022'!$B$3:$B$500,$A96,'2022'!$D$3:$D$500,"*",'2022'!$G$3:$G$500,{"*alle*";"*Opsøgende*"},'2022'!$E$3:$E$500,"*ja*"),COUNTIFS('2022'!$K$3:$K$500,Lister!$D$2,'2022'!$B$3:$B$500,$A96,'2022'!$D$3:$D$500,"*",'2022'!$G$3:$G$500,{"*alle*";"*Opsøgende*"},'2022'!$E$3:$E$500,"*nej*",'2022'!$H$3:$H$500,"*ja*"),COUNTIFS('2022'!$K$3:$K$500,Lister!$D$2,'2022'!$B$3:$B$500,$A96,'2022'!$D$3:$D$500,"*",'2022'!$G$3:$G$500,"*børn*"))</f>
        <v>0</v>
      </c>
      <c r="U96" s="110">
        <f>SUM(COUNTIFS('2022'!$K$3:$K$500,Lister!$D$3,'2022'!$B$3:$B$500,$A96,'2022'!$D$3:$D$500,"*",'2022'!$G$3:$G$500,{"*alle*";"*Opsøgende*"},'2022'!$E$3:$E$500,"*ja*"),COUNTIFS('2022'!$K$3:$K$500,Lister!$D$3,'2022'!$B$3:$B$500,$A96,'2022'!$D$3:$D$500,"*",'2022'!$G$3:$G$500,{"*alle*";"*Opsøgende*"},'2022'!$E$3:$E$500,"*nej*",'2022'!$H$3:$H$500,"*ja*"),COUNTIFS('2022'!$K$3:$K$500,Lister!$D$3,'2022'!$B$3:$B$500,$A96,'2022'!$D$3:$D$500,"*",'2022'!$G$3:$G$500,"*børn*"))</f>
        <v>0</v>
      </c>
      <c r="V96" s="110">
        <f t="shared" si="26"/>
        <v>0</v>
      </c>
      <c r="W96" s="110"/>
      <c r="X96" s="110">
        <f>SUM(COUNTIFS('2023'!$K$3:$K$500,Lister!$D$2,'2023'!$B$3:$B$500,$A96,'2023'!$D$3:$D$500,"*",'2023'!$G$3:$G$500,{"*alle*";"*Opsøgende*"},'2023'!$E$3:$E$500,"*ja*"),COUNTIFS('2023'!$K$3:$K$500,Lister!$D$2,'2023'!$B$3:$B$500,$A96,'2023'!$D$3:$D$500,"*",'2023'!$G$3:$G$500,{"*alle*";"*Opsøgende*"},'2023'!$E$3:$E$500,"*nej*",'2023'!$H$3:$H$500,"*ja*"),COUNTIFS('2023'!$K$3:$K$500,Lister!$D$2,'2023'!$B$3:$B$500,$A96,'2023'!$D$3:$D$500,"*",'2023'!$G$3:$G$500,"*børn*"))</f>
        <v>0</v>
      </c>
      <c r="Y96" s="110">
        <f>SUM(COUNTIFS('2023'!$K$3:$K$500,Lister!$D$3,'2023'!$B$3:$B$500,$A96,'2023'!$D$3:$D$500,"*",'2023'!$G$3:$G$500,{"*alle*";"*Opsøgende*"},'2023'!$E$3:$E$500,"*ja*"),COUNTIFS('2023'!$K$3:$K$500,Lister!$D$3,'2023'!$B$3:$B$500,$A96,'2023'!$D$3:$D$500,"*",'2023'!$G$3:$G$500,{"*alle*";"*Opsøgende*"},'2023'!$E$3:$E$500,"*nej*",'2023'!$H$3:$H$500,"*ja*"),COUNTIFS('2023'!$K$3:$K$500,Lister!$D$3,'2023'!$B$3:$B$500,$A96,'2023'!$D$3:$D$500,"*",'2023'!$G$3:$G$500,"*børn*"))</f>
        <v>0</v>
      </c>
      <c r="Z96" s="110">
        <f t="shared" si="27"/>
        <v>0</v>
      </c>
      <c r="AA96" s="110"/>
      <c r="AB96" s="110">
        <f>SUM(COUNTIFS('2024'!$K$3:$K$500,Lister!$D$2,'2024'!$B$3:$B$500,$A96,'2024'!$D$3:$D$500,"*",'2024'!$G$3:$G$500,{"*alle*";"*Opsøgende*"},'2024'!$E$3:$E$500,"*ja*"),COUNTIFS('2024'!$K$3:$K$500,Lister!$D$2,'2024'!$B$3:$B$500,$A96,'2024'!$D$3:$D$500,"*",'2024'!$G$3:$G$500,{"*alle*";"*Opsøgende*"},'2024'!$E$3:$E$500,"*nej*",'2024'!$H$3:$H$500,"*ja*"),COUNTIFS('2024'!$K$3:$K$500,Lister!$D$2,'2024'!$B$3:$B$500,$A96,'2024'!$D$3:$D$500,"*",'2024'!$G$3:$G$500,"*børn*"))</f>
        <v>0</v>
      </c>
      <c r="AC96" s="110">
        <f>SUM(COUNTIFS('2024'!$K$3:$K$500,Lister!$D$3,'2024'!$B$3:$B$500,$A96,'2024'!$D$3:$D$500,"*",'2024'!$G$3:$G$500,{"*alle*";"*Opsøgende*"},'2024'!$E$3:$E$500,"*ja*"),COUNTIFS('2024'!$K$3:$K$500,Lister!$D$3,'2024'!$B$3:$B$500,$A96,'2024'!$D$3:$D$500,"*",'2024'!$G$3:$G$500,{"*alle*";"*Opsøgende*"},'2024'!$E$3:$E$500,"*nej*",'2024'!$H$3:$H$500,"*ja*"),COUNTIFS('2024'!$K$3:$K$500,Lister!$D$3,'2024'!$B$3:$B$500,$A96,'2024'!$D$3:$D$500,"*",'2024'!$G$3:$G$500,"*børn*"))</f>
        <v>0</v>
      </c>
      <c r="AD96" s="110">
        <f t="shared" si="28"/>
        <v>0</v>
      </c>
      <c r="AE96" s="110"/>
      <c r="AF96" s="110">
        <f>SUM(COUNTIFS('2025'!$K$3:$K$500,Lister!$D$2,'2025'!$B$3:$B$500,$A96,'2025'!$D$3:$D$500,"*",'2025'!$G$3:$G$500,{"*alle*";"*Opsøgende*"},'2025'!$E$3:$E$500,"*ja*"),COUNTIFS('2025'!$K$3:$K$500,Lister!$D$2,'2025'!$B$3:$B$500,$A96,'2025'!$D$3:$D$500,"*",'2025'!$G$3:$G$500,{"*alle*";"*Opsøgende*"},'2025'!$E$3:$E$500,"*nej*",'2025'!$H$3:$H$500,"*ja*"),COUNTIFS('2025'!$K$3:$K$500,Lister!$D$2,'2025'!$B$3:$B$500,$A96,'2025'!$D$3:$D$500,"*",'2025'!$G$3:$G$500,"*børn*"))</f>
        <v>0</v>
      </c>
      <c r="AG96" s="110">
        <f>SUM(COUNTIFS('2025'!$K$3:$K$500,Lister!$D$3,'2025'!$B$3:$B$500,$A96,'2025'!$D$3:$D$500,"*",'2025'!$G$3:$G$500,{"*alle*";"*Opsøgende*"},'2025'!$E$3:$E$500,"*ja*"),COUNTIFS('2025'!$K$3:$K$500,Lister!$D$3,'2025'!$B$3:$B$500,$A96,'2025'!$D$3:$D$500,"*",'2025'!$G$3:$G$500,{"*alle*";"*Opsøgende*"},'2025'!$E$3:$E$500,"*nej*",'2025'!$H$3:$H$500,"*ja*"),COUNTIFS('2025'!$K$3:$K$500,Lister!$D$3,'2025'!$B$3:$B$500,$A96,'2025'!$D$3:$D$500,"*",'2025'!$G$3:$G$500,"*børn*"))</f>
        <v>0</v>
      </c>
      <c r="AH96" s="110">
        <f t="shared" si="29"/>
        <v>0</v>
      </c>
      <c r="AI96" s="110"/>
      <c r="AJ96" s="110">
        <f>SUM(COUNTIFS('2026'!$K$3:$K$500,Lister!$D$2,'2026'!$B$3:$B$500,$A96,'2026'!$D$3:$D$500,"*",'2026'!$G$3:$G$500,{"*alle*";"*Opsøgende*"},'2026'!$E$3:$E$500,"*ja*"),COUNTIFS('2026'!$K$3:$K$500,Lister!$D$2,'2026'!$B$3:$B$500,$A96,'2026'!$D$3:$D$500,"*",'2026'!$G$3:$G$500,{"*alle*";"*Opsøgende*"},'2026'!$E$3:$E$500,"*nej*",'2026'!$H$3:$H$500,"*ja*"),COUNTIFS('2026'!$K$3:$K$500,Lister!$D$2,'2026'!$B$3:$B$500,$A96,'2026'!$D$3:$D$500,"*",'2026'!$G$3:$G$500,"*børn*"))</f>
        <v>0</v>
      </c>
      <c r="AK96" s="110">
        <f>SUM(COUNTIFS('2026'!$K$3:$K$500,Lister!$D$3,'2026'!$B$3:$B$500,$A96,'2026'!$D$3:$D$500,"*",'2026'!$G$3:$G$500,{"*alle*";"*Opsøgende*"},'2026'!$E$3:$E$500,"*ja*"),COUNTIFS('2026'!$K$3:$K$500,Lister!$D$3,'2026'!$B$3:$B$500,$A96,'2026'!$D$3:$D$500,"*",'2026'!$G$3:$G$500,{"*alle*";"*Opsøgende*"},'2026'!$E$3:$E$500,"*nej*",'2026'!$H$3:$H$500,"*ja*"),COUNTIFS('2026'!$K$3:$K$500,Lister!$D$3,'2026'!$B$3:$B$500,$A96,'2026'!$D$3:$D$500,"*",'2026'!$G$3:$G$500,"*børn*"))</f>
        <v>0</v>
      </c>
      <c r="AL96" s="110">
        <f t="shared" si="30"/>
        <v>0</v>
      </c>
      <c r="AM96" s="110"/>
      <c r="AN96" s="110">
        <f>SUM(COUNTIFS('2027'!$K$3:$K$500,Lister!$D$2,'2027'!$B$3:$B$500,$A96,'2027'!$D$3:$D$500,"*",'2027'!$G$3:$G$500,{"*alle*";"*Opsøgende*"},'2027'!$E$3:$E$500,"*ja*"),COUNTIFS('2027'!$K$3:$K$500,Lister!$D$2,'2027'!$B$3:$B$500,$A96,'2027'!$D$3:$D$500,"*",'2027'!$G$3:$G$500,{"*alle*";"*Opsøgende*"},'2027'!$E$3:$E$500,"*nej*",'2027'!$H$3:$H$500,"*ja*"),COUNTIFS('2027'!$K$3:$K$500,Lister!$D$2,'2027'!$B$3:$B$500,$A96,'2027'!$D$3:$D$500,"*",'2027'!$G$3:$G$500,"*børn*"))</f>
        <v>0</v>
      </c>
      <c r="AO96" s="110">
        <f>SUM(COUNTIFS('2027'!$K$3:$K$500,Lister!$D$3,'2027'!$B$3:$B$500,$A96,'2027'!$D$3:$D$500,"*",'2027'!$G$3:$G$500,{"*alle*";"*Opsøgende*"},'2027'!$E$3:$E$500,"*ja*"),COUNTIFS('2027'!$K$3:$K$500,Lister!$D$3,'2027'!$B$3:$B$500,$A96,'2027'!$D$3:$D$500,"*",'2027'!$G$3:$G$500,{"*alle*";"*Opsøgende*"},'2027'!$E$3:$E$500,"*nej*",'2027'!$H$3:$H$500,"*ja*"),COUNTIFS('2027'!$K$3:$K$500,Lister!$D$3,'2027'!$B$3:$B$500,$A96,'2027'!$D$3:$D$500,"*",'2027'!$G$3:$G$500,"*børn*"))</f>
        <v>0</v>
      </c>
      <c r="AP96" s="110">
        <f t="shared" si="31"/>
        <v>0</v>
      </c>
      <c r="AQ96" s="110"/>
      <c r="AR96" s="110">
        <f>SUM(COUNTIFS('2028'!$K$3:$K$500,Lister!$D$2,'2028'!$B$3:$B$500,$A96,'2028'!$D$3:$D$500,"*",'2028'!$G$3:$G$500,{"*alle*";"*Opsøgende*"},'2028'!$E$3:$E$500,"*ja*"),COUNTIFS('2028'!$K$3:$K$500,Lister!$D$2,'2028'!$B$3:$B$500,$A96,'2028'!$D$3:$D$500,"*",'2028'!$G$3:$G$500,{"*alle*";"*Opsøgende*"},'2028'!$E$3:$E$500,"*nej*",'2028'!$H$3:$H$500,"*ja*"),COUNTIFS('2028'!$K$3:$K$500,Lister!$D$2,'2028'!$B$3:$B$500,$A96,'2028'!$D$3:$D$500,"*",'2028'!$G$3:$G$500,"*børn*"))</f>
        <v>0</v>
      </c>
      <c r="AS96" s="110">
        <f>SUM(COUNTIFS('2028'!$K$3:$K$500,Lister!$D$3,'2028'!$B$3:$B$500,$A96,'2028'!$D$3:$D$500,"*",'2028'!$G$3:$G$500,{"*alle*";"*Opsøgende*"},'2028'!$E$3:$E$500,"*ja*"),COUNTIFS('2028'!$K$3:$K$500,Lister!$D$3,'2028'!$B$3:$B$500,$A96,'2028'!$D$3:$D$500,"*",'2028'!$G$3:$G$500,{"*alle*";"*Opsøgende*"},'2028'!$E$3:$E$500,"*nej*",'2028'!$H$3:$H$500,"*ja*"),COUNTIFS('2028'!$K$3:$K$500,Lister!$D$3,'2028'!$B$3:$B$500,$A96,'2028'!$D$3:$D$500,"*",'2028'!$G$3:$G$500,"*børn*"))</f>
        <v>0</v>
      </c>
      <c r="AT96" s="110">
        <f t="shared" si="32"/>
        <v>0</v>
      </c>
    </row>
    <row r="97" spans="1:46" x14ac:dyDescent="0.25">
      <c r="A97" s="2" t="s">
        <v>62</v>
      </c>
      <c r="D97" s="110">
        <f>SUM(COUNTIFS('2018'!$K$3:$K$500,Lister!$D$2,'2018'!$B$3:$B$500,$A97,'2018'!$D$3:$D$500,"*",'2018'!$G$3:$G$500,{"*alle*";"*Opsøgende*"},'2018'!$E$3:$E$500,"*ja*"),COUNTIFS('2018'!$K$3:$K$500,Lister!$D$2,'2018'!$B$3:$B$500,$A97,'2018'!$D$3:$D$500,"*",'2018'!$G$3:$G$500,{"*alle*";"*Opsøgende*"},'2018'!$E$3:$E$500,"*nej*",'2018'!$H$3:$H$500,"*ja*"),COUNTIFS('2018'!$K$3:$K$500,Lister!$D$2,'2018'!$B$3:$B$500,$A97,'2018'!$D$3:$D$500,"*",'2018'!$G$3:$G$500,"*børn*"))</f>
        <v>0</v>
      </c>
      <c r="E97" s="110">
        <f>SUM(COUNTIFS('2018'!$K$3:$K$500,Lister!$D$3,'2018'!$B$3:$B$500,$A97,'2018'!$D$3:$D$500,"*",'2018'!$G$3:$G$500,{"*alle*";"*Opsøgende*"},'2018'!$E$3:$E$500,"*ja*"),COUNTIFS('2018'!$K$3:$K$500,Lister!$D$3,'2018'!$B$3:$B$500,$A97,'2018'!$D$3:$D$500,"*",'2018'!$G$3:$G$500,{"*alle*";"*Opsøgende*"},'2018'!$E$3:$E$500,"*nej*",'2018'!$H$3:$H$500,"*ja*"),COUNTIFS('2018'!$K$3:$K$500,Lister!$D$3,'2018'!$B$3:$B$500,$A97,'2018'!$D$3:$D$500,"*",'2018'!$G$3:$G$500,"*børn*"))</f>
        <v>0</v>
      </c>
      <c r="F97" s="110">
        <f t="shared" si="22"/>
        <v>0</v>
      </c>
      <c r="G97" s="110"/>
      <c r="H97" s="110">
        <f>SUM(COUNTIFS('2019'!$K$3:$K$500,Lister!$D$2,'2019'!$B$3:$B$500,$A97,'2019'!$D$3:$D$500,"*",'2019'!$G$3:$G$500,{"*alle*";"*Opsøgende*"},'2019'!$E$3:$E$500,"*ja*"),COUNTIFS('2019'!$K$3:$K$500,Lister!$D$2,'2019'!$B$3:$B$500,$A97,'2019'!$D$3:$D$500,"*",'2019'!$G$3:$G$500,{"*alle*";"*Opsøgende*"},'2019'!$E$3:$E$500,"*nej*",'2019'!$H$3:$H$500,"*ja*"),COUNTIFS('2019'!$K$3:$K$500,Lister!$D$2,'2019'!$B$3:$B$500,$A97,'2019'!$D$3:$D$500,"*",'2019'!$G$3:$G$500,"*børn*"))</f>
        <v>0</v>
      </c>
      <c r="I97" s="110">
        <f>SUM(COUNTIFS('2019'!$K$3:$K$500,Lister!$D$3,'2019'!$B$3:$B$500,$A97,'2019'!$D$3:$D$500,"*",'2019'!$G$3:$G$500,{"*alle*";"*Opsøgende*"},'2019'!$E$3:$E$500,"*ja*"),COUNTIFS('2019'!$K$3:$K$500,Lister!$D$3,'2019'!$B$3:$B$500,$A97,'2019'!$D$3:$D$500,"*",'2019'!$G$3:$G$500,{"*alle*";"*Opsøgende*"},'2019'!$E$3:$E$500,"*nej*",'2019'!$H$3:$H$500,"*ja*"),COUNTIFS('2019'!$K$3:$K$500,Lister!$D$3,'2019'!$B$3:$B$500,$A97,'2019'!$D$3:$D$500,"*",'2019'!$G$3:$G$500,"*børn*"))</f>
        <v>0</v>
      </c>
      <c r="J97" s="110">
        <f t="shared" si="23"/>
        <v>0</v>
      </c>
      <c r="K97" s="110"/>
      <c r="L97" s="110">
        <f>SUM(COUNTIFS('2020'!$K$3:$K$500,Lister!$D$2,'2020'!$B$3:$B$500,$A97,'2020'!$D$3:$D$500,"*",'2020'!$G$3:$G$500,{"*alle*";"*Opsøgende*"},'2020'!$E$3:$E$500,"*ja*"),COUNTIFS('2020'!$K$3:$K$500,Lister!$D$2,'2020'!$B$3:$B$500,$A97,'2020'!$D$3:$D$500,"*",'2020'!$G$3:$G$500,{"*alle*";"*Opsøgende*"},'2020'!$E$3:$E$500,"*nej*",'2020'!$H$3:$H$500,"*ja*"),COUNTIFS('2020'!$K$3:$K$500,Lister!$D$2,'2020'!$B$3:$B$500,$A97,'2020'!$D$3:$D$500,"*",'2020'!$G$3:$G$500,"*børn*"))</f>
        <v>0</v>
      </c>
      <c r="M97" s="110">
        <f>SUM(COUNTIFS('2020'!$K$3:$K$500,Lister!$D$3,'2020'!$B$3:$B$500,$A97,'2020'!$D$3:$D$500,"*",'2020'!$G$3:$G$500,{"*alle*";"*Opsøgende*"},'2020'!$E$3:$E$500,"*ja*"),COUNTIFS('2020'!$K$3:$K$500,Lister!$D$3,'2020'!$B$3:$B$500,$A97,'2020'!$D$3:$D$500,"*",'2020'!$G$3:$G$500,{"*alle*";"*Opsøgende*"},'2020'!$E$3:$E$500,"*nej*",'2020'!$H$3:$H$500,"*ja*"),COUNTIFS('2020'!$K$3:$K$500,Lister!$D$3,'2020'!$B$3:$B$500,$A97,'2020'!$D$3:$D$500,"*",'2020'!$G$3:$G$500,"*børn*"))</f>
        <v>0</v>
      </c>
      <c r="N97" s="110">
        <f t="shared" si="24"/>
        <v>0</v>
      </c>
      <c r="O97" s="110"/>
      <c r="P97" s="110">
        <f>SUM(COUNTIFS('2021'!$K$3:$K$500,Lister!$D$2,'2021'!$B$3:$B$500,$A97,'2021'!$D$3:$D$500,"*",'2021'!$G$3:$G$500,{"*alle*";"*Opsøgende*"},'2021'!$E$3:$E$500,"*ja*"),COUNTIFS('2021'!$K$3:$K$500,Lister!$D$2,'2021'!$B$3:$B$500,$A97,'2021'!$D$3:$D$500,"*",'2021'!$G$3:$G$500,{"*alle*";"*Opsøgende*"},'2021'!$E$3:$E$500,"*nej*",'2021'!$H$3:$H$500,"*ja*"),COUNTIFS('2021'!$K$3:$K$500,Lister!$D$2,'2021'!$B$3:$B$500,$A97,'2021'!$D$3:$D$500,"*",'2021'!$G$3:$G$500,"*børn*"))</f>
        <v>0</v>
      </c>
      <c r="Q97" s="110">
        <f>SUM(COUNTIFS('2021'!$K$3:$K$500,Lister!$D$3,'2021'!$B$3:$B$500,$A97,'2021'!$D$3:$D$500,"*",'2021'!$G$3:$G$500,{"*alle*";"*Opsøgende*"},'2021'!$E$3:$E$500,"*ja*"),COUNTIFS('2021'!$K$3:$K$500,Lister!$D$3,'2021'!$B$3:$B$500,$A97,'2021'!$D$3:$D$500,"*",'2021'!$G$3:$G$500,{"*alle*";"*Opsøgende*"},'2021'!$E$3:$E$500,"*nej*",'2021'!$H$3:$H$500,"*ja*"),COUNTIFS('2021'!$K$3:$K$500,Lister!$D$3,'2021'!$B$3:$B$500,$A97,'2021'!$D$3:$D$500,"*",'2021'!$G$3:$G$500,"*børn*"))</f>
        <v>0</v>
      </c>
      <c r="R97" s="110">
        <f t="shared" si="25"/>
        <v>0</v>
      </c>
      <c r="S97" s="110"/>
      <c r="T97" s="110">
        <f>SUM(COUNTIFS('2022'!$K$3:$K$500,Lister!$D$2,'2022'!$B$3:$B$500,$A97,'2022'!$D$3:$D$500,"*",'2022'!$G$3:$G$500,{"*alle*";"*Opsøgende*"},'2022'!$E$3:$E$500,"*ja*"),COUNTIFS('2022'!$K$3:$K$500,Lister!$D$2,'2022'!$B$3:$B$500,$A97,'2022'!$D$3:$D$500,"*",'2022'!$G$3:$G$500,{"*alle*";"*Opsøgende*"},'2022'!$E$3:$E$500,"*nej*",'2022'!$H$3:$H$500,"*ja*"),COUNTIFS('2022'!$K$3:$K$500,Lister!$D$2,'2022'!$B$3:$B$500,$A97,'2022'!$D$3:$D$500,"*",'2022'!$G$3:$G$500,"*børn*"))</f>
        <v>0</v>
      </c>
      <c r="U97" s="110">
        <f>SUM(COUNTIFS('2022'!$K$3:$K$500,Lister!$D$3,'2022'!$B$3:$B$500,$A97,'2022'!$D$3:$D$500,"*",'2022'!$G$3:$G$500,{"*alle*";"*Opsøgende*"},'2022'!$E$3:$E$500,"*ja*"),COUNTIFS('2022'!$K$3:$K$500,Lister!$D$3,'2022'!$B$3:$B$500,$A97,'2022'!$D$3:$D$500,"*",'2022'!$G$3:$G$500,{"*alle*";"*Opsøgende*"},'2022'!$E$3:$E$500,"*nej*",'2022'!$H$3:$H$500,"*ja*"),COUNTIFS('2022'!$K$3:$K$500,Lister!$D$3,'2022'!$B$3:$B$500,$A97,'2022'!$D$3:$D$500,"*",'2022'!$G$3:$G$500,"*børn*"))</f>
        <v>0</v>
      </c>
      <c r="V97" s="110">
        <f t="shared" si="26"/>
        <v>0</v>
      </c>
      <c r="W97" s="110"/>
      <c r="X97" s="110">
        <f>SUM(COUNTIFS('2023'!$K$3:$K$500,Lister!$D$2,'2023'!$B$3:$B$500,$A97,'2023'!$D$3:$D$500,"*",'2023'!$G$3:$G$500,{"*alle*";"*Opsøgende*"},'2023'!$E$3:$E$500,"*ja*"),COUNTIFS('2023'!$K$3:$K$500,Lister!$D$2,'2023'!$B$3:$B$500,$A97,'2023'!$D$3:$D$500,"*",'2023'!$G$3:$G$500,{"*alle*";"*Opsøgende*"},'2023'!$E$3:$E$500,"*nej*",'2023'!$H$3:$H$500,"*ja*"),COUNTIFS('2023'!$K$3:$K$500,Lister!$D$2,'2023'!$B$3:$B$500,$A97,'2023'!$D$3:$D$500,"*",'2023'!$G$3:$G$500,"*børn*"))</f>
        <v>0</v>
      </c>
      <c r="Y97" s="110">
        <f>SUM(COUNTIFS('2023'!$K$3:$K$500,Lister!$D$3,'2023'!$B$3:$B$500,$A97,'2023'!$D$3:$D$500,"*",'2023'!$G$3:$G$500,{"*alle*";"*Opsøgende*"},'2023'!$E$3:$E$500,"*ja*"),COUNTIFS('2023'!$K$3:$K$500,Lister!$D$3,'2023'!$B$3:$B$500,$A97,'2023'!$D$3:$D$500,"*",'2023'!$G$3:$G$500,{"*alle*";"*Opsøgende*"},'2023'!$E$3:$E$500,"*nej*",'2023'!$H$3:$H$500,"*ja*"),COUNTIFS('2023'!$K$3:$K$500,Lister!$D$3,'2023'!$B$3:$B$500,$A97,'2023'!$D$3:$D$500,"*",'2023'!$G$3:$G$500,"*børn*"))</f>
        <v>0</v>
      </c>
      <c r="Z97" s="110">
        <f t="shared" si="27"/>
        <v>0</v>
      </c>
      <c r="AA97" s="110"/>
      <c r="AB97" s="110">
        <f>SUM(COUNTIFS('2024'!$K$3:$K$500,Lister!$D$2,'2024'!$B$3:$B$500,$A97,'2024'!$D$3:$D$500,"*",'2024'!$G$3:$G$500,{"*alle*";"*Opsøgende*"},'2024'!$E$3:$E$500,"*ja*"),COUNTIFS('2024'!$K$3:$K$500,Lister!$D$2,'2024'!$B$3:$B$500,$A97,'2024'!$D$3:$D$500,"*",'2024'!$G$3:$G$500,{"*alle*";"*Opsøgende*"},'2024'!$E$3:$E$500,"*nej*",'2024'!$H$3:$H$500,"*ja*"),COUNTIFS('2024'!$K$3:$K$500,Lister!$D$2,'2024'!$B$3:$B$500,$A97,'2024'!$D$3:$D$500,"*",'2024'!$G$3:$G$500,"*børn*"))</f>
        <v>0</v>
      </c>
      <c r="AC97" s="110">
        <f>SUM(COUNTIFS('2024'!$K$3:$K$500,Lister!$D$3,'2024'!$B$3:$B$500,$A97,'2024'!$D$3:$D$500,"*",'2024'!$G$3:$G$500,{"*alle*";"*Opsøgende*"},'2024'!$E$3:$E$500,"*ja*"),COUNTIFS('2024'!$K$3:$K$500,Lister!$D$3,'2024'!$B$3:$B$500,$A97,'2024'!$D$3:$D$500,"*",'2024'!$G$3:$G$500,{"*alle*";"*Opsøgende*"},'2024'!$E$3:$E$500,"*nej*",'2024'!$H$3:$H$500,"*ja*"),COUNTIFS('2024'!$K$3:$K$500,Lister!$D$3,'2024'!$B$3:$B$500,$A97,'2024'!$D$3:$D$500,"*",'2024'!$G$3:$G$500,"*børn*"))</f>
        <v>0</v>
      </c>
      <c r="AD97" s="110">
        <f t="shared" si="28"/>
        <v>0</v>
      </c>
      <c r="AE97" s="110"/>
      <c r="AF97" s="110">
        <f>SUM(COUNTIFS('2025'!$K$3:$K$500,Lister!$D$2,'2025'!$B$3:$B$500,$A97,'2025'!$D$3:$D$500,"*",'2025'!$G$3:$G$500,{"*alle*";"*Opsøgende*"},'2025'!$E$3:$E$500,"*ja*"),COUNTIFS('2025'!$K$3:$K$500,Lister!$D$2,'2025'!$B$3:$B$500,$A97,'2025'!$D$3:$D$500,"*",'2025'!$G$3:$G$500,{"*alle*";"*Opsøgende*"},'2025'!$E$3:$E$500,"*nej*",'2025'!$H$3:$H$500,"*ja*"),COUNTIFS('2025'!$K$3:$K$500,Lister!$D$2,'2025'!$B$3:$B$500,$A97,'2025'!$D$3:$D$500,"*",'2025'!$G$3:$G$500,"*børn*"))</f>
        <v>0</v>
      </c>
      <c r="AG97" s="110">
        <f>SUM(COUNTIFS('2025'!$K$3:$K$500,Lister!$D$3,'2025'!$B$3:$B$500,$A97,'2025'!$D$3:$D$500,"*",'2025'!$G$3:$G$500,{"*alle*";"*Opsøgende*"},'2025'!$E$3:$E$500,"*ja*"),COUNTIFS('2025'!$K$3:$K$500,Lister!$D$3,'2025'!$B$3:$B$500,$A97,'2025'!$D$3:$D$500,"*",'2025'!$G$3:$G$500,{"*alle*";"*Opsøgende*"},'2025'!$E$3:$E$500,"*nej*",'2025'!$H$3:$H$500,"*ja*"),COUNTIFS('2025'!$K$3:$K$500,Lister!$D$3,'2025'!$B$3:$B$500,$A97,'2025'!$D$3:$D$500,"*",'2025'!$G$3:$G$500,"*børn*"))</f>
        <v>0</v>
      </c>
      <c r="AH97" s="110">
        <f t="shared" si="29"/>
        <v>0</v>
      </c>
      <c r="AI97" s="110"/>
      <c r="AJ97" s="110">
        <f>SUM(COUNTIFS('2026'!$K$3:$K$500,Lister!$D$2,'2026'!$B$3:$B$500,$A97,'2026'!$D$3:$D$500,"*",'2026'!$G$3:$G$500,{"*alle*";"*Opsøgende*"},'2026'!$E$3:$E$500,"*ja*"),COUNTIFS('2026'!$K$3:$K$500,Lister!$D$2,'2026'!$B$3:$B$500,$A97,'2026'!$D$3:$D$500,"*",'2026'!$G$3:$G$500,{"*alle*";"*Opsøgende*"},'2026'!$E$3:$E$500,"*nej*",'2026'!$H$3:$H$500,"*ja*"),COUNTIFS('2026'!$K$3:$K$500,Lister!$D$2,'2026'!$B$3:$B$500,$A97,'2026'!$D$3:$D$500,"*",'2026'!$G$3:$G$500,"*børn*"))</f>
        <v>0</v>
      </c>
      <c r="AK97" s="110">
        <f>SUM(COUNTIFS('2026'!$K$3:$K$500,Lister!$D$3,'2026'!$B$3:$B$500,$A97,'2026'!$D$3:$D$500,"*",'2026'!$G$3:$G$500,{"*alle*";"*Opsøgende*"},'2026'!$E$3:$E$500,"*ja*"),COUNTIFS('2026'!$K$3:$K$500,Lister!$D$3,'2026'!$B$3:$B$500,$A97,'2026'!$D$3:$D$500,"*",'2026'!$G$3:$G$500,{"*alle*";"*Opsøgende*"},'2026'!$E$3:$E$500,"*nej*",'2026'!$H$3:$H$500,"*ja*"),COUNTIFS('2026'!$K$3:$K$500,Lister!$D$3,'2026'!$B$3:$B$500,$A97,'2026'!$D$3:$D$500,"*",'2026'!$G$3:$G$500,"*børn*"))</f>
        <v>0</v>
      </c>
      <c r="AL97" s="110">
        <f t="shared" si="30"/>
        <v>0</v>
      </c>
      <c r="AM97" s="110"/>
      <c r="AN97" s="110">
        <f>SUM(COUNTIFS('2027'!$K$3:$K$500,Lister!$D$2,'2027'!$B$3:$B$500,$A97,'2027'!$D$3:$D$500,"*",'2027'!$G$3:$G$500,{"*alle*";"*Opsøgende*"},'2027'!$E$3:$E$500,"*ja*"),COUNTIFS('2027'!$K$3:$K$500,Lister!$D$2,'2027'!$B$3:$B$500,$A97,'2027'!$D$3:$D$500,"*",'2027'!$G$3:$G$500,{"*alle*";"*Opsøgende*"},'2027'!$E$3:$E$500,"*nej*",'2027'!$H$3:$H$500,"*ja*"),COUNTIFS('2027'!$K$3:$K$500,Lister!$D$2,'2027'!$B$3:$B$500,$A97,'2027'!$D$3:$D$500,"*",'2027'!$G$3:$G$500,"*børn*"))</f>
        <v>0</v>
      </c>
      <c r="AO97" s="110">
        <f>SUM(COUNTIFS('2027'!$K$3:$K$500,Lister!$D$3,'2027'!$B$3:$B$500,$A97,'2027'!$D$3:$D$500,"*",'2027'!$G$3:$G$500,{"*alle*";"*Opsøgende*"},'2027'!$E$3:$E$500,"*ja*"),COUNTIFS('2027'!$K$3:$K$500,Lister!$D$3,'2027'!$B$3:$B$500,$A97,'2027'!$D$3:$D$500,"*",'2027'!$G$3:$G$500,{"*alle*";"*Opsøgende*"},'2027'!$E$3:$E$500,"*nej*",'2027'!$H$3:$H$500,"*ja*"),COUNTIFS('2027'!$K$3:$K$500,Lister!$D$3,'2027'!$B$3:$B$500,$A97,'2027'!$D$3:$D$500,"*",'2027'!$G$3:$G$500,"*børn*"))</f>
        <v>0</v>
      </c>
      <c r="AP97" s="110">
        <f t="shared" si="31"/>
        <v>0</v>
      </c>
      <c r="AQ97" s="110"/>
      <c r="AR97" s="110">
        <f>SUM(COUNTIFS('2028'!$K$3:$K$500,Lister!$D$2,'2028'!$B$3:$B$500,$A97,'2028'!$D$3:$D$500,"*",'2028'!$G$3:$G$500,{"*alle*";"*Opsøgende*"},'2028'!$E$3:$E$500,"*ja*"),COUNTIFS('2028'!$K$3:$K$500,Lister!$D$2,'2028'!$B$3:$B$500,$A97,'2028'!$D$3:$D$500,"*",'2028'!$G$3:$G$500,{"*alle*";"*Opsøgende*"},'2028'!$E$3:$E$500,"*nej*",'2028'!$H$3:$H$500,"*ja*"),COUNTIFS('2028'!$K$3:$K$500,Lister!$D$2,'2028'!$B$3:$B$500,$A97,'2028'!$D$3:$D$500,"*",'2028'!$G$3:$G$500,"*børn*"))</f>
        <v>0</v>
      </c>
      <c r="AS97" s="110">
        <f>SUM(COUNTIFS('2028'!$K$3:$K$500,Lister!$D$3,'2028'!$B$3:$B$500,$A97,'2028'!$D$3:$D$500,"*",'2028'!$G$3:$G$500,{"*alle*";"*Opsøgende*"},'2028'!$E$3:$E$500,"*ja*"),COUNTIFS('2028'!$K$3:$K$500,Lister!$D$3,'2028'!$B$3:$B$500,$A97,'2028'!$D$3:$D$500,"*",'2028'!$G$3:$G$500,{"*alle*";"*Opsøgende*"},'2028'!$E$3:$E$500,"*nej*",'2028'!$H$3:$H$500,"*ja*"),COUNTIFS('2028'!$K$3:$K$500,Lister!$D$3,'2028'!$B$3:$B$500,$A97,'2028'!$D$3:$D$500,"*",'2028'!$G$3:$G$500,"*børn*"))</f>
        <v>0</v>
      </c>
      <c r="AT97" s="110">
        <f t="shared" si="32"/>
        <v>0</v>
      </c>
    </row>
    <row r="98" spans="1:46" x14ac:dyDescent="0.25">
      <c r="A98" s="2" t="s">
        <v>71</v>
      </c>
      <c r="D98" s="110">
        <f>SUM(COUNTIFS('2018'!$K$3:$K$500,Lister!$D$2,'2018'!$B$3:$B$500,$A98,'2018'!$D$3:$D$500,"*",'2018'!$G$3:$G$500,{"*alle*";"*Opsøgende*"},'2018'!$E$3:$E$500,"*ja*"),COUNTIFS('2018'!$K$3:$K$500,Lister!$D$2,'2018'!$B$3:$B$500,$A98,'2018'!$D$3:$D$500,"*",'2018'!$G$3:$G$500,{"*alle*";"*Opsøgende*"},'2018'!$E$3:$E$500,"*nej*",'2018'!$H$3:$H$500,"*ja*"),COUNTIFS('2018'!$K$3:$K$500,Lister!$D$2,'2018'!$B$3:$B$500,$A98,'2018'!$D$3:$D$500,"*",'2018'!$G$3:$G$500,"*børn*"))</f>
        <v>0</v>
      </c>
      <c r="E98" s="110">
        <f>SUM(COUNTIFS('2018'!$K$3:$K$500,Lister!$D$3,'2018'!$B$3:$B$500,$A98,'2018'!$D$3:$D$500,"*",'2018'!$G$3:$G$500,{"*alle*";"*Opsøgende*"},'2018'!$E$3:$E$500,"*ja*"),COUNTIFS('2018'!$K$3:$K$500,Lister!$D$3,'2018'!$B$3:$B$500,$A98,'2018'!$D$3:$D$500,"*",'2018'!$G$3:$G$500,{"*alle*";"*Opsøgende*"},'2018'!$E$3:$E$500,"*nej*",'2018'!$H$3:$H$500,"*ja*"),COUNTIFS('2018'!$K$3:$K$500,Lister!$D$3,'2018'!$B$3:$B$500,$A98,'2018'!$D$3:$D$500,"*",'2018'!$G$3:$G$500,"*børn*"))</f>
        <v>0</v>
      </c>
      <c r="F98" s="110">
        <f t="shared" si="22"/>
        <v>0</v>
      </c>
      <c r="G98" s="110"/>
      <c r="H98" s="110">
        <f>SUM(COUNTIFS('2019'!$K$3:$K$500,Lister!$D$2,'2019'!$B$3:$B$500,$A98,'2019'!$D$3:$D$500,"*",'2019'!$G$3:$G$500,{"*alle*";"*Opsøgende*"},'2019'!$E$3:$E$500,"*ja*"),COUNTIFS('2019'!$K$3:$K$500,Lister!$D$2,'2019'!$B$3:$B$500,$A98,'2019'!$D$3:$D$500,"*",'2019'!$G$3:$G$500,{"*alle*";"*Opsøgende*"},'2019'!$E$3:$E$500,"*nej*",'2019'!$H$3:$H$500,"*ja*"),COUNTIFS('2019'!$K$3:$K$500,Lister!$D$2,'2019'!$B$3:$B$500,$A98,'2019'!$D$3:$D$500,"*",'2019'!$G$3:$G$500,"*børn*"))</f>
        <v>0</v>
      </c>
      <c r="I98" s="110">
        <f>SUM(COUNTIFS('2019'!$K$3:$K$500,Lister!$D$3,'2019'!$B$3:$B$500,$A98,'2019'!$D$3:$D$500,"*",'2019'!$G$3:$G$500,{"*alle*";"*Opsøgende*"},'2019'!$E$3:$E$500,"*ja*"),COUNTIFS('2019'!$K$3:$K$500,Lister!$D$3,'2019'!$B$3:$B$500,$A98,'2019'!$D$3:$D$500,"*",'2019'!$G$3:$G$500,{"*alle*";"*Opsøgende*"},'2019'!$E$3:$E$500,"*nej*",'2019'!$H$3:$H$500,"*ja*"),COUNTIFS('2019'!$K$3:$K$500,Lister!$D$3,'2019'!$B$3:$B$500,$A98,'2019'!$D$3:$D$500,"*",'2019'!$G$3:$G$500,"*børn*"))</f>
        <v>0</v>
      </c>
      <c r="J98" s="110">
        <f t="shared" si="23"/>
        <v>0</v>
      </c>
      <c r="K98" s="110"/>
      <c r="L98" s="110">
        <f>SUM(COUNTIFS('2020'!$K$3:$K$500,Lister!$D$2,'2020'!$B$3:$B$500,$A98,'2020'!$D$3:$D$500,"*",'2020'!$G$3:$G$500,{"*alle*";"*Opsøgende*"},'2020'!$E$3:$E$500,"*ja*"),COUNTIFS('2020'!$K$3:$K$500,Lister!$D$2,'2020'!$B$3:$B$500,$A98,'2020'!$D$3:$D$500,"*",'2020'!$G$3:$G$500,{"*alle*";"*Opsøgende*"},'2020'!$E$3:$E$500,"*nej*",'2020'!$H$3:$H$500,"*ja*"),COUNTIFS('2020'!$K$3:$K$500,Lister!$D$2,'2020'!$B$3:$B$500,$A98,'2020'!$D$3:$D$500,"*",'2020'!$G$3:$G$500,"*børn*"))</f>
        <v>0</v>
      </c>
      <c r="M98" s="110">
        <f>SUM(COUNTIFS('2020'!$K$3:$K$500,Lister!$D$3,'2020'!$B$3:$B$500,$A98,'2020'!$D$3:$D$500,"*",'2020'!$G$3:$G$500,{"*alle*";"*Opsøgende*"},'2020'!$E$3:$E$500,"*ja*"),COUNTIFS('2020'!$K$3:$K$500,Lister!$D$3,'2020'!$B$3:$B$500,$A98,'2020'!$D$3:$D$500,"*",'2020'!$G$3:$G$500,{"*alle*";"*Opsøgende*"},'2020'!$E$3:$E$500,"*nej*",'2020'!$H$3:$H$500,"*ja*"),COUNTIFS('2020'!$K$3:$K$500,Lister!$D$3,'2020'!$B$3:$B$500,$A98,'2020'!$D$3:$D$500,"*",'2020'!$G$3:$G$500,"*børn*"))</f>
        <v>0</v>
      </c>
      <c r="N98" s="110">
        <f t="shared" si="24"/>
        <v>0</v>
      </c>
      <c r="O98" s="110"/>
      <c r="P98" s="110">
        <f>SUM(COUNTIFS('2021'!$K$3:$K$500,Lister!$D$2,'2021'!$B$3:$B$500,$A98,'2021'!$D$3:$D$500,"*",'2021'!$G$3:$G$500,{"*alle*";"*Opsøgende*"},'2021'!$E$3:$E$500,"*ja*"),COUNTIFS('2021'!$K$3:$K$500,Lister!$D$2,'2021'!$B$3:$B$500,$A98,'2021'!$D$3:$D$500,"*",'2021'!$G$3:$G$500,{"*alle*";"*Opsøgende*"},'2021'!$E$3:$E$500,"*nej*",'2021'!$H$3:$H$500,"*ja*"),COUNTIFS('2021'!$K$3:$K$500,Lister!$D$2,'2021'!$B$3:$B$500,$A98,'2021'!$D$3:$D$500,"*",'2021'!$G$3:$G$500,"*børn*"))</f>
        <v>0</v>
      </c>
      <c r="Q98" s="110">
        <f>SUM(COUNTIFS('2021'!$K$3:$K$500,Lister!$D$3,'2021'!$B$3:$B$500,$A98,'2021'!$D$3:$D$500,"*",'2021'!$G$3:$G$500,{"*alle*";"*Opsøgende*"},'2021'!$E$3:$E$500,"*ja*"),COUNTIFS('2021'!$K$3:$K$500,Lister!$D$3,'2021'!$B$3:$B$500,$A98,'2021'!$D$3:$D$500,"*",'2021'!$G$3:$G$500,{"*alle*";"*Opsøgende*"},'2021'!$E$3:$E$500,"*nej*",'2021'!$H$3:$H$500,"*ja*"),COUNTIFS('2021'!$K$3:$K$500,Lister!$D$3,'2021'!$B$3:$B$500,$A98,'2021'!$D$3:$D$500,"*",'2021'!$G$3:$G$500,"*børn*"))</f>
        <v>0</v>
      </c>
      <c r="R98" s="110">
        <f t="shared" si="25"/>
        <v>0</v>
      </c>
      <c r="S98" s="110"/>
      <c r="T98" s="110">
        <f>SUM(COUNTIFS('2022'!$K$3:$K$500,Lister!$D$2,'2022'!$B$3:$B$500,$A98,'2022'!$D$3:$D$500,"*",'2022'!$G$3:$G$500,{"*alle*";"*Opsøgende*"},'2022'!$E$3:$E$500,"*ja*"),COUNTIFS('2022'!$K$3:$K$500,Lister!$D$2,'2022'!$B$3:$B$500,$A98,'2022'!$D$3:$D$500,"*",'2022'!$G$3:$G$500,{"*alle*";"*Opsøgende*"},'2022'!$E$3:$E$500,"*nej*",'2022'!$H$3:$H$500,"*ja*"),COUNTIFS('2022'!$K$3:$K$500,Lister!$D$2,'2022'!$B$3:$B$500,$A98,'2022'!$D$3:$D$500,"*",'2022'!$G$3:$G$500,"*børn*"))</f>
        <v>0</v>
      </c>
      <c r="U98" s="110">
        <f>SUM(COUNTIFS('2022'!$K$3:$K$500,Lister!$D$3,'2022'!$B$3:$B$500,$A98,'2022'!$D$3:$D$500,"*",'2022'!$G$3:$G$500,{"*alle*";"*Opsøgende*"},'2022'!$E$3:$E$500,"*ja*"),COUNTIFS('2022'!$K$3:$K$500,Lister!$D$3,'2022'!$B$3:$B$500,$A98,'2022'!$D$3:$D$500,"*",'2022'!$G$3:$G$500,{"*alle*";"*Opsøgende*"},'2022'!$E$3:$E$500,"*nej*",'2022'!$H$3:$H$500,"*ja*"),COUNTIFS('2022'!$K$3:$K$500,Lister!$D$3,'2022'!$B$3:$B$500,$A98,'2022'!$D$3:$D$500,"*",'2022'!$G$3:$G$500,"*børn*"))</f>
        <v>0</v>
      </c>
      <c r="V98" s="110">
        <f t="shared" si="26"/>
        <v>0</v>
      </c>
      <c r="W98" s="110"/>
      <c r="X98" s="110">
        <f>SUM(COUNTIFS('2023'!$K$3:$K$500,Lister!$D$2,'2023'!$B$3:$B$500,$A98,'2023'!$D$3:$D$500,"*",'2023'!$G$3:$G$500,{"*alle*";"*Opsøgende*"},'2023'!$E$3:$E$500,"*ja*"),COUNTIFS('2023'!$K$3:$K$500,Lister!$D$2,'2023'!$B$3:$B$500,$A98,'2023'!$D$3:$D$500,"*",'2023'!$G$3:$G$500,{"*alle*";"*Opsøgende*"},'2023'!$E$3:$E$500,"*nej*",'2023'!$H$3:$H$500,"*ja*"),COUNTIFS('2023'!$K$3:$K$500,Lister!$D$2,'2023'!$B$3:$B$500,$A98,'2023'!$D$3:$D$500,"*",'2023'!$G$3:$G$500,"*børn*"))</f>
        <v>0</v>
      </c>
      <c r="Y98" s="110">
        <f>SUM(COUNTIFS('2023'!$K$3:$K$500,Lister!$D$3,'2023'!$B$3:$B$500,$A98,'2023'!$D$3:$D$500,"*",'2023'!$G$3:$G$500,{"*alle*";"*Opsøgende*"},'2023'!$E$3:$E$500,"*ja*"),COUNTIFS('2023'!$K$3:$K$500,Lister!$D$3,'2023'!$B$3:$B$500,$A98,'2023'!$D$3:$D$500,"*",'2023'!$G$3:$G$500,{"*alle*";"*Opsøgende*"},'2023'!$E$3:$E$500,"*nej*",'2023'!$H$3:$H$500,"*ja*"),COUNTIFS('2023'!$K$3:$K$500,Lister!$D$3,'2023'!$B$3:$B$500,$A98,'2023'!$D$3:$D$500,"*",'2023'!$G$3:$G$500,"*børn*"))</f>
        <v>0</v>
      </c>
      <c r="Z98" s="110">
        <f t="shared" si="27"/>
        <v>0</v>
      </c>
      <c r="AA98" s="110"/>
      <c r="AB98" s="110">
        <f>SUM(COUNTIFS('2024'!$K$3:$K$500,Lister!$D$2,'2024'!$B$3:$B$500,$A98,'2024'!$D$3:$D$500,"*",'2024'!$G$3:$G$500,{"*alle*";"*Opsøgende*"},'2024'!$E$3:$E$500,"*ja*"),COUNTIFS('2024'!$K$3:$K$500,Lister!$D$2,'2024'!$B$3:$B$500,$A98,'2024'!$D$3:$D$500,"*",'2024'!$G$3:$G$500,{"*alle*";"*Opsøgende*"},'2024'!$E$3:$E$500,"*nej*",'2024'!$H$3:$H$500,"*ja*"),COUNTIFS('2024'!$K$3:$K$500,Lister!$D$2,'2024'!$B$3:$B$500,$A98,'2024'!$D$3:$D$500,"*",'2024'!$G$3:$G$500,"*børn*"))</f>
        <v>0</v>
      </c>
      <c r="AC98" s="110">
        <f>SUM(COUNTIFS('2024'!$K$3:$K$500,Lister!$D$3,'2024'!$B$3:$B$500,$A98,'2024'!$D$3:$D$500,"*",'2024'!$G$3:$G$500,{"*alle*";"*Opsøgende*"},'2024'!$E$3:$E$500,"*ja*"),COUNTIFS('2024'!$K$3:$K$500,Lister!$D$3,'2024'!$B$3:$B$500,$A98,'2024'!$D$3:$D$500,"*",'2024'!$G$3:$G$500,{"*alle*";"*Opsøgende*"},'2024'!$E$3:$E$500,"*nej*",'2024'!$H$3:$H$500,"*ja*"),COUNTIFS('2024'!$K$3:$K$500,Lister!$D$3,'2024'!$B$3:$B$500,$A98,'2024'!$D$3:$D$500,"*",'2024'!$G$3:$G$500,"*børn*"))</f>
        <v>0</v>
      </c>
      <c r="AD98" s="110">
        <f t="shared" si="28"/>
        <v>0</v>
      </c>
      <c r="AE98" s="110"/>
      <c r="AF98" s="110">
        <f>SUM(COUNTIFS('2025'!$K$3:$K$500,Lister!$D$2,'2025'!$B$3:$B$500,$A98,'2025'!$D$3:$D$500,"*",'2025'!$G$3:$G$500,{"*alle*";"*Opsøgende*"},'2025'!$E$3:$E$500,"*ja*"),COUNTIFS('2025'!$K$3:$K$500,Lister!$D$2,'2025'!$B$3:$B$500,$A98,'2025'!$D$3:$D$500,"*",'2025'!$G$3:$G$500,{"*alle*";"*Opsøgende*"},'2025'!$E$3:$E$500,"*nej*",'2025'!$H$3:$H$500,"*ja*"),COUNTIFS('2025'!$K$3:$K$500,Lister!$D$2,'2025'!$B$3:$B$500,$A98,'2025'!$D$3:$D$500,"*",'2025'!$G$3:$G$500,"*børn*"))</f>
        <v>0</v>
      </c>
      <c r="AG98" s="110">
        <f>SUM(COUNTIFS('2025'!$K$3:$K$500,Lister!$D$3,'2025'!$B$3:$B$500,$A98,'2025'!$D$3:$D$500,"*",'2025'!$G$3:$G$500,{"*alle*";"*Opsøgende*"},'2025'!$E$3:$E$500,"*ja*"),COUNTIFS('2025'!$K$3:$K$500,Lister!$D$3,'2025'!$B$3:$B$500,$A98,'2025'!$D$3:$D$500,"*",'2025'!$G$3:$G$500,{"*alle*";"*Opsøgende*"},'2025'!$E$3:$E$500,"*nej*",'2025'!$H$3:$H$500,"*ja*"),COUNTIFS('2025'!$K$3:$K$500,Lister!$D$3,'2025'!$B$3:$B$500,$A98,'2025'!$D$3:$D$500,"*",'2025'!$G$3:$G$500,"*børn*"))</f>
        <v>0</v>
      </c>
      <c r="AH98" s="110">
        <f t="shared" si="29"/>
        <v>0</v>
      </c>
      <c r="AI98" s="110"/>
      <c r="AJ98" s="110">
        <f>SUM(COUNTIFS('2026'!$K$3:$K$500,Lister!$D$2,'2026'!$B$3:$B$500,$A98,'2026'!$D$3:$D$500,"*",'2026'!$G$3:$G$500,{"*alle*";"*Opsøgende*"},'2026'!$E$3:$E$500,"*ja*"),COUNTIFS('2026'!$K$3:$K$500,Lister!$D$2,'2026'!$B$3:$B$500,$A98,'2026'!$D$3:$D$500,"*",'2026'!$G$3:$G$500,{"*alle*";"*Opsøgende*"},'2026'!$E$3:$E$500,"*nej*",'2026'!$H$3:$H$500,"*ja*"),COUNTIFS('2026'!$K$3:$K$500,Lister!$D$2,'2026'!$B$3:$B$500,$A98,'2026'!$D$3:$D$500,"*",'2026'!$G$3:$G$500,"*børn*"))</f>
        <v>0</v>
      </c>
      <c r="AK98" s="110">
        <f>SUM(COUNTIFS('2026'!$K$3:$K$500,Lister!$D$3,'2026'!$B$3:$B$500,$A98,'2026'!$D$3:$D$500,"*",'2026'!$G$3:$G$500,{"*alle*";"*Opsøgende*"},'2026'!$E$3:$E$500,"*ja*"),COUNTIFS('2026'!$K$3:$K$500,Lister!$D$3,'2026'!$B$3:$B$500,$A98,'2026'!$D$3:$D$500,"*",'2026'!$G$3:$G$500,{"*alle*";"*Opsøgende*"},'2026'!$E$3:$E$500,"*nej*",'2026'!$H$3:$H$500,"*ja*"),COUNTIFS('2026'!$K$3:$K$500,Lister!$D$3,'2026'!$B$3:$B$500,$A98,'2026'!$D$3:$D$500,"*",'2026'!$G$3:$G$500,"*børn*"))</f>
        <v>0</v>
      </c>
      <c r="AL98" s="110">
        <f t="shared" si="30"/>
        <v>0</v>
      </c>
      <c r="AM98" s="110"/>
      <c r="AN98" s="110">
        <f>SUM(COUNTIFS('2027'!$K$3:$K$500,Lister!$D$2,'2027'!$B$3:$B$500,$A98,'2027'!$D$3:$D$500,"*",'2027'!$G$3:$G$500,{"*alle*";"*Opsøgende*"},'2027'!$E$3:$E$500,"*ja*"),COUNTIFS('2027'!$K$3:$K$500,Lister!$D$2,'2027'!$B$3:$B$500,$A98,'2027'!$D$3:$D$500,"*",'2027'!$G$3:$G$500,{"*alle*";"*Opsøgende*"},'2027'!$E$3:$E$500,"*nej*",'2027'!$H$3:$H$500,"*ja*"),COUNTIFS('2027'!$K$3:$K$500,Lister!$D$2,'2027'!$B$3:$B$500,$A98,'2027'!$D$3:$D$500,"*",'2027'!$G$3:$G$500,"*børn*"))</f>
        <v>0</v>
      </c>
      <c r="AO98" s="110">
        <f>SUM(COUNTIFS('2027'!$K$3:$K$500,Lister!$D$3,'2027'!$B$3:$B$500,$A98,'2027'!$D$3:$D$500,"*",'2027'!$G$3:$G$500,{"*alle*";"*Opsøgende*"},'2027'!$E$3:$E$500,"*ja*"),COUNTIFS('2027'!$K$3:$K$500,Lister!$D$3,'2027'!$B$3:$B$500,$A98,'2027'!$D$3:$D$500,"*",'2027'!$G$3:$G$500,{"*alle*";"*Opsøgende*"},'2027'!$E$3:$E$500,"*nej*",'2027'!$H$3:$H$500,"*ja*"),COUNTIFS('2027'!$K$3:$K$500,Lister!$D$3,'2027'!$B$3:$B$500,$A98,'2027'!$D$3:$D$500,"*",'2027'!$G$3:$G$500,"*børn*"))</f>
        <v>0</v>
      </c>
      <c r="AP98" s="110">
        <f t="shared" si="31"/>
        <v>0</v>
      </c>
      <c r="AQ98" s="110"/>
      <c r="AR98" s="110">
        <f>SUM(COUNTIFS('2028'!$K$3:$K$500,Lister!$D$2,'2028'!$B$3:$B$500,$A98,'2028'!$D$3:$D$500,"*",'2028'!$G$3:$G$500,{"*alle*";"*Opsøgende*"},'2028'!$E$3:$E$500,"*ja*"),COUNTIFS('2028'!$K$3:$K$500,Lister!$D$2,'2028'!$B$3:$B$500,$A98,'2028'!$D$3:$D$500,"*",'2028'!$G$3:$G$500,{"*alle*";"*Opsøgende*"},'2028'!$E$3:$E$500,"*nej*",'2028'!$H$3:$H$500,"*ja*"),COUNTIFS('2028'!$K$3:$K$500,Lister!$D$2,'2028'!$B$3:$B$500,$A98,'2028'!$D$3:$D$500,"*",'2028'!$G$3:$G$500,"*børn*"))</f>
        <v>0</v>
      </c>
      <c r="AS98" s="110">
        <f>SUM(COUNTIFS('2028'!$K$3:$K$500,Lister!$D$3,'2028'!$B$3:$B$500,$A98,'2028'!$D$3:$D$500,"*",'2028'!$G$3:$G$500,{"*alle*";"*Opsøgende*"},'2028'!$E$3:$E$500,"*ja*"),COUNTIFS('2028'!$K$3:$K$500,Lister!$D$3,'2028'!$B$3:$B$500,$A98,'2028'!$D$3:$D$500,"*",'2028'!$G$3:$G$500,{"*alle*";"*Opsøgende*"},'2028'!$E$3:$E$500,"*nej*",'2028'!$H$3:$H$500,"*ja*"),COUNTIFS('2028'!$K$3:$K$500,Lister!$D$3,'2028'!$B$3:$B$500,$A98,'2028'!$D$3:$D$500,"*",'2028'!$G$3:$G$500,"*børn*"))</f>
        <v>0</v>
      </c>
      <c r="AT98" s="110">
        <f t="shared" si="32"/>
        <v>0</v>
      </c>
    </row>
    <row r="99" spans="1:46" x14ac:dyDescent="0.25">
      <c r="A99" s="2" t="s">
        <v>102</v>
      </c>
      <c r="D99" s="110">
        <f>SUM(COUNTIFS('2018'!$K$3:$K$500,Lister!$D$2,'2018'!$B$3:$B$500,$A99,'2018'!$D$3:$D$500,"*",'2018'!$G$3:$G$500,{"*alle*";"*Opsøgende*"},'2018'!$E$3:$E$500,"*ja*"),COUNTIFS('2018'!$K$3:$K$500,Lister!$D$2,'2018'!$B$3:$B$500,$A99,'2018'!$D$3:$D$500,"*",'2018'!$G$3:$G$500,{"*alle*";"*Opsøgende*"},'2018'!$E$3:$E$500,"*nej*",'2018'!$H$3:$H$500,"*ja*"),COUNTIFS('2018'!$K$3:$K$500,Lister!$D$2,'2018'!$B$3:$B$500,$A99,'2018'!$D$3:$D$500,"*",'2018'!$G$3:$G$500,"*børn*"))</f>
        <v>0</v>
      </c>
      <c r="E99" s="110">
        <f>SUM(COUNTIFS('2018'!$K$3:$K$500,Lister!$D$3,'2018'!$B$3:$B$500,$A99,'2018'!$D$3:$D$500,"*",'2018'!$G$3:$G$500,{"*alle*";"*Opsøgende*"},'2018'!$E$3:$E$500,"*ja*"),COUNTIFS('2018'!$K$3:$K$500,Lister!$D$3,'2018'!$B$3:$B$500,$A99,'2018'!$D$3:$D$500,"*",'2018'!$G$3:$G$500,{"*alle*";"*Opsøgende*"},'2018'!$E$3:$E$500,"*nej*",'2018'!$H$3:$H$500,"*ja*"),COUNTIFS('2018'!$K$3:$K$500,Lister!$D$3,'2018'!$B$3:$B$500,$A99,'2018'!$D$3:$D$500,"*",'2018'!$G$3:$G$500,"*børn*"))</f>
        <v>0</v>
      </c>
      <c r="F99" s="110">
        <f t="shared" ref="F99:F100" si="33">SUM(D99:E99)</f>
        <v>0</v>
      </c>
      <c r="G99" s="110"/>
      <c r="H99" s="110">
        <f>SUM(COUNTIFS('2019'!$K$3:$K$500,Lister!$D$2,'2019'!$B$3:$B$500,$A99,'2019'!$D$3:$D$500,"*",'2019'!$G$3:$G$500,{"*alle*";"*Opsøgende*"},'2019'!$E$3:$E$500,"*ja*"),COUNTIFS('2019'!$K$3:$K$500,Lister!$D$2,'2019'!$B$3:$B$500,$A99,'2019'!$D$3:$D$500,"*",'2019'!$G$3:$G$500,{"*alle*";"*Opsøgende*"},'2019'!$E$3:$E$500,"*nej*",'2019'!$H$3:$H$500,"*ja*"),COUNTIFS('2019'!$K$3:$K$500,Lister!$D$2,'2019'!$B$3:$B$500,$A99,'2019'!$D$3:$D$500,"*",'2019'!$G$3:$G$500,"*børn*"))</f>
        <v>0</v>
      </c>
      <c r="I99" s="110">
        <f>SUM(COUNTIFS('2019'!$K$3:$K$500,Lister!$D$3,'2019'!$B$3:$B$500,$A99,'2019'!$D$3:$D$500,"*",'2019'!$G$3:$G$500,{"*alle*";"*Opsøgende*"},'2019'!$E$3:$E$500,"*ja*"),COUNTIFS('2019'!$K$3:$K$500,Lister!$D$3,'2019'!$B$3:$B$500,$A99,'2019'!$D$3:$D$500,"*",'2019'!$G$3:$G$500,{"*alle*";"*Opsøgende*"},'2019'!$E$3:$E$500,"*nej*",'2019'!$H$3:$H$500,"*ja*"),COUNTIFS('2019'!$K$3:$K$500,Lister!$D$3,'2019'!$B$3:$B$500,$A99,'2019'!$D$3:$D$500,"*",'2019'!$G$3:$G$500,"*børn*"))</f>
        <v>0</v>
      </c>
      <c r="J99" s="110">
        <f t="shared" ref="J99:J100" si="34">SUM(H99:I99)</f>
        <v>0</v>
      </c>
      <c r="K99" s="110"/>
      <c r="L99" s="110">
        <f>SUM(COUNTIFS('2020'!$K$3:$K$500,Lister!$D$2,'2020'!$B$3:$B$500,$A99,'2020'!$D$3:$D$500,"*",'2020'!$G$3:$G$500,{"*alle*";"*Opsøgende*"},'2020'!$E$3:$E$500,"*ja*"),COUNTIFS('2020'!$K$3:$K$500,Lister!$D$2,'2020'!$B$3:$B$500,$A99,'2020'!$D$3:$D$500,"*",'2020'!$G$3:$G$500,{"*alle*";"*Opsøgende*"},'2020'!$E$3:$E$500,"*nej*",'2020'!$H$3:$H$500,"*ja*"),COUNTIFS('2020'!$K$3:$K$500,Lister!$D$2,'2020'!$B$3:$B$500,$A99,'2020'!$D$3:$D$500,"*",'2020'!$G$3:$G$500,"*børn*"))</f>
        <v>0</v>
      </c>
      <c r="M99" s="110">
        <f>SUM(COUNTIFS('2020'!$K$3:$K$500,Lister!$D$3,'2020'!$B$3:$B$500,$A99,'2020'!$D$3:$D$500,"*",'2020'!$G$3:$G$500,{"*alle*";"*Opsøgende*"},'2020'!$E$3:$E$500,"*ja*"),COUNTIFS('2020'!$K$3:$K$500,Lister!$D$3,'2020'!$B$3:$B$500,$A99,'2020'!$D$3:$D$500,"*",'2020'!$G$3:$G$500,{"*alle*";"*Opsøgende*"},'2020'!$E$3:$E$500,"*nej*",'2020'!$H$3:$H$500,"*ja*"),COUNTIFS('2020'!$K$3:$K$500,Lister!$D$3,'2020'!$B$3:$B$500,$A99,'2020'!$D$3:$D$500,"*",'2020'!$G$3:$G$500,"*børn*"))</f>
        <v>0</v>
      </c>
      <c r="N99" s="110">
        <f t="shared" ref="N99:N100" si="35">SUM(L99:M99)</f>
        <v>0</v>
      </c>
      <c r="O99" s="110"/>
      <c r="P99" s="110">
        <f>SUM(COUNTIFS('2021'!$K$3:$K$500,Lister!$D$2,'2021'!$B$3:$B$500,$A99,'2021'!$D$3:$D$500,"*",'2021'!$G$3:$G$500,{"*alle*";"*Opsøgende*"},'2021'!$E$3:$E$500,"*ja*"),COUNTIFS('2021'!$K$3:$K$500,Lister!$D$2,'2021'!$B$3:$B$500,$A99,'2021'!$D$3:$D$500,"*",'2021'!$G$3:$G$500,{"*alle*";"*Opsøgende*"},'2021'!$E$3:$E$500,"*nej*",'2021'!$H$3:$H$500,"*ja*"),COUNTIFS('2021'!$K$3:$K$500,Lister!$D$2,'2021'!$B$3:$B$500,$A99,'2021'!$D$3:$D$500,"*",'2021'!$G$3:$G$500,"*børn*"))</f>
        <v>0</v>
      </c>
      <c r="Q99" s="110">
        <f>SUM(COUNTIFS('2021'!$K$3:$K$500,Lister!$D$3,'2021'!$B$3:$B$500,$A99,'2021'!$D$3:$D$500,"*",'2021'!$G$3:$G$500,{"*alle*";"*Opsøgende*"},'2021'!$E$3:$E$500,"*ja*"),COUNTIFS('2021'!$K$3:$K$500,Lister!$D$3,'2021'!$B$3:$B$500,$A99,'2021'!$D$3:$D$500,"*",'2021'!$G$3:$G$500,{"*alle*";"*Opsøgende*"},'2021'!$E$3:$E$500,"*nej*",'2021'!$H$3:$H$500,"*ja*"),COUNTIFS('2021'!$K$3:$K$500,Lister!$D$3,'2021'!$B$3:$B$500,$A99,'2021'!$D$3:$D$500,"*",'2021'!$G$3:$G$500,"*børn*"))</f>
        <v>0</v>
      </c>
      <c r="R99" s="110">
        <f t="shared" ref="R99:R100" si="36">SUM(P99:Q99)</f>
        <v>0</v>
      </c>
      <c r="S99" s="110"/>
      <c r="T99" s="110">
        <f>SUM(COUNTIFS('2022'!$K$3:$K$500,Lister!$D$2,'2022'!$B$3:$B$500,$A99,'2022'!$D$3:$D$500,"*",'2022'!$G$3:$G$500,{"*alle*";"*Opsøgende*"},'2022'!$E$3:$E$500,"*ja*"),COUNTIFS('2022'!$K$3:$K$500,Lister!$D$2,'2022'!$B$3:$B$500,$A99,'2022'!$D$3:$D$500,"*",'2022'!$G$3:$G$500,{"*alle*";"*Opsøgende*"},'2022'!$E$3:$E$500,"*nej*",'2022'!$H$3:$H$500,"*ja*"),COUNTIFS('2022'!$K$3:$K$500,Lister!$D$2,'2022'!$B$3:$B$500,$A99,'2022'!$D$3:$D$500,"*",'2022'!$G$3:$G$500,"*børn*"))</f>
        <v>0</v>
      </c>
      <c r="U99" s="110">
        <f>SUM(COUNTIFS('2022'!$K$3:$K$500,Lister!$D$3,'2022'!$B$3:$B$500,$A99,'2022'!$D$3:$D$500,"*",'2022'!$G$3:$G$500,{"*alle*";"*Opsøgende*"},'2022'!$E$3:$E$500,"*ja*"),COUNTIFS('2022'!$K$3:$K$500,Lister!$D$3,'2022'!$B$3:$B$500,$A99,'2022'!$D$3:$D$500,"*",'2022'!$G$3:$G$500,{"*alle*";"*Opsøgende*"},'2022'!$E$3:$E$500,"*nej*",'2022'!$H$3:$H$500,"*ja*"),COUNTIFS('2022'!$K$3:$K$500,Lister!$D$3,'2022'!$B$3:$B$500,$A99,'2022'!$D$3:$D$500,"*",'2022'!$G$3:$G$500,"*børn*"))</f>
        <v>0</v>
      </c>
      <c r="V99" s="110">
        <f t="shared" ref="V99:V100" si="37">SUM(T99:U99)</f>
        <v>0</v>
      </c>
      <c r="W99" s="110"/>
      <c r="X99" s="110">
        <f>SUM(COUNTIFS('2023'!$K$3:$K$500,Lister!$D$2,'2023'!$B$3:$B$500,$A99,'2023'!$D$3:$D$500,"*",'2023'!$G$3:$G$500,{"*alle*";"*Opsøgende*"},'2023'!$E$3:$E$500,"*ja*"),COUNTIFS('2023'!$K$3:$K$500,Lister!$D$2,'2023'!$B$3:$B$500,$A99,'2023'!$D$3:$D$500,"*",'2023'!$G$3:$G$500,{"*alle*";"*Opsøgende*"},'2023'!$E$3:$E$500,"*nej*",'2023'!$H$3:$H$500,"*ja*"),COUNTIFS('2023'!$K$3:$K$500,Lister!$D$2,'2023'!$B$3:$B$500,$A99,'2023'!$D$3:$D$500,"*",'2023'!$G$3:$G$500,"*børn*"))</f>
        <v>0</v>
      </c>
      <c r="Y99" s="110">
        <f>SUM(COUNTIFS('2023'!$K$3:$K$500,Lister!$D$3,'2023'!$B$3:$B$500,$A99,'2023'!$D$3:$D$500,"*",'2023'!$G$3:$G$500,{"*alle*";"*Opsøgende*"},'2023'!$E$3:$E$500,"*ja*"),COUNTIFS('2023'!$K$3:$K$500,Lister!$D$3,'2023'!$B$3:$B$500,$A99,'2023'!$D$3:$D$500,"*",'2023'!$G$3:$G$500,{"*alle*";"*Opsøgende*"},'2023'!$E$3:$E$500,"*nej*",'2023'!$H$3:$H$500,"*ja*"),COUNTIFS('2023'!$K$3:$K$500,Lister!$D$3,'2023'!$B$3:$B$500,$A99,'2023'!$D$3:$D$500,"*",'2023'!$G$3:$G$500,"*børn*"))</f>
        <v>0</v>
      </c>
      <c r="Z99" s="110">
        <f t="shared" ref="Z99:Z100" si="38">SUM(X99:Y99)</f>
        <v>0</v>
      </c>
      <c r="AA99" s="110"/>
      <c r="AB99" s="110">
        <f>SUM(COUNTIFS('2024'!$K$3:$K$500,Lister!$D$2,'2024'!$B$3:$B$500,$A99,'2024'!$D$3:$D$500,"*",'2024'!$G$3:$G$500,{"*alle*";"*Opsøgende*"},'2024'!$E$3:$E$500,"*ja*"),COUNTIFS('2024'!$K$3:$K$500,Lister!$D$2,'2024'!$B$3:$B$500,$A99,'2024'!$D$3:$D$500,"*",'2024'!$G$3:$G$500,{"*alle*";"*Opsøgende*"},'2024'!$E$3:$E$500,"*nej*",'2024'!$H$3:$H$500,"*ja*"),COUNTIFS('2024'!$K$3:$K$500,Lister!$D$2,'2024'!$B$3:$B$500,$A99,'2024'!$D$3:$D$500,"*",'2024'!$G$3:$G$500,"*børn*"))</f>
        <v>0</v>
      </c>
      <c r="AC99" s="110">
        <f>SUM(COUNTIFS('2024'!$K$3:$K$500,Lister!$D$3,'2024'!$B$3:$B$500,$A99,'2024'!$D$3:$D$500,"*",'2024'!$G$3:$G$500,{"*alle*";"*Opsøgende*"},'2024'!$E$3:$E$500,"*ja*"),COUNTIFS('2024'!$K$3:$K$500,Lister!$D$3,'2024'!$B$3:$B$500,$A99,'2024'!$D$3:$D$500,"*",'2024'!$G$3:$G$500,{"*alle*";"*Opsøgende*"},'2024'!$E$3:$E$500,"*nej*",'2024'!$H$3:$H$500,"*ja*"),COUNTIFS('2024'!$K$3:$K$500,Lister!$D$3,'2024'!$B$3:$B$500,$A99,'2024'!$D$3:$D$500,"*",'2024'!$G$3:$G$500,"*børn*"))</f>
        <v>0</v>
      </c>
      <c r="AD99" s="110">
        <f t="shared" ref="AD99:AD100" si="39">SUM(AB99:AC99)</f>
        <v>0</v>
      </c>
      <c r="AE99" s="110"/>
      <c r="AF99" s="110">
        <f>SUM(COUNTIFS('2025'!$K$3:$K$500,Lister!$D$2,'2025'!$B$3:$B$500,$A99,'2025'!$D$3:$D$500,"*",'2025'!$G$3:$G$500,{"*alle*";"*Opsøgende*"},'2025'!$E$3:$E$500,"*ja*"),COUNTIFS('2025'!$K$3:$K$500,Lister!$D$2,'2025'!$B$3:$B$500,$A99,'2025'!$D$3:$D$500,"*",'2025'!$G$3:$G$500,{"*alle*";"*Opsøgende*"},'2025'!$E$3:$E$500,"*nej*",'2025'!$H$3:$H$500,"*ja*"),COUNTIFS('2025'!$K$3:$K$500,Lister!$D$2,'2025'!$B$3:$B$500,$A99,'2025'!$D$3:$D$500,"*",'2025'!$G$3:$G$500,"*børn*"))</f>
        <v>0</v>
      </c>
      <c r="AG99" s="110">
        <f>SUM(COUNTIFS('2025'!$K$3:$K$500,Lister!$D$3,'2025'!$B$3:$B$500,$A99,'2025'!$D$3:$D$500,"*",'2025'!$G$3:$G$500,{"*alle*";"*Opsøgende*"},'2025'!$E$3:$E$500,"*ja*"),COUNTIFS('2025'!$K$3:$K$500,Lister!$D$3,'2025'!$B$3:$B$500,$A99,'2025'!$D$3:$D$500,"*",'2025'!$G$3:$G$500,{"*alle*";"*Opsøgende*"},'2025'!$E$3:$E$500,"*nej*",'2025'!$H$3:$H$500,"*ja*"),COUNTIFS('2025'!$K$3:$K$500,Lister!$D$3,'2025'!$B$3:$B$500,$A99,'2025'!$D$3:$D$500,"*",'2025'!$G$3:$G$500,"*børn*"))</f>
        <v>0</v>
      </c>
      <c r="AH99" s="110">
        <f t="shared" ref="AH99:AH100" si="40">SUM(AF99:AG99)</f>
        <v>0</v>
      </c>
      <c r="AI99" s="110"/>
      <c r="AJ99" s="110">
        <f>SUM(COUNTIFS('2026'!$K$3:$K$500,Lister!$D$2,'2026'!$B$3:$B$500,$A99,'2026'!$D$3:$D$500,"*",'2026'!$G$3:$G$500,{"*alle*";"*Opsøgende*"},'2026'!$E$3:$E$500,"*ja*"),COUNTIFS('2026'!$K$3:$K$500,Lister!$D$2,'2026'!$B$3:$B$500,$A99,'2026'!$D$3:$D$500,"*",'2026'!$G$3:$G$500,{"*alle*";"*Opsøgende*"},'2026'!$E$3:$E$500,"*nej*",'2026'!$H$3:$H$500,"*ja*"),COUNTIFS('2026'!$K$3:$K$500,Lister!$D$2,'2026'!$B$3:$B$500,$A99,'2026'!$D$3:$D$500,"*",'2026'!$G$3:$G$500,"*børn*"))</f>
        <v>0</v>
      </c>
      <c r="AK99" s="110">
        <f>SUM(COUNTIFS('2026'!$K$3:$K$500,Lister!$D$3,'2026'!$B$3:$B$500,$A99,'2026'!$D$3:$D$500,"*",'2026'!$G$3:$G$500,{"*alle*";"*Opsøgende*"},'2026'!$E$3:$E$500,"*ja*"),COUNTIFS('2026'!$K$3:$K$500,Lister!$D$3,'2026'!$B$3:$B$500,$A99,'2026'!$D$3:$D$500,"*",'2026'!$G$3:$G$500,{"*alle*";"*Opsøgende*"},'2026'!$E$3:$E$500,"*nej*",'2026'!$H$3:$H$500,"*ja*"),COUNTIFS('2026'!$K$3:$K$500,Lister!$D$3,'2026'!$B$3:$B$500,$A99,'2026'!$D$3:$D$500,"*",'2026'!$G$3:$G$500,"*børn*"))</f>
        <v>0</v>
      </c>
      <c r="AL99" s="110">
        <f t="shared" ref="AL99:AL100" si="41">SUM(AJ99:AK99)</f>
        <v>0</v>
      </c>
      <c r="AM99" s="110"/>
      <c r="AN99" s="110">
        <f>SUM(COUNTIFS('2027'!$K$3:$K$500,Lister!$D$2,'2027'!$B$3:$B$500,$A99,'2027'!$D$3:$D$500,"*",'2027'!$G$3:$G$500,{"*alle*";"*Opsøgende*"},'2027'!$E$3:$E$500,"*ja*"),COUNTIFS('2027'!$K$3:$K$500,Lister!$D$2,'2027'!$B$3:$B$500,$A99,'2027'!$D$3:$D$500,"*",'2027'!$G$3:$G$500,{"*alle*";"*Opsøgende*"},'2027'!$E$3:$E$500,"*nej*",'2027'!$H$3:$H$500,"*ja*"),COUNTIFS('2027'!$K$3:$K$500,Lister!$D$2,'2027'!$B$3:$B$500,$A99,'2027'!$D$3:$D$500,"*",'2027'!$G$3:$G$500,"*børn*"))</f>
        <v>0</v>
      </c>
      <c r="AO99" s="110">
        <f>SUM(COUNTIFS('2027'!$K$3:$K$500,Lister!$D$3,'2027'!$B$3:$B$500,$A99,'2027'!$D$3:$D$500,"*",'2027'!$G$3:$G$500,{"*alle*";"*Opsøgende*"},'2027'!$E$3:$E$500,"*ja*"),COUNTIFS('2027'!$K$3:$K$500,Lister!$D$3,'2027'!$B$3:$B$500,$A99,'2027'!$D$3:$D$500,"*",'2027'!$G$3:$G$500,{"*alle*";"*Opsøgende*"},'2027'!$E$3:$E$500,"*nej*",'2027'!$H$3:$H$500,"*ja*"),COUNTIFS('2027'!$K$3:$K$500,Lister!$D$3,'2027'!$B$3:$B$500,$A99,'2027'!$D$3:$D$500,"*",'2027'!$G$3:$G$500,"*børn*"))</f>
        <v>0</v>
      </c>
      <c r="AP99" s="110">
        <f t="shared" ref="AP99:AP100" si="42">SUM(AN99:AO99)</f>
        <v>0</v>
      </c>
      <c r="AQ99" s="110"/>
      <c r="AR99" s="110">
        <f>SUM(COUNTIFS('2028'!$K$3:$K$500,Lister!$D$2,'2028'!$B$3:$B$500,$A99,'2028'!$D$3:$D$500,"*",'2028'!$G$3:$G$500,{"*alle*";"*Opsøgende*"},'2028'!$E$3:$E$500,"*ja*"),COUNTIFS('2028'!$K$3:$K$500,Lister!$D$2,'2028'!$B$3:$B$500,$A99,'2028'!$D$3:$D$500,"*",'2028'!$G$3:$G$500,{"*alle*";"*Opsøgende*"},'2028'!$E$3:$E$500,"*nej*",'2028'!$H$3:$H$500,"*ja*"),COUNTIFS('2028'!$K$3:$K$500,Lister!$D$2,'2028'!$B$3:$B$500,$A99,'2028'!$D$3:$D$500,"*",'2028'!$G$3:$G$500,"*børn*"))</f>
        <v>0</v>
      </c>
      <c r="AS99" s="110">
        <f>SUM(COUNTIFS('2028'!$K$3:$K$500,Lister!$D$3,'2028'!$B$3:$B$500,$A99,'2028'!$D$3:$D$500,"*",'2028'!$G$3:$G$500,{"*alle*";"*Opsøgende*"},'2028'!$E$3:$E$500,"*ja*"),COUNTIFS('2028'!$K$3:$K$500,Lister!$D$3,'2028'!$B$3:$B$500,$A99,'2028'!$D$3:$D$500,"*",'2028'!$G$3:$G$500,{"*alle*";"*Opsøgende*"},'2028'!$E$3:$E$500,"*nej*",'2028'!$H$3:$H$500,"*ja*"),COUNTIFS('2028'!$K$3:$K$500,Lister!$D$3,'2028'!$B$3:$B$500,$A99,'2028'!$D$3:$D$500,"*",'2028'!$G$3:$G$500,"*børn*"))</f>
        <v>0</v>
      </c>
      <c r="AT99" s="110">
        <f t="shared" ref="AT99:AT100" si="43">SUM(AR99:AS99)</f>
        <v>0</v>
      </c>
    </row>
    <row r="100" spans="1:46" x14ac:dyDescent="0.25">
      <c r="A100" s="2" t="s">
        <v>122</v>
      </c>
      <c r="D100" s="110">
        <f>SUM(COUNTIFS('2018'!$K$3:$K$500,Lister!$D$2,'2018'!$B$3:$B$500,$A100,'2018'!$D$3:$D$500,"*",'2018'!$G$3:$G$500,{"*alle*";"*Opsøgende*"},'2018'!$E$3:$E$500,"*ja*"),COUNTIFS('2018'!$K$3:$K$500,Lister!$D$2,'2018'!$B$3:$B$500,$A100,'2018'!$D$3:$D$500,"*",'2018'!$G$3:$G$500,{"*alle*";"*Opsøgende*"},'2018'!$E$3:$E$500,"*nej*",'2018'!$H$3:$H$500,"*ja*"),COUNTIFS('2018'!$K$3:$K$500,Lister!$D$2,'2018'!$B$3:$B$500,$A100,'2018'!$D$3:$D$500,"*",'2018'!$G$3:$G$500,"*børn*"))</f>
        <v>0</v>
      </c>
      <c r="E100" s="110">
        <f>SUM(COUNTIFS('2018'!$K$3:$K$500,Lister!$D$3,'2018'!$B$3:$B$500,$A100,'2018'!$D$3:$D$500,"*",'2018'!$G$3:$G$500,{"*alle*";"*Opsøgende*"},'2018'!$E$3:$E$500,"*ja*"),COUNTIFS('2018'!$K$3:$K$500,Lister!$D$3,'2018'!$B$3:$B$500,$A100,'2018'!$D$3:$D$500,"*",'2018'!$G$3:$G$500,{"*alle*";"*Opsøgende*"},'2018'!$E$3:$E$500,"*nej*",'2018'!$H$3:$H$500,"*ja*"),COUNTIFS('2018'!$K$3:$K$500,Lister!$D$3,'2018'!$B$3:$B$500,$A100,'2018'!$D$3:$D$500,"*",'2018'!$G$3:$G$500,"*børn*"))</f>
        <v>0</v>
      </c>
      <c r="F100" s="110">
        <f t="shared" si="33"/>
        <v>0</v>
      </c>
      <c r="G100" s="110"/>
      <c r="H100" s="110">
        <f>SUM(COUNTIFS('2019'!$K$3:$K$500,Lister!$D$2,'2019'!$B$3:$B$500,$A100,'2019'!$D$3:$D$500,"*",'2019'!$G$3:$G$500,{"*alle*";"*Opsøgende*"},'2019'!$E$3:$E$500,"*ja*"),COUNTIFS('2019'!$K$3:$K$500,Lister!$D$2,'2019'!$B$3:$B$500,$A100,'2019'!$D$3:$D$500,"*",'2019'!$G$3:$G$500,{"*alle*";"*Opsøgende*"},'2019'!$E$3:$E$500,"*nej*",'2019'!$H$3:$H$500,"*ja*"),COUNTIFS('2019'!$K$3:$K$500,Lister!$D$2,'2019'!$B$3:$B$500,$A100,'2019'!$D$3:$D$500,"*",'2019'!$G$3:$G$500,"*børn*"))</f>
        <v>0</v>
      </c>
      <c r="I100" s="110">
        <f>SUM(COUNTIFS('2019'!$K$3:$K$500,Lister!$D$3,'2019'!$B$3:$B$500,$A100,'2019'!$D$3:$D$500,"*",'2019'!$G$3:$G$500,{"*alle*";"*Opsøgende*"},'2019'!$E$3:$E$500,"*ja*"),COUNTIFS('2019'!$K$3:$K$500,Lister!$D$3,'2019'!$B$3:$B$500,$A100,'2019'!$D$3:$D$500,"*",'2019'!$G$3:$G$500,{"*alle*";"*Opsøgende*"},'2019'!$E$3:$E$500,"*nej*",'2019'!$H$3:$H$500,"*ja*"),COUNTIFS('2019'!$K$3:$K$500,Lister!$D$3,'2019'!$B$3:$B$500,$A100,'2019'!$D$3:$D$500,"*",'2019'!$G$3:$G$500,"*børn*"))</f>
        <v>0</v>
      </c>
      <c r="J100" s="110">
        <f t="shared" si="34"/>
        <v>0</v>
      </c>
      <c r="K100" s="110"/>
      <c r="L100" s="110">
        <f>SUM(COUNTIFS('2020'!$K$3:$K$500,Lister!$D$2,'2020'!$B$3:$B$500,$A100,'2020'!$D$3:$D$500,"*",'2020'!$G$3:$G$500,{"*alle*";"*Opsøgende*"},'2020'!$E$3:$E$500,"*ja*"),COUNTIFS('2020'!$K$3:$K$500,Lister!$D$2,'2020'!$B$3:$B$500,$A100,'2020'!$D$3:$D$500,"*",'2020'!$G$3:$G$500,{"*alle*";"*Opsøgende*"},'2020'!$E$3:$E$500,"*nej*",'2020'!$H$3:$H$500,"*ja*"),COUNTIFS('2020'!$K$3:$K$500,Lister!$D$2,'2020'!$B$3:$B$500,$A100,'2020'!$D$3:$D$500,"*",'2020'!$G$3:$G$500,"*børn*"))</f>
        <v>0</v>
      </c>
      <c r="M100" s="110">
        <f>SUM(COUNTIFS('2020'!$K$3:$K$500,Lister!$D$3,'2020'!$B$3:$B$500,$A100,'2020'!$D$3:$D$500,"*",'2020'!$G$3:$G$500,{"*alle*";"*Opsøgende*"},'2020'!$E$3:$E$500,"*ja*"),COUNTIFS('2020'!$K$3:$K$500,Lister!$D$3,'2020'!$B$3:$B$500,$A100,'2020'!$D$3:$D$500,"*",'2020'!$G$3:$G$500,{"*alle*";"*Opsøgende*"},'2020'!$E$3:$E$500,"*nej*",'2020'!$H$3:$H$500,"*ja*"),COUNTIFS('2020'!$K$3:$K$500,Lister!$D$3,'2020'!$B$3:$B$500,$A100,'2020'!$D$3:$D$500,"*",'2020'!$G$3:$G$500,"*børn*"))</f>
        <v>0</v>
      </c>
      <c r="N100" s="110">
        <f t="shared" si="35"/>
        <v>0</v>
      </c>
      <c r="O100" s="110"/>
      <c r="P100" s="110">
        <f>SUM(COUNTIFS('2021'!$K$3:$K$500,Lister!$D$2,'2021'!$B$3:$B$500,$A100,'2021'!$D$3:$D$500,"*",'2021'!$G$3:$G$500,{"*alle*";"*Opsøgende*"},'2021'!$E$3:$E$500,"*ja*"),COUNTIFS('2021'!$K$3:$K$500,Lister!$D$2,'2021'!$B$3:$B$500,$A100,'2021'!$D$3:$D$500,"*",'2021'!$G$3:$G$500,{"*alle*";"*Opsøgende*"},'2021'!$E$3:$E$500,"*nej*",'2021'!$H$3:$H$500,"*ja*"),COUNTIFS('2021'!$K$3:$K$500,Lister!$D$2,'2021'!$B$3:$B$500,$A100,'2021'!$D$3:$D$500,"*",'2021'!$G$3:$G$500,"*børn*"))</f>
        <v>0</v>
      </c>
      <c r="Q100" s="110">
        <f>SUM(COUNTIFS('2021'!$K$3:$K$500,Lister!$D$3,'2021'!$B$3:$B$500,$A100,'2021'!$D$3:$D$500,"*",'2021'!$G$3:$G$500,{"*alle*";"*Opsøgende*"},'2021'!$E$3:$E$500,"*ja*"),COUNTIFS('2021'!$K$3:$K$500,Lister!$D$3,'2021'!$B$3:$B$500,$A100,'2021'!$D$3:$D$500,"*",'2021'!$G$3:$G$500,{"*alle*";"*Opsøgende*"},'2021'!$E$3:$E$500,"*nej*",'2021'!$H$3:$H$500,"*ja*"),COUNTIFS('2021'!$K$3:$K$500,Lister!$D$3,'2021'!$B$3:$B$500,$A100,'2021'!$D$3:$D$500,"*",'2021'!$G$3:$G$500,"*børn*"))</f>
        <v>0</v>
      </c>
      <c r="R100" s="110">
        <f t="shared" si="36"/>
        <v>0</v>
      </c>
      <c r="S100" s="110"/>
      <c r="T100" s="110">
        <f>SUM(COUNTIFS('2022'!$K$3:$K$500,Lister!$D$2,'2022'!$B$3:$B$500,$A100,'2022'!$D$3:$D$500,"*",'2022'!$G$3:$G$500,{"*alle*";"*Opsøgende*"},'2022'!$E$3:$E$500,"*ja*"),COUNTIFS('2022'!$K$3:$K$500,Lister!$D$2,'2022'!$B$3:$B$500,$A100,'2022'!$D$3:$D$500,"*",'2022'!$G$3:$G$500,{"*alle*";"*Opsøgende*"},'2022'!$E$3:$E$500,"*nej*",'2022'!$H$3:$H$500,"*ja*"),COUNTIFS('2022'!$K$3:$K$500,Lister!$D$2,'2022'!$B$3:$B$500,$A100,'2022'!$D$3:$D$500,"*",'2022'!$G$3:$G$500,"*børn*"))</f>
        <v>0</v>
      </c>
      <c r="U100" s="110">
        <f>SUM(COUNTIFS('2022'!$K$3:$K$500,Lister!$D$3,'2022'!$B$3:$B$500,$A100,'2022'!$D$3:$D$500,"*",'2022'!$G$3:$G$500,{"*alle*";"*Opsøgende*"},'2022'!$E$3:$E$500,"*ja*"),COUNTIFS('2022'!$K$3:$K$500,Lister!$D$3,'2022'!$B$3:$B$500,$A100,'2022'!$D$3:$D$500,"*",'2022'!$G$3:$G$500,{"*alle*";"*Opsøgende*"},'2022'!$E$3:$E$500,"*nej*",'2022'!$H$3:$H$500,"*ja*"),COUNTIFS('2022'!$K$3:$K$500,Lister!$D$3,'2022'!$B$3:$B$500,$A100,'2022'!$D$3:$D$500,"*",'2022'!$G$3:$G$500,"*børn*"))</f>
        <v>0</v>
      </c>
      <c r="V100" s="110">
        <f t="shared" si="37"/>
        <v>0</v>
      </c>
      <c r="W100" s="110"/>
      <c r="X100" s="110">
        <f>SUM(COUNTIFS('2023'!$K$3:$K$500,Lister!$D$2,'2023'!$B$3:$B$500,$A100,'2023'!$D$3:$D$500,"*",'2023'!$G$3:$G$500,{"*alle*";"*Opsøgende*"},'2023'!$E$3:$E$500,"*ja*"),COUNTIFS('2023'!$K$3:$K$500,Lister!$D$2,'2023'!$B$3:$B$500,$A100,'2023'!$D$3:$D$500,"*",'2023'!$G$3:$G$500,{"*alle*";"*Opsøgende*"},'2023'!$E$3:$E$500,"*nej*",'2023'!$H$3:$H$500,"*ja*"),COUNTIFS('2023'!$K$3:$K$500,Lister!$D$2,'2023'!$B$3:$B$500,$A100,'2023'!$D$3:$D$500,"*",'2023'!$G$3:$G$500,"*børn*"))</f>
        <v>0</v>
      </c>
      <c r="Y100" s="110">
        <f>SUM(COUNTIFS('2023'!$K$3:$K$500,Lister!$D$3,'2023'!$B$3:$B$500,$A100,'2023'!$D$3:$D$500,"*",'2023'!$G$3:$G$500,{"*alle*";"*Opsøgende*"},'2023'!$E$3:$E$500,"*ja*"),COUNTIFS('2023'!$K$3:$K$500,Lister!$D$3,'2023'!$B$3:$B$500,$A100,'2023'!$D$3:$D$500,"*",'2023'!$G$3:$G$500,{"*alle*";"*Opsøgende*"},'2023'!$E$3:$E$500,"*nej*",'2023'!$H$3:$H$500,"*ja*"),COUNTIFS('2023'!$K$3:$K$500,Lister!$D$3,'2023'!$B$3:$B$500,$A100,'2023'!$D$3:$D$500,"*",'2023'!$G$3:$G$500,"*børn*"))</f>
        <v>0</v>
      </c>
      <c r="Z100" s="110">
        <f t="shared" si="38"/>
        <v>0</v>
      </c>
      <c r="AA100" s="110"/>
      <c r="AB100" s="110">
        <f>SUM(COUNTIFS('2024'!$K$3:$K$500,Lister!$D$2,'2024'!$B$3:$B$500,$A100,'2024'!$D$3:$D$500,"*",'2024'!$G$3:$G$500,{"*alle*";"*Opsøgende*"},'2024'!$E$3:$E$500,"*ja*"),COUNTIFS('2024'!$K$3:$K$500,Lister!$D$2,'2024'!$B$3:$B$500,$A100,'2024'!$D$3:$D$500,"*",'2024'!$G$3:$G$500,{"*alle*";"*Opsøgende*"},'2024'!$E$3:$E$500,"*nej*",'2024'!$H$3:$H$500,"*ja*"),COUNTIFS('2024'!$K$3:$K$500,Lister!$D$2,'2024'!$B$3:$B$500,$A100,'2024'!$D$3:$D$500,"*",'2024'!$G$3:$G$500,"*børn*"))</f>
        <v>0</v>
      </c>
      <c r="AC100" s="110">
        <f>SUM(COUNTIFS('2024'!$K$3:$K$500,Lister!$D$3,'2024'!$B$3:$B$500,$A100,'2024'!$D$3:$D$500,"*",'2024'!$G$3:$G$500,{"*alle*";"*Opsøgende*"},'2024'!$E$3:$E$500,"*ja*"),COUNTIFS('2024'!$K$3:$K$500,Lister!$D$3,'2024'!$B$3:$B$500,$A100,'2024'!$D$3:$D$500,"*",'2024'!$G$3:$G$500,{"*alle*";"*Opsøgende*"},'2024'!$E$3:$E$500,"*nej*",'2024'!$H$3:$H$500,"*ja*"),COUNTIFS('2024'!$K$3:$K$500,Lister!$D$3,'2024'!$B$3:$B$500,$A100,'2024'!$D$3:$D$500,"*",'2024'!$G$3:$G$500,"*børn*"))</f>
        <v>0</v>
      </c>
      <c r="AD100" s="110">
        <f t="shared" si="39"/>
        <v>0</v>
      </c>
      <c r="AE100" s="110"/>
      <c r="AF100" s="110">
        <f>SUM(COUNTIFS('2025'!$K$3:$K$500,Lister!$D$2,'2025'!$B$3:$B$500,$A100,'2025'!$D$3:$D$500,"*",'2025'!$G$3:$G$500,{"*alle*";"*Opsøgende*"},'2025'!$E$3:$E$500,"*ja*"),COUNTIFS('2025'!$K$3:$K$500,Lister!$D$2,'2025'!$B$3:$B$500,$A100,'2025'!$D$3:$D$500,"*",'2025'!$G$3:$G$500,{"*alle*";"*Opsøgende*"},'2025'!$E$3:$E$500,"*nej*",'2025'!$H$3:$H$500,"*ja*"),COUNTIFS('2025'!$K$3:$K$500,Lister!$D$2,'2025'!$B$3:$B$500,$A100,'2025'!$D$3:$D$500,"*",'2025'!$G$3:$G$500,"*børn*"))</f>
        <v>0</v>
      </c>
      <c r="AG100" s="110">
        <f>SUM(COUNTIFS('2025'!$K$3:$K$500,Lister!$D$3,'2025'!$B$3:$B$500,$A100,'2025'!$D$3:$D$500,"*",'2025'!$G$3:$G$500,{"*alle*";"*Opsøgende*"},'2025'!$E$3:$E$500,"*ja*"),COUNTIFS('2025'!$K$3:$K$500,Lister!$D$3,'2025'!$B$3:$B$500,$A100,'2025'!$D$3:$D$500,"*",'2025'!$G$3:$G$500,{"*alle*";"*Opsøgende*"},'2025'!$E$3:$E$500,"*nej*",'2025'!$H$3:$H$500,"*ja*"),COUNTIFS('2025'!$K$3:$K$500,Lister!$D$3,'2025'!$B$3:$B$500,$A100,'2025'!$D$3:$D$500,"*",'2025'!$G$3:$G$500,"*børn*"))</f>
        <v>0</v>
      </c>
      <c r="AH100" s="110">
        <f t="shared" si="40"/>
        <v>0</v>
      </c>
      <c r="AI100" s="110"/>
      <c r="AJ100" s="110">
        <f>SUM(COUNTIFS('2026'!$K$3:$K$500,Lister!$D$2,'2026'!$B$3:$B$500,$A100,'2026'!$D$3:$D$500,"*",'2026'!$G$3:$G$500,{"*alle*";"*Opsøgende*"},'2026'!$E$3:$E$500,"*ja*"),COUNTIFS('2026'!$K$3:$K$500,Lister!$D$2,'2026'!$B$3:$B$500,$A100,'2026'!$D$3:$D$500,"*",'2026'!$G$3:$G$500,{"*alle*";"*Opsøgende*"},'2026'!$E$3:$E$500,"*nej*",'2026'!$H$3:$H$500,"*ja*"),COUNTIFS('2026'!$K$3:$K$500,Lister!$D$2,'2026'!$B$3:$B$500,$A100,'2026'!$D$3:$D$500,"*",'2026'!$G$3:$G$500,"*børn*"))</f>
        <v>0</v>
      </c>
      <c r="AK100" s="110">
        <f>SUM(COUNTIFS('2026'!$K$3:$K$500,Lister!$D$3,'2026'!$B$3:$B$500,$A100,'2026'!$D$3:$D$500,"*",'2026'!$G$3:$G$500,{"*alle*";"*Opsøgende*"},'2026'!$E$3:$E$500,"*ja*"),COUNTIFS('2026'!$K$3:$K$500,Lister!$D$3,'2026'!$B$3:$B$500,$A100,'2026'!$D$3:$D$500,"*",'2026'!$G$3:$G$500,{"*alle*";"*Opsøgende*"},'2026'!$E$3:$E$500,"*nej*",'2026'!$H$3:$H$500,"*ja*"),COUNTIFS('2026'!$K$3:$K$500,Lister!$D$3,'2026'!$B$3:$B$500,$A100,'2026'!$D$3:$D$500,"*",'2026'!$G$3:$G$500,"*børn*"))</f>
        <v>0</v>
      </c>
      <c r="AL100" s="110">
        <f t="shared" si="41"/>
        <v>0</v>
      </c>
      <c r="AM100" s="110"/>
      <c r="AN100" s="110">
        <f>SUM(COUNTIFS('2027'!$K$3:$K$500,Lister!$D$2,'2027'!$B$3:$B$500,$A100,'2027'!$D$3:$D$500,"*",'2027'!$G$3:$G$500,{"*alle*";"*Opsøgende*"},'2027'!$E$3:$E$500,"*ja*"),COUNTIFS('2027'!$K$3:$K$500,Lister!$D$2,'2027'!$B$3:$B$500,$A100,'2027'!$D$3:$D$500,"*",'2027'!$G$3:$G$500,{"*alle*";"*Opsøgende*"},'2027'!$E$3:$E$500,"*nej*",'2027'!$H$3:$H$500,"*ja*"),COUNTIFS('2027'!$K$3:$K$500,Lister!$D$2,'2027'!$B$3:$B$500,$A100,'2027'!$D$3:$D$500,"*",'2027'!$G$3:$G$500,"*børn*"))</f>
        <v>0</v>
      </c>
      <c r="AO100" s="110">
        <f>SUM(COUNTIFS('2027'!$K$3:$K$500,Lister!$D$3,'2027'!$B$3:$B$500,$A100,'2027'!$D$3:$D$500,"*",'2027'!$G$3:$G$500,{"*alle*";"*Opsøgende*"},'2027'!$E$3:$E$500,"*ja*"),COUNTIFS('2027'!$K$3:$K$500,Lister!$D$3,'2027'!$B$3:$B$500,$A100,'2027'!$D$3:$D$500,"*",'2027'!$G$3:$G$500,{"*alle*";"*Opsøgende*"},'2027'!$E$3:$E$500,"*nej*",'2027'!$H$3:$H$500,"*ja*"),COUNTIFS('2027'!$K$3:$K$500,Lister!$D$3,'2027'!$B$3:$B$500,$A100,'2027'!$D$3:$D$500,"*",'2027'!$G$3:$G$500,"*børn*"))</f>
        <v>0</v>
      </c>
      <c r="AP100" s="110">
        <f t="shared" si="42"/>
        <v>0</v>
      </c>
      <c r="AQ100" s="110"/>
      <c r="AR100" s="110">
        <f>SUM(COUNTIFS('2028'!$K$3:$K$500,Lister!$D$2,'2028'!$B$3:$B$500,$A100,'2028'!$D$3:$D$500,"*",'2028'!$G$3:$G$500,{"*alle*";"*Opsøgende*"},'2028'!$E$3:$E$500,"*ja*"),COUNTIFS('2028'!$K$3:$K$500,Lister!$D$2,'2028'!$B$3:$B$500,$A100,'2028'!$D$3:$D$500,"*",'2028'!$G$3:$G$500,{"*alle*";"*Opsøgende*"},'2028'!$E$3:$E$500,"*nej*",'2028'!$H$3:$H$500,"*ja*"),COUNTIFS('2028'!$K$3:$K$500,Lister!$D$2,'2028'!$B$3:$B$500,$A100,'2028'!$D$3:$D$500,"*",'2028'!$G$3:$G$500,"*børn*"))</f>
        <v>0</v>
      </c>
      <c r="AS100" s="110">
        <f>SUM(COUNTIFS('2028'!$K$3:$K$500,Lister!$D$3,'2028'!$B$3:$B$500,$A100,'2028'!$D$3:$D$500,"*",'2028'!$G$3:$G$500,{"*alle*";"*Opsøgende*"},'2028'!$E$3:$E$500,"*ja*"),COUNTIFS('2028'!$K$3:$K$500,Lister!$D$3,'2028'!$B$3:$B$500,$A100,'2028'!$D$3:$D$500,"*",'2028'!$G$3:$G$500,{"*alle*";"*Opsøgende*"},'2028'!$E$3:$E$500,"*nej*",'2028'!$H$3:$H$500,"*ja*"),COUNTIFS('2028'!$K$3:$K$500,Lister!$D$3,'2028'!$B$3:$B$500,$A100,'2028'!$D$3:$D$500,"*",'2028'!$G$3:$G$500,"*børn*"))</f>
        <v>0</v>
      </c>
      <c r="AT100" s="110">
        <f t="shared" si="43"/>
        <v>0</v>
      </c>
    </row>
    <row r="101" spans="1:46" x14ac:dyDescent="0.25">
      <c r="A101" s="45" t="s">
        <v>196</v>
      </c>
      <c r="B101" s="46"/>
      <c r="C101" s="46"/>
      <c r="D101" s="111">
        <f>SUM(D3:D100)</f>
        <v>0</v>
      </c>
      <c r="E101" s="111">
        <f>SUM(E3:E100)</f>
        <v>0</v>
      </c>
      <c r="F101" s="111">
        <f>SUM(F3:F100)</f>
        <v>0</v>
      </c>
      <c r="G101" s="110"/>
      <c r="H101" s="111">
        <f>SUM(H3:H100)</f>
        <v>0</v>
      </c>
      <c r="I101" s="111">
        <f>SUM(I3:I100)</f>
        <v>0</v>
      </c>
      <c r="J101" s="111">
        <f>SUM(J3:J100)</f>
        <v>0</v>
      </c>
      <c r="K101" s="110"/>
      <c r="L101" s="111">
        <f>SUM(L3:L100)</f>
        <v>0</v>
      </c>
      <c r="M101" s="111">
        <f>SUM(M3:M100)</f>
        <v>0</v>
      </c>
      <c r="N101" s="111">
        <f>SUM(N3:N100)</f>
        <v>0</v>
      </c>
      <c r="O101" s="110"/>
      <c r="P101" s="111">
        <f>SUM(P3:P100)</f>
        <v>0</v>
      </c>
      <c r="Q101" s="111">
        <f>SUM(Q3:Q100)</f>
        <v>0</v>
      </c>
      <c r="R101" s="111">
        <f>SUM(R3:R100)</f>
        <v>0</v>
      </c>
      <c r="S101" s="110"/>
      <c r="T101" s="111">
        <f>SUM(T3:T100)</f>
        <v>0</v>
      </c>
      <c r="U101" s="111">
        <f>SUM(U3:U100)</f>
        <v>0</v>
      </c>
      <c r="V101" s="111">
        <f>SUM(V3:V100)</f>
        <v>0</v>
      </c>
      <c r="W101" s="110"/>
      <c r="X101" s="111">
        <f>SUM(X3:X100)</f>
        <v>0</v>
      </c>
      <c r="Y101" s="111">
        <f>SUM(Y3:Y100)</f>
        <v>0</v>
      </c>
      <c r="Z101" s="111">
        <f>SUM(Z3:Z100)</f>
        <v>0</v>
      </c>
      <c r="AA101" s="110"/>
      <c r="AB101" s="111">
        <f>SUM(AB3:AB100)</f>
        <v>0</v>
      </c>
      <c r="AC101" s="111">
        <f>SUM(AC3:AC100)</f>
        <v>0</v>
      </c>
      <c r="AD101" s="111">
        <f>SUM(AD3:AD100)</f>
        <v>0</v>
      </c>
      <c r="AE101" s="110"/>
      <c r="AF101" s="111">
        <f>SUM(AF3:AF100)</f>
        <v>0</v>
      </c>
      <c r="AG101" s="111">
        <f>SUM(AG3:AG100)</f>
        <v>0</v>
      </c>
      <c r="AH101" s="111">
        <f>SUM(AH3:AH100)</f>
        <v>0</v>
      </c>
      <c r="AI101" s="110"/>
      <c r="AJ101" s="111">
        <f>SUM(AJ3:AJ100)</f>
        <v>0</v>
      </c>
      <c r="AK101" s="111">
        <f>SUM(AK3:AK100)</f>
        <v>0</v>
      </c>
      <c r="AL101" s="111">
        <f>SUM(AL3:AL100)</f>
        <v>0</v>
      </c>
      <c r="AM101" s="110"/>
      <c r="AN101" s="111">
        <f>SUM(AN3:AN100)</f>
        <v>0</v>
      </c>
      <c r="AO101" s="111">
        <f>SUM(AO3:AO100)</f>
        <v>0</v>
      </c>
      <c r="AP101" s="111">
        <f>SUM(AP3:AP100)</f>
        <v>0</v>
      </c>
      <c r="AQ101" s="110"/>
      <c r="AR101" s="111">
        <f>SUM(AR3:AR100)</f>
        <v>0</v>
      </c>
      <c r="AS101" s="111">
        <f>SUM(AS3:AS100)</f>
        <v>0</v>
      </c>
      <c r="AT101" s="111">
        <f>SUM(AT3:AT100)</f>
        <v>0</v>
      </c>
    </row>
  </sheetData>
  <sheetProtection password="CF33" sheet="1" objects="1" scenarios="1"/>
  <mergeCells count="11">
    <mergeCell ref="D1:F1"/>
    <mergeCell ref="H1:J1"/>
    <mergeCell ref="L1:N1"/>
    <mergeCell ref="AN1:AP1"/>
    <mergeCell ref="AR1:AT1"/>
    <mergeCell ref="P1:R1"/>
    <mergeCell ref="T1:V1"/>
    <mergeCell ref="X1:Z1"/>
    <mergeCell ref="AB1:AD1"/>
    <mergeCell ref="AF1:AH1"/>
    <mergeCell ref="AJ1:AL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W106"/>
  <sheetViews>
    <sheetView workbookViewId="0"/>
  </sheetViews>
  <sheetFormatPr defaultColWidth="8.85546875" defaultRowHeight="15" x14ac:dyDescent="0.25"/>
  <cols>
    <col min="1" max="1" width="27.42578125" style="29" customWidth="1"/>
    <col min="2" max="23" width="11" style="29" customWidth="1"/>
    <col min="24" max="16384" width="8.85546875" style="29"/>
  </cols>
  <sheetData>
    <row r="1" spans="1:23" x14ac:dyDescent="0.25">
      <c r="A1" s="103" t="str">
        <f>Generelt!$A$2&amp;" - Koncerter/sceniske forestillinger i samarbejde med grundskoler"</f>
        <v xml:space="preserve"> - Koncerter/sceniske forestillinger i samarbejde med grundskoler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  <c r="T1" s="28"/>
      <c r="U1" s="28"/>
      <c r="V1" s="28"/>
      <c r="W1" s="28"/>
    </row>
    <row r="2" spans="1:23" ht="45.6" customHeight="1" x14ac:dyDescent="0.25">
      <c r="A2" s="113" t="s">
        <v>211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50"/>
      <c r="P2" s="50"/>
      <c r="Q2" s="50"/>
      <c r="R2" s="50"/>
      <c r="S2" s="51"/>
      <c r="T2" s="51"/>
      <c r="U2" s="51"/>
      <c r="V2" s="51"/>
      <c r="W2" s="51"/>
    </row>
    <row r="3" spans="1:23" x14ac:dyDescent="0.25">
      <c r="A3" s="30"/>
      <c r="B3" s="31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32"/>
      <c r="B4" s="114" t="s">
        <v>145</v>
      </c>
      <c r="C4" s="114"/>
      <c r="D4" s="114" t="s">
        <v>146</v>
      </c>
      <c r="E4" s="114"/>
      <c r="F4" s="114" t="s">
        <v>147</v>
      </c>
      <c r="G4" s="114"/>
      <c r="H4" s="114" t="s">
        <v>148</v>
      </c>
      <c r="I4" s="114"/>
      <c r="J4" s="114" t="s">
        <v>149</v>
      </c>
      <c r="K4" s="114"/>
      <c r="L4" s="114" t="s">
        <v>150</v>
      </c>
      <c r="M4" s="114"/>
      <c r="N4" s="114" t="s">
        <v>151</v>
      </c>
      <c r="O4" s="114"/>
      <c r="P4" s="114" t="s">
        <v>152</v>
      </c>
      <c r="Q4" s="114"/>
      <c r="R4" s="114" t="s">
        <v>153</v>
      </c>
      <c r="S4" s="114"/>
      <c r="T4" s="114" t="s">
        <v>154</v>
      </c>
      <c r="U4" s="114"/>
      <c r="V4" s="114" t="s">
        <v>155</v>
      </c>
      <c r="W4" s="114"/>
    </row>
    <row r="5" spans="1:23" ht="25.5" x14ac:dyDescent="0.25">
      <c r="A5" s="31"/>
      <c r="B5" s="36" t="s">
        <v>186</v>
      </c>
      <c r="C5" s="35" t="s">
        <v>185</v>
      </c>
      <c r="D5" s="36" t="s">
        <v>186</v>
      </c>
      <c r="E5" s="35" t="s">
        <v>185</v>
      </c>
      <c r="F5" s="36" t="s">
        <v>186</v>
      </c>
      <c r="G5" s="35" t="s">
        <v>185</v>
      </c>
      <c r="H5" s="36" t="s">
        <v>186</v>
      </c>
      <c r="I5" s="35" t="s">
        <v>185</v>
      </c>
      <c r="J5" s="36" t="s">
        <v>186</v>
      </c>
      <c r="K5" s="35" t="s">
        <v>185</v>
      </c>
      <c r="L5" s="36" t="s">
        <v>186</v>
      </c>
      <c r="M5" s="35" t="s">
        <v>185</v>
      </c>
      <c r="N5" s="36" t="s">
        <v>186</v>
      </c>
      <c r="O5" s="35" t="s">
        <v>185</v>
      </c>
      <c r="P5" s="36" t="s">
        <v>186</v>
      </c>
      <c r="Q5" s="35" t="s">
        <v>185</v>
      </c>
      <c r="R5" s="36" t="s">
        <v>186</v>
      </c>
      <c r="S5" s="35" t="s">
        <v>185</v>
      </c>
      <c r="T5" s="36" t="s">
        <v>186</v>
      </c>
      <c r="U5" s="35" t="s">
        <v>185</v>
      </c>
      <c r="V5" s="36" t="s">
        <v>186</v>
      </c>
      <c r="W5" s="35" t="s">
        <v>185</v>
      </c>
    </row>
    <row r="6" spans="1:23" ht="15.75" thickBot="1" x14ac:dyDescent="0.3">
      <c r="A6" s="33" t="s">
        <v>166</v>
      </c>
      <c r="B6" s="99">
        <f>COUNTIFS('2018'!$D$3:$D$500,"*",'2018'!$H$3:$H$500,"*ja*")</f>
        <v>0</v>
      </c>
      <c r="C6" s="100">
        <f>SUMIFS('2018'!$O$3:$O$500,'2018'!$D$3:$D$500,"*",'2018'!$H$3:$H$500,"*ja*")</f>
        <v>0</v>
      </c>
      <c r="D6" s="99">
        <f>COUNTIFS('2019'!$D$3:$D$500,"*",'2019'!$H$3:$H$500,"*ja*")</f>
        <v>0</v>
      </c>
      <c r="E6" s="100">
        <f>SUMIFS('2019'!$O$3:$O$500,'2019'!$D$3:$D$500,"*",'2019'!$H$3:$H$500,"*ja*")</f>
        <v>0</v>
      </c>
      <c r="F6" s="99">
        <f>COUNTIFS('2020'!$D$3:$D$500,"*",'2020'!$H$3:$H$500,"*ja*")</f>
        <v>0</v>
      </c>
      <c r="G6" s="100">
        <f>SUMIFS('2020'!$O$3:$O$500,'2020'!$D$3:$D$500,"*",'2020'!$H$3:$H$500,"*ja*")</f>
        <v>0</v>
      </c>
      <c r="H6" s="99">
        <f>COUNTIFS('2021'!$D$3:$D$500,"*",'2021'!$H$3:$H$500,"*ja*")</f>
        <v>0</v>
      </c>
      <c r="I6" s="100">
        <f>SUMIFS('2021'!$O$3:$O$500,'2021'!$D$3:$D$500,"*",'2021'!$H$3:$H$500,"*ja*")</f>
        <v>0</v>
      </c>
      <c r="J6" s="99">
        <f>COUNTIFS('2022'!$D$3:$D$500,"*",'2022'!$H$3:$H$500,"*ja*")</f>
        <v>0</v>
      </c>
      <c r="K6" s="100">
        <f>SUMIFS('2022'!$O$3:$O$500,'2022'!$D$3:$D$500,"*",'2022'!$H$3:$H$500,"*ja*")</f>
        <v>0</v>
      </c>
      <c r="L6" s="99">
        <f>COUNTIFS('2023'!$D$3:$D$500,"*",'2023'!$H$3:$H$500,"*ja*")</f>
        <v>0</v>
      </c>
      <c r="M6" s="100">
        <f>SUMIFS('2023'!$O$3:$O$500,'2023'!$D$3:$D$500,"*",'2023'!$H$3:$H$500,"*ja*")</f>
        <v>0</v>
      </c>
      <c r="N6" s="99">
        <f>COUNTIFS('2024'!$D$3:$D$500,"*",'2024'!$H$3:$H$500,"*ja*")</f>
        <v>0</v>
      </c>
      <c r="O6" s="100">
        <f>SUMIFS('2024'!$O$3:$O$500,'2024'!$D$3:$D$500,"*",'2024'!$H$3:$H$500,"*ja*")</f>
        <v>0</v>
      </c>
      <c r="P6" s="99">
        <f>COUNTIFS('2025'!$D$3:$D$500,"*",'2025'!$H$3:$H$500,"*ja*")</f>
        <v>0</v>
      </c>
      <c r="Q6" s="100">
        <f>SUMIFS('2025'!$O$3:$O$500,'2025'!$D$3:$D$500,"*",'2025'!$H$3:$H$500,"*ja*")</f>
        <v>0</v>
      </c>
      <c r="R6" s="99">
        <f>COUNTIFS('2026'!$D$3:$D$500,"*",'2026'!$H$3:$H$500,"*ja*")</f>
        <v>0</v>
      </c>
      <c r="S6" s="100">
        <f>SUMIFS('2026'!$O$3:$O$500,'2026'!$D$3:$D$500,"*",'2026'!$H$3:$H$500,"*ja*")</f>
        <v>0</v>
      </c>
      <c r="T6" s="99">
        <f>COUNTIFS('2027'!$D$3:$D$500,"*",'2027'!$H$3:$H$500,"*ja*")</f>
        <v>0</v>
      </c>
      <c r="U6" s="100">
        <f>SUMIFS('2027'!$O$3:$O$500,'2027'!$D$3:$D$500,"*",'2027'!$H$3:$H$500,"*ja*")</f>
        <v>0</v>
      </c>
      <c r="V6" s="99">
        <f>COUNTIFS('2028'!$D$3:$D$500,"*",'2028'!$H$3:$H$500,"*ja*")</f>
        <v>0</v>
      </c>
      <c r="W6" s="100">
        <f>SUMIFS('2028'!$O$3:$O$500,'2028'!$D$3:$D$500,"*",'2028'!$H$3:$H$500,"*ja*")</f>
        <v>0</v>
      </c>
    </row>
    <row r="7" spans="1:23" x14ac:dyDescent="0.25">
      <c r="A7" s="34"/>
      <c r="B7" s="3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x14ac:dyDescent="0.25">
      <c r="A8" s="37" t="s">
        <v>183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x14ac:dyDescent="0.25">
      <c r="A9" s="91" t="s">
        <v>16</v>
      </c>
      <c r="B9" s="101">
        <f>COUNTIFS('2018'!$B$3:$B$500,$A9,'2018'!$D$3:$D$500,"*",'2018'!$H$3:$H$500,"*ja*")</f>
        <v>0</v>
      </c>
      <c r="C9" s="101">
        <f>SUMIFS('2018'!$O$3:$O$500,'2018'!$B$3:$B$500,$A9,'2018'!$D$3:$D$500,"*",'2018'!$H$3:$H$500,"*ja*")</f>
        <v>0</v>
      </c>
      <c r="D9" s="101">
        <f>COUNTIFS('2019'!$B$3:$B$500,$A9,'2019'!$D$3:$D$500,"*",'2019'!$H$3:$H$500,"*ja*")</f>
        <v>0</v>
      </c>
      <c r="E9" s="101">
        <f>SUMIFS('2019'!$O$3:$O$500,'2019'!$B$3:$B$500,$A9,'2019'!$D$3:$D$500,"*",'2019'!$H$3:$H$500,"*ja*")</f>
        <v>0</v>
      </c>
      <c r="F9" s="101">
        <f>COUNTIFS('2020'!$B$3:$B$500,$A9,'2020'!$D$3:$D$500,"*",'2020'!$H$3:$H$500,"*ja*")</f>
        <v>0</v>
      </c>
      <c r="G9" s="101">
        <f>SUMIFS('2020'!$O$3:$O$500,'2020'!$B$3:$B$500,$A9,'2020'!$D$3:$D$500,"*",'2020'!$H$3:$H$500,"*ja*")</f>
        <v>0</v>
      </c>
      <c r="H9" s="101">
        <f>COUNTIFS('2021'!$B$3:$B$500,$A9,'2021'!$D$3:$D$500,"*",'2021'!$H$3:$H$500,"*ja*")</f>
        <v>0</v>
      </c>
      <c r="I9" s="101">
        <f>SUMIFS('2021'!$O$3:$O$500,'2021'!$B$3:$B$500,$A9,'2021'!$D$3:$D$500,"*",'2021'!$H$3:$H$500,"*ja*")</f>
        <v>0</v>
      </c>
      <c r="J9" s="101">
        <f>COUNTIFS('2022'!$B$3:$B$500,$A9,'2022'!$D$3:$D$500,"*",'2022'!$H$3:$H$500,"*ja*")</f>
        <v>0</v>
      </c>
      <c r="K9" s="101">
        <f>SUMIFS('2022'!$O$3:$O$500,'2022'!$B$3:$B$500,$A9,'2022'!$D$3:$D$500,"*",'2022'!$H$3:$H$500,"*ja*")</f>
        <v>0</v>
      </c>
      <c r="L9" s="101">
        <f>COUNTIFS('2023'!$B$3:$B$500,$A9,'2023'!$D$3:$D$500,"*",'2023'!$H$3:$H$500,"*ja*")</f>
        <v>0</v>
      </c>
      <c r="M9" s="101">
        <f>SUMIFS('2023'!$O$3:$O$500,'2023'!$B$3:$B$500,$A9,'2023'!$D$3:$D$500,"*",'2023'!$H$3:$H$500,"*ja*")</f>
        <v>0</v>
      </c>
      <c r="N9" s="101">
        <f>COUNTIFS('2024'!$B$3:$B$500,$A9,'2024'!$D$3:$D$500,"*",'2024'!$H$3:$H$500,"*ja*")</f>
        <v>0</v>
      </c>
      <c r="O9" s="101">
        <f>SUMIFS('2024'!$O$3:$O$500,'2024'!$B$3:$B$500,$A9,'2024'!$D$3:$D$500,"*",'2024'!$H$3:$H$500,"*ja*")</f>
        <v>0</v>
      </c>
      <c r="P9" s="101">
        <f>COUNTIFS('2025'!$B$3:$B$500,$A9,'2025'!$D$3:$D$500,"*",'2025'!$H$3:$H$500,"*ja*")</f>
        <v>0</v>
      </c>
      <c r="Q9" s="101">
        <f>SUMIFS('2025'!$O$3:$O$500,'2025'!$B$3:$B$500,$A9,'2025'!$D$3:$D$500,"*",'2025'!$H$3:$H$500,"*ja*")</f>
        <v>0</v>
      </c>
      <c r="R9" s="101">
        <f>COUNTIFS('2026'!$B$3:$B$500,$A9,'2026'!$D$3:$D$500,"*",'2026'!$H$3:$H$500,"*ja*")</f>
        <v>0</v>
      </c>
      <c r="S9" s="101">
        <f>SUMIFS('2026'!$O$3:$O$500,'2026'!$B$3:$B$500,$A9,'2026'!$D$3:$D$500,"*",'2026'!$H$3:$H$500,"*ja*")</f>
        <v>0</v>
      </c>
      <c r="T9" s="101">
        <f>COUNTIFS('2027'!$B$3:$B$500,$A9,'2027'!$D$3:$D$500,"*",'2027'!$H$3:$H$500,"*ja*")</f>
        <v>0</v>
      </c>
      <c r="U9" s="101">
        <f>SUMIFS('2027'!$O$3:$O$500,'2027'!$B$3:$B$500,$A9,'2027'!$D$3:$D$500,"*",'2027'!$H$3:$H$500,"*ja*")</f>
        <v>0</v>
      </c>
      <c r="V9" s="101">
        <f>COUNTIFS('2028'!$B$3:$B$500,$A9,'2028'!$D$3:$D$500,"*",'2028'!$H$3:$H$500,"*ja*")</f>
        <v>0</v>
      </c>
      <c r="W9" s="101">
        <f>SUMIFS('2028'!$O$3:$O$500,'2028'!$B$3:$B$500,$A9,'2028'!$D$3:$D$500,"*",'2028'!$H$3:$H$500,"*ja*")</f>
        <v>0</v>
      </c>
    </row>
    <row r="10" spans="1:23" x14ac:dyDescent="0.25">
      <c r="A10" s="91" t="s">
        <v>25</v>
      </c>
      <c r="B10" s="101">
        <f>COUNTIFS('2018'!$B$3:$B$500,$A10,'2018'!$D$3:$D$500,"*",'2018'!$H$3:$H$500,"*ja*")</f>
        <v>0</v>
      </c>
      <c r="C10" s="101">
        <f>SUMIFS('2018'!$O$3:$O$500,'2018'!$B$3:$B$500,$A10,'2018'!$D$3:$D$500,"*",'2018'!$H$3:$H$500,"*ja*")</f>
        <v>0</v>
      </c>
      <c r="D10" s="101">
        <f>COUNTIFS('2019'!$B$3:$B$500,$A10,'2019'!$D$3:$D$500,"*",'2019'!$H$3:$H$500,"*ja*")</f>
        <v>0</v>
      </c>
      <c r="E10" s="101">
        <f>SUMIFS('2019'!$O$3:$O$500,'2019'!$B$3:$B$500,$A10,'2019'!$D$3:$D$500,"*",'2019'!$H$3:$H$500,"*ja*")</f>
        <v>0</v>
      </c>
      <c r="F10" s="101">
        <f>COUNTIFS('2020'!$B$3:$B$500,$A10,'2020'!$D$3:$D$500,"*",'2020'!$H$3:$H$500,"*ja*")</f>
        <v>0</v>
      </c>
      <c r="G10" s="101">
        <f>SUMIFS('2020'!$O$3:$O$500,'2020'!$B$3:$B$500,$A10,'2020'!$D$3:$D$500,"*",'2020'!$H$3:$H$500,"*ja*")</f>
        <v>0</v>
      </c>
      <c r="H10" s="101">
        <f>COUNTIFS('2021'!$B$3:$B$500,$A10,'2021'!$D$3:$D$500,"*",'2021'!$H$3:$H$500,"*ja*")</f>
        <v>0</v>
      </c>
      <c r="I10" s="101">
        <f>SUMIFS('2021'!$O$3:$O$500,'2021'!$B$3:$B$500,$A10,'2021'!$D$3:$D$500,"*",'2021'!$H$3:$H$500,"*ja*")</f>
        <v>0</v>
      </c>
      <c r="J10" s="101">
        <f>COUNTIFS('2022'!$B$3:$B$500,$A10,'2022'!$D$3:$D$500,"*",'2022'!$H$3:$H$500,"*ja*")</f>
        <v>0</v>
      </c>
      <c r="K10" s="101">
        <f>SUMIFS('2022'!$O$3:$O$500,'2022'!$B$3:$B$500,$A10,'2022'!$D$3:$D$500,"*",'2022'!$H$3:$H$500,"*ja*")</f>
        <v>0</v>
      </c>
      <c r="L10" s="101">
        <f>COUNTIFS('2023'!$B$3:$B$500,$A10,'2023'!$D$3:$D$500,"*",'2023'!$H$3:$H$500,"*ja*")</f>
        <v>0</v>
      </c>
      <c r="M10" s="101">
        <f>SUMIFS('2023'!$O$3:$O$500,'2023'!$B$3:$B$500,$A10,'2023'!$D$3:$D$500,"*",'2023'!$H$3:$H$500,"*ja*")</f>
        <v>0</v>
      </c>
      <c r="N10" s="101">
        <f>COUNTIFS('2024'!$B$3:$B$500,$A10,'2024'!$D$3:$D$500,"*",'2024'!$H$3:$H$500,"*ja*")</f>
        <v>0</v>
      </c>
      <c r="O10" s="101">
        <f>SUMIFS('2024'!$O$3:$O$500,'2024'!$B$3:$B$500,$A10,'2024'!$D$3:$D$500,"*",'2024'!$H$3:$H$500,"*ja*")</f>
        <v>0</v>
      </c>
      <c r="P10" s="101">
        <f>COUNTIFS('2025'!$B$3:$B$500,$A10,'2025'!$D$3:$D$500,"*",'2025'!$H$3:$H$500,"*ja*")</f>
        <v>0</v>
      </c>
      <c r="Q10" s="101">
        <f>SUMIFS('2025'!$O$3:$O$500,'2025'!$B$3:$B$500,$A10,'2025'!$D$3:$D$500,"*",'2025'!$H$3:$H$500,"*ja*")</f>
        <v>0</v>
      </c>
      <c r="R10" s="101">
        <f>COUNTIFS('2026'!$B$3:$B$500,$A10,'2026'!$D$3:$D$500,"*",'2026'!$H$3:$H$500,"*ja*")</f>
        <v>0</v>
      </c>
      <c r="S10" s="101">
        <f>SUMIFS('2026'!$O$3:$O$500,'2026'!$B$3:$B$500,$A10,'2026'!$D$3:$D$500,"*",'2026'!$H$3:$H$500,"*ja*")</f>
        <v>0</v>
      </c>
      <c r="T10" s="101">
        <f>COUNTIFS('2027'!$B$3:$B$500,$A10,'2027'!$D$3:$D$500,"*",'2027'!$H$3:$H$500,"*ja*")</f>
        <v>0</v>
      </c>
      <c r="U10" s="101">
        <f>SUMIFS('2027'!$O$3:$O$500,'2027'!$B$3:$B$500,$A10,'2027'!$D$3:$D$500,"*",'2027'!$H$3:$H$500,"*ja*")</f>
        <v>0</v>
      </c>
      <c r="V10" s="101">
        <f>COUNTIFS('2028'!$B$3:$B$500,$A10,'2028'!$D$3:$D$500,"*",'2028'!$H$3:$H$500,"*ja*")</f>
        <v>0</v>
      </c>
      <c r="W10" s="101">
        <f>SUMIFS('2028'!$O$3:$O$500,'2028'!$B$3:$B$500,$A10,'2028'!$D$3:$D$500,"*",'2028'!$H$3:$H$500,"*ja*")</f>
        <v>0</v>
      </c>
    </row>
    <row r="11" spans="1:23" x14ac:dyDescent="0.25">
      <c r="A11" s="91" t="s">
        <v>54</v>
      </c>
      <c r="B11" s="101">
        <f>COUNTIFS('2018'!$B$3:$B$500,$A11,'2018'!$D$3:$D$500,"*",'2018'!$H$3:$H$500,"*ja*")</f>
        <v>0</v>
      </c>
      <c r="C11" s="101">
        <f>SUMIFS('2018'!$O$3:$O$500,'2018'!$B$3:$B$500,$A11,'2018'!$D$3:$D$500,"*",'2018'!$H$3:$H$500,"*ja*")</f>
        <v>0</v>
      </c>
      <c r="D11" s="101">
        <f>COUNTIFS('2019'!$B$3:$B$500,$A11,'2019'!$D$3:$D$500,"*",'2019'!$H$3:$H$500,"*ja*")</f>
        <v>0</v>
      </c>
      <c r="E11" s="101">
        <f>SUMIFS('2019'!$O$3:$O$500,'2019'!$B$3:$B$500,$A11,'2019'!$D$3:$D$500,"*",'2019'!$H$3:$H$500,"*ja*")</f>
        <v>0</v>
      </c>
      <c r="F11" s="101">
        <f>COUNTIFS('2020'!$B$3:$B$500,$A11,'2020'!$D$3:$D$500,"*",'2020'!$H$3:$H$500,"*ja*")</f>
        <v>0</v>
      </c>
      <c r="G11" s="101">
        <f>SUMIFS('2020'!$O$3:$O$500,'2020'!$B$3:$B$500,$A11,'2020'!$D$3:$D$500,"*",'2020'!$H$3:$H$500,"*ja*")</f>
        <v>0</v>
      </c>
      <c r="H11" s="101">
        <f>COUNTIFS('2021'!$B$3:$B$500,$A11,'2021'!$D$3:$D$500,"*",'2021'!$H$3:$H$500,"*ja*")</f>
        <v>0</v>
      </c>
      <c r="I11" s="101">
        <f>SUMIFS('2021'!$O$3:$O$500,'2021'!$B$3:$B$500,$A11,'2021'!$D$3:$D$500,"*",'2021'!$H$3:$H$500,"*ja*")</f>
        <v>0</v>
      </c>
      <c r="J11" s="101">
        <f>COUNTIFS('2022'!$B$3:$B$500,$A11,'2022'!$D$3:$D$500,"*",'2022'!$H$3:$H$500,"*ja*")</f>
        <v>0</v>
      </c>
      <c r="K11" s="101">
        <f>SUMIFS('2022'!$O$3:$O$500,'2022'!$B$3:$B$500,$A11,'2022'!$D$3:$D$500,"*",'2022'!$H$3:$H$500,"*ja*")</f>
        <v>0</v>
      </c>
      <c r="L11" s="101">
        <f>COUNTIFS('2023'!$B$3:$B$500,$A11,'2023'!$D$3:$D$500,"*",'2023'!$H$3:$H$500,"*ja*")</f>
        <v>0</v>
      </c>
      <c r="M11" s="101">
        <f>SUMIFS('2023'!$O$3:$O$500,'2023'!$B$3:$B$500,$A11,'2023'!$D$3:$D$500,"*",'2023'!$H$3:$H$500,"*ja*")</f>
        <v>0</v>
      </c>
      <c r="N11" s="101">
        <f>COUNTIFS('2024'!$B$3:$B$500,$A11,'2024'!$D$3:$D$500,"*",'2024'!$H$3:$H$500,"*ja*")</f>
        <v>0</v>
      </c>
      <c r="O11" s="101">
        <f>SUMIFS('2024'!$O$3:$O$500,'2024'!$B$3:$B$500,$A11,'2024'!$D$3:$D$500,"*",'2024'!$H$3:$H$500,"*ja*")</f>
        <v>0</v>
      </c>
      <c r="P11" s="101">
        <f>COUNTIFS('2025'!$B$3:$B$500,$A11,'2025'!$D$3:$D$500,"*",'2025'!$H$3:$H$500,"*ja*")</f>
        <v>0</v>
      </c>
      <c r="Q11" s="101">
        <f>SUMIFS('2025'!$O$3:$O$500,'2025'!$B$3:$B$500,$A11,'2025'!$D$3:$D$500,"*",'2025'!$H$3:$H$500,"*ja*")</f>
        <v>0</v>
      </c>
      <c r="R11" s="101">
        <f>COUNTIFS('2026'!$B$3:$B$500,$A11,'2026'!$D$3:$D$500,"*",'2026'!$H$3:$H$500,"*ja*")</f>
        <v>0</v>
      </c>
      <c r="S11" s="101">
        <f>SUMIFS('2026'!$O$3:$O$500,'2026'!$B$3:$B$500,$A11,'2026'!$D$3:$D$500,"*",'2026'!$H$3:$H$500,"*ja*")</f>
        <v>0</v>
      </c>
      <c r="T11" s="101">
        <f>COUNTIFS('2027'!$B$3:$B$500,$A11,'2027'!$D$3:$D$500,"*",'2027'!$H$3:$H$500,"*ja*")</f>
        <v>0</v>
      </c>
      <c r="U11" s="101">
        <f>SUMIFS('2027'!$O$3:$O$500,'2027'!$B$3:$B$500,$A11,'2027'!$D$3:$D$500,"*",'2027'!$H$3:$H$500,"*ja*")</f>
        <v>0</v>
      </c>
      <c r="V11" s="101">
        <f>COUNTIFS('2028'!$B$3:$B$500,$A11,'2028'!$D$3:$D$500,"*",'2028'!$H$3:$H$500,"*ja*")</f>
        <v>0</v>
      </c>
      <c r="W11" s="101">
        <f>SUMIFS('2028'!$O$3:$O$500,'2028'!$B$3:$B$500,$A11,'2028'!$D$3:$D$500,"*",'2028'!$H$3:$H$500,"*ja*")</f>
        <v>0</v>
      </c>
    </row>
    <row r="12" spans="1:23" x14ac:dyDescent="0.25">
      <c r="A12" s="91" t="s">
        <v>9</v>
      </c>
      <c r="B12" s="101">
        <f>COUNTIFS('2018'!$B$3:$B$500,$A12,'2018'!$D$3:$D$500,"*",'2018'!$H$3:$H$500,"*ja*")</f>
        <v>0</v>
      </c>
      <c r="C12" s="101">
        <f>SUMIFS('2018'!$O$3:$O$500,'2018'!$B$3:$B$500,$A12,'2018'!$D$3:$D$500,"*",'2018'!$H$3:$H$500,"*ja*")</f>
        <v>0</v>
      </c>
      <c r="D12" s="101">
        <f>COUNTIFS('2019'!$B$3:$B$500,$A12,'2019'!$D$3:$D$500,"*",'2019'!$H$3:$H$500,"*ja*")</f>
        <v>0</v>
      </c>
      <c r="E12" s="101">
        <f>SUMIFS('2019'!$O$3:$O$500,'2019'!$B$3:$B$500,$A12,'2019'!$D$3:$D$500,"*",'2019'!$H$3:$H$500,"*ja*")</f>
        <v>0</v>
      </c>
      <c r="F12" s="101">
        <f>COUNTIFS('2020'!$B$3:$B$500,$A12,'2020'!$D$3:$D$500,"*",'2020'!$H$3:$H$500,"*ja*")</f>
        <v>0</v>
      </c>
      <c r="G12" s="101">
        <f>SUMIFS('2020'!$O$3:$O$500,'2020'!$B$3:$B$500,$A12,'2020'!$D$3:$D$500,"*",'2020'!$H$3:$H$500,"*ja*")</f>
        <v>0</v>
      </c>
      <c r="H12" s="101">
        <f>COUNTIFS('2021'!$B$3:$B$500,$A12,'2021'!$D$3:$D$500,"*",'2021'!$H$3:$H$500,"*ja*")</f>
        <v>0</v>
      </c>
      <c r="I12" s="101">
        <f>SUMIFS('2021'!$O$3:$O$500,'2021'!$B$3:$B$500,$A12,'2021'!$D$3:$D$500,"*",'2021'!$H$3:$H$500,"*ja*")</f>
        <v>0</v>
      </c>
      <c r="J12" s="101">
        <f>COUNTIFS('2022'!$B$3:$B$500,$A12,'2022'!$D$3:$D$500,"*",'2022'!$H$3:$H$500,"*ja*")</f>
        <v>0</v>
      </c>
      <c r="K12" s="101">
        <f>SUMIFS('2022'!$O$3:$O$500,'2022'!$B$3:$B$500,$A12,'2022'!$D$3:$D$500,"*",'2022'!$H$3:$H$500,"*ja*")</f>
        <v>0</v>
      </c>
      <c r="L12" s="101">
        <f>COUNTIFS('2023'!$B$3:$B$500,$A12,'2023'!$D$3:$D$500,"*",'2023'!$H$3:$H$500,"*ja*")</f>
        <v>0</v>
      </c>
      <c r="M12" s="101">
        <f>SUMIFS('2023'!$O$3:$O$500,'2023'!$B$3:$B$500,$A12,'2023'!$D$3:$D$500,"*",'2023'!$H$3:$H$500,"*ja*")</f>
        <v>0</v>
      </c>
      <c r="N12" s="101">
        <f>COUNTIFS('2024'!$B$3:$B$500,$A12,'2024'!$D$3:$D$500,"*",'2024'!$H$3:$H$500,"*ja*")</f>
        <v>0</v>
      </c>
      <c r="O12" s="101">
        <f>SUMIFS('2024'!$O$3:$O$500,'2024'!$B$3:$B$500,$A12,'2024'!$D$3:$D$500,"*",'2024'!$H$3:$H$500,"*ja*")</f>
        <v>0</v>
      </c>
      <c r="P12" s="101">
        <f>COUNTIFS('2025'!$B$3:$B$500,$A12,'2025'!$D$3:$D$500,"*",'2025'!$H$3:$H$500,"*ja*")</f>
        <v>0</v>
      </c>
      <c r="Q12" s="101">
        <f>SUMIFS('2025'!$O$3:$O$500,'2025'!$B$3:$B$500,$A12,'2025'!$D$3:$D$500,"*",'2025'!$H$3:$H$500,"*ja*")</f>
        <v>0</v>
      </c>
      <c r="R12" s="101">
        <f>COUNTIFS('2026'!$B$3:$B$500,$A12,'2026'!$D$3:$D$500,"*",'2026'!$H$3:$H$500,"*ja*")</f>
        <v>0</v>
      </c>
      <c r="S12" s="101">
        <f>SUMIFS('2026'!$O$3:$O$500,'2026'!$B$3:$B$500,$A12,'2026'!$D$3:$D$500,"*",'2026'!$H$3:$H$500,"*ja*")</f>
        <v>0</v>
      </c>
      <c r="T12" s="101">
        <f>COUNTIFS('2027'!$B$3:$B$500,$A12,'2027'!$D$3:$D$500,"*",'2027'!$H$3:$H$500,"*ja*")</f>
        <v>0</v>
      </c>
      <c r="U12" s="101">
        <f>SUMIFS('2027'!$O$3:$O$500,'2027'!$B$3:$B$500,$A12,'2027'!$D$3:$D$500,"*",'2027'!$H$3:$H$500,"*ja*")</f>
        <v>0</v>
      </c>
      <c r="V12" s="101">
        <f>COUNTIFS('2028'!$B$3:$B$500,$A12,'2028'!$D$3:$D$500,"*",'2028'!$H$3:$H$500,"*ja*")</f>
        <v>0</v>
      </c>
      <c r="W12" s="101">
        <f>SUMIFS('2028'!$O$3:$O$500,'2028'!$B$3:$B$500,$A12,'2028'!$D$3:$D$500,"*",'2028'!$H$3:$H$500,"*ja*")</f>
        <v>0</v>
      </c>
    </row>
    <row r="13" spans="1:23" x14ac:dyDescent="0.25">
      <c r="A13" s="91" t="s">
        <v>64</v>
      </c>
      <c r="B13" s="101">
        <f>COUNTIFS('2018'!$B$3:$B$500,$A13,'2018'!$D$3:$D$500,"*",'2018'!$H$3:$H$500,"*ja*")</f>
        <v>0</v>
      </c>
      <c r="C13" s="101">
        <f>SUMIFS('2018'!$O$3:$O$500,'2018'!$B$3:$B$500,$A13,'2018'!$D$3:$D$500,"*",'2018'!$H$3:$H$500,"*ja*")</f>
        <v>0</v>
      </c>
      <c r="D13" s="101">
        <f>COUNTIFS('2019'!$B$3:$B$500,$A13,'2019'!$D$3:$D$500,"*",'2019'!$H$3:$H$500,"*ja*")</f>
        <v>0</v>
      </c>
      <c r="E13" s="101">
        <f>SUMIFS('2019'!$O$3:$O$500,'2019'!$B$3:$B$500,$A13,'2019'!$D$3:$D$500,"*",'2019'!$H$3:$H$500,"*ja*")</f>
        <v>0</v>
      </c>
      <c r="F13" s="101">
        <f>COUNTIFS('2020'!$B$3:$B$500,$A13,'2020'!$D$3:$D$500,"*",'2020'!$H$3:$H$500,"*ja*")</f>
        <v>0</v>
      </c>
      <c r="G13" s="101">
        <f>SUMIFS('2020'!$O$3:$O$500,'2020'!$B$3:$B$500,$A13,'2020'!$D$3:$D$500,"*",'2020'!$H$3:$H$500,"*ja*")</f>
        <v>0</v>
      </c>
      <c r="H13" s="101">
        <f>COUNTIFS('2021'!$B$3:$B$500,$A13,'2021'!$D$3:$D$500,"*",'2021'!$H$3:$H$500,"*ja*")</f>
        <v>0</v>
      </c>
      <c r="I13" s="101">
        <f>SUMIFS('2021'!$O$3:$O$500,'2021'!$B$3:$B$500,$A13,'2021'!$D$3:$D$500,"*",'2021'!$H$3:$H$500,"*ja*")</f>
        <v>0</v>
      </c>
      <c r="J13" s="101">
        <f>COUNTIFS('2022'!$B$3:$B$500,$A13,'2022'!$D$3:$D$500,"*",'2022'!$H$3:$H$500,"*ja*")</f>
        <v>0</v>
      </c>
      <c r="K13" s="101">
        <f>SUMIFS('2022'!$O$3:$O$500,'2022'!$B$3:$B$500,$A13,'2022'!$D$3:$D$500,"*",'2022'!$H$3:$H$500,"*ja*")</f>
        <v>0</v>
      </c>
      <c r="L13" s="101">
        <f>COUNTIFS('2023'!$B$3:$B$500,$A13,'2023'!$D$3:$D$500,"*",'2023'!$H$3:$H$500,"*ja*")</f>
        <v>0</v>
      </c>
      <c r="M13" s="101">
        <f>SUMIFS('2023'!$O$3:$O$500,'2023'!$B$3:$B$500,$A13,'2023'!$D$3:$D$500,"*",'2023'!$H$3:$H$500,"*ja*")</f>
        <v>0</v>
      </c>
      <c r="N13" s="101">
        <f>COUNTIFS('2024'!$B$3:$B$500,$A13,'2024'!$D$3:$D$500,"*",'2024'!$H$3:$H$500,"*ja*")</f>
        <v>0</v>
      </c>
      <c r="O13" s="101">
        <f>SUMIFS('2024'!$O$3:$O$500,'2024'!$B$3:$B$500,$A13,'2024'!$D$3:$D$500,"*",'2024'!$H$3:$H$500,"*ja*")</f>
        <v>0</v>
      </c>
      <c r="P13" s="101">
        <f>COUNTIFS('2025'!$B$3:$B$500,$A13,'2025'!$D$3:$D$500,"*",'2025'!$H$3:$H$500,"*ja*")</f>
        <v>0</v>
      </c>
      <c r="Q13" s="101">
        <f>SUMIFS('2025'!$O$3:$O$500,'2025'!$B$3:$B$500,$A13,'2025'!$D$3:$D$500,"*",'2025'!$H$3:$H$500,"*ja*")</f>
        <v>0</v>
      </c>
      <c r="R13" s="101">
        <f>COUNTIFS('2026'!$B$3:$B$500,$A13,'2026'!$D$3:$D$500,"*",'2026'!$H$3:$H$500,"*ja*")</f>
        <v>0</v>
      </c>
      <c r="S13" s="101">
        <f>SUMIFS('2026'!$O$3:$O$500,'2026'!$B$3:$B$500,$A13,'2026'!$D$3:$D$500,"*",'2026'!$H$3:$H$500,"*ja*")</f>
        <v>0</v>
      </c>
      <c r="T13" s="101">
        <f>COUNTIFS('2027'!$B$3:$B$500,$A13,'2027'!$D$3:$D$500,"*",'2027'!$H$3:$H$500,"*ja*")</f>
        <v>0</v>
      </c>
      <c r="U13" s="101">
        <f>SUMIFS('2027'!$O$3:$O$500,'2027'!$B$3:$B$500,$A13,'2027'!$D$3:$D$500,"*",'2027'!$H$3:$H$500,"*ja*")</f>
        <v>0</v>
      </c>
      <c r="V13" s="101">
        <f>COUNTIFS('2028'!$B$3:$B$500,$A13,'2028'!$D$3:$D$500,"*",'2028'!$H$3:$H$500,"*ja*")</f>
        <v>0</v>
      </c>
      <c r="W13" s="101">
        <f>SUMIFS('2028'!$O$3:$O$500,'2028'!$B$3:$B$500,$A13,'2028'!$D$3:$D$500,"*",'2028'!$H$3:$H$500,"*ja*")</f>
        <v>0</v>
      </c>
    </row>
    <row r="14" spans="1:23" x14ac:dyDescent="0.25">
      <c r="A14" s="91" t="s">
        <v>52</v>
      </c>
      <c r="B14" s="101">
        <f>COUNTIFS('2018'!$B$3:$B$500,$A14,'2018'!$D$3:$D$500,"*",'2018'!$H$3:$H$500,"*ja*")</f>
        <v>0</v>
      </c>
      <c r="C14" s="101">
        <f>SUMIFS('2018'!$O$3:$O$500,'2018'!$B$3:$B$500,$A14,'2018'!$D$3:$D$500,"*",'2018'!$H$3:$H$500,"*ja*")</f>
        <v>0</v>
      </c>
      <c r="D14" s="101">
        <f>COUNTIFS('2019'!$B$3:$B$500,$A14,'2019'!$D$3:$D$500,"*",'2019'!$H$3:$H$500,"*ja*")</f>
        <v>0</v>
      </c>
      <c r="E14" s="101">
        <f>SUMIFS('2019'!$O$3:$O$500,'2019'!$B$3:$B$500,$A14,'2019'!$D$3:$D$500,"*",'2019'!$H$3:$H$500,"*ja*")</f>
        <v>0</v>
      </c>
      <c r="F14" s="101">
        <f>COUNTIFS('2020'!$B$3:$B$500,$A14,'2020'!$D$3:$D$500,"*",'2020'!$H$3:$H$500,"*ja*")</f>
        <v>0</v>
      </c>
      <c r="G14" s="101">
        <f>SUMIFS('2020'!$O$3:$O$500,'2020'!$B$3:$B$500,$A14,'2020'!$D$3:$D$500,"*",'2020'!$H$3:$H$500,"*ja*")</f>
        <v>0</v>
      </c>
      <c r="H14" s="101">
        <f>COUNTIFS('2021'!$B$3:$B$500,$A14,'2021'!$D$3:$D$500,"*",'2021'!$H$3:$H$500,"*ja*")</f>
        <v>0</v>
      </c>
      <c r="I14" s="101">
        <f>SUMIFS('2021'!$O$3:$O$500,'2021'!$B$3:$B$500,$A14,'2021'!$D$3:$D$500,"*",'2021'!$H$3:$H$500,"*ja*")</f>
        <v>0</v>
      </c>
      <c r="J14" s="101">
        <f>COUNTIFS('2022'!$B$3:$B$500,$A14,'2022'!$D$3:$D$500,"*",'2022'!$H$3:$H$500,"*ja*")</f>
        <v>0</v>
      </c>
      <c r="K14" s="101">
        <f>SUMIFS('2022'!$O$3:$O$500,'2022'!$B$3:$B$500,$A14,'2022'!$D$3:$D$500,"*",'2022'!$H$3:$H$500,"*ja*")</f>
        <v>0</v>
      </c>
      <c r="L14" s="101">
        <f>COUNTIFS('2023'!$B$3:$B$500,$A14,'2023'!$D$3:$D$500,"*",'2023'!$H$3:$H$500,"*ja*")</f>
        <v>0</v>
      </c>
      <c r="M14" s="101">
        <f>SUMIFS('2023'!$O$3:$O$500,'2023'!$B$3:$B$500,$A14,'2023'!$D$3:$D$500,"*",'2023'!$H$3:$H$500,"*ja*")</f>
        <v>0</v>
      </c>
      <c r="N14" s="101">
        <f>COUNTIFS('2024'!$B$3:$B$500,$A14,'2024'!$D$3:$D$500,"*",'2024'!$H$3:$H$500,"*ja*")</f>
        <v>0</v>
      </c>
      <c r="O14" s="101">
        <f>SUMIFS('2024'!$O$3:$O$500,'2024'!$B$3:$B$500,$A14,'2024'!$D$3:$D$500,"*",'2024'!$H$3:$H$500,"*ja*")</f>
        <v>0</v>
      </c>
      <c r="P14" s="101">
        <f>COUNTIFS('2025'!$B$3:$B$500,$A14,'2025'!$D$3:$D$500,"*",'2025'!$H$3:$H$500,"*ja*")</f>
        <v>0</v>
      </c>
      <c r="Q14" s="101">
        <f>SUMIFS('2025'!$O$3:$O$500,'2025'!$B$3:$B$500,$A14,'2025'!$D$3:$D$500,"*",'2025'!$H$3:$H$500,"*ja*")</f>
        <v>0</v>
      </c>
      <c r="R14" s="101">
        <f>COUNTIFS('2026'!$B$3:$B$500,$A14,'2026'!$D$3:$D$500,"*",'2026'!$H$3:$H$500,"*ja*")</f>
        <v>0</v>
      </c>
      <c r="S14" s="101">
        <f>SUMIFS('2026'!$O$3:$O$500,'2026'!$B$3:$B$500,$A14,'2026'!$D$3:$D$500,"*",'2026'!$H$3:$H$500,"*ja*")</f>
        <v>0</v>
      </c>
      <c r="T14" s="101">
        <f>COUNTIFS('2027'!$B$3:$B$500,$A14,'2027'!$D$3:$D$500,"*",'2027'!$H$3:$H$500,"*ja*")</f>
        <v>0</v>
      </c>
      <c r="U14" s="101">
        <f>SUMIFS('2027'!$O$3:$O$500,'2027'!$B$3:$B$500,$A14,'2027'!$D$3:$D$500,"*",'2027'!$H$3:$H$500,"*ja*")</f>
        <v>0</v>
      </c>
      <c r="V14" s="101">
        <f>COUNTIFS('2028'!$B$3:$B$500,$A14,'2028'!$D$3:$D$500,"*",'2028'!$H$3:$H$500,"*ja*")</f>
        <v>0</v>
      </c>
      <c r="W14" s="101">
        <f>SUMIFS('2028'!$O$3:$O$500,'2028'!$B$3:$B$500,$A14,'2028'!$D$3:$D$500,"*",'2028'!$H$3:$H$500,"*ja*")</f>
        <v>0</v>
      </c>
    </row>
    <row r="15" spans="1:23" x14ac:dyDescent="0.25">
      <c r="A15" s="91" t="s">
        <v>10</v>
      </c>
      <c r="B15" s="101">
        <f>COUNTIFS('2018'!$B$3:$B$500,$A15,'2018'!$D$3:$D$500,"*",'2018'!$H$3:$H$500,"*ja*")</f>
        <v>0</v>
      </c>
      <c r="C15" s="101">
        <f>SUMIFS('2018'!$O$3:$O$500,'2018'!$B$3:$B$500,$A15,'2018'!$D$3:$D$500,"*",'2018'!$H$3:$H$500,"*ja*")</f>
        <v>0</v>
      </c>
      <c r="D15" s="101">
        <f>COUNTIFS('2019'!$B$3:$B$500,$A15,'2019'!$D$3:$D$500,"*",'2019'!$H$3:$H$500,"*ja*")</f>
        <v>0</v>
      </c>
      <c r="E15" s="101">
        <f>SUMIFS('2019'!$O$3:$O$500,'2019'!$B$3:$B$500,$A15,'2019'!$D$3:$D$500,"*",'2019'!$H$3:$H$500,"*ja*")</f>
        <v>0</v>
      </c>
      <c r="F15" s="101">
        <f>COUNTIFS('2020'!$B$3:$B$500,$A15,'2020'!$D$3:$D$500,"*",'2020'!$H$3:$H$500,"*ja*")</f>
        <v>0</v>
      </c>
      <c r="G15" s="101">
        <f>SUMIFS('2020'!$O$3:$O$500,'2020'!$B$3:$B$500,$A15,'2020'!$D$3:$D$500,"*",'2020'!$H$3:$H$500,"*ja*")</f>
        <v>0</v>
      </c>
      <c r="H15" s="101">
        <f>COUNTIFS('2021'!$B$3:$B$500,$A15,'2021'!$D$3:$D$500,"*",'2021'!$H$3:$H$500,"*ja*")</f>
        <v>0</v>
      </c>
      <c r="I15" s="101">
        <f>SUMIFS('2021'!$O$3:$O$500,'2021'!$B$3:$B$500,$A15,'2021'!$D$3:$D$500,"*",'2021'!$H$3:$H$500,"*ja*")</f>
        <v>0</v>
      </c>
      <c r="J15" s="101">
        <f>COUNTIFS('2022'!$B$3:$B$500,$A15,'2022'!$D$3:$D$500,"*",'2022'!$H$3:$H$500,"*ja*")</f>
        <v>0</v>
      </c>
      <c r="K15" s="101">
        <f>SUMIFS('2022'!$O$3:$O$500,'2022'!$B$3:$B$500,$A15,'2022'!$D$3:$D$500,"*",'2022'!$H$3:$H$500,"*ja*")</f>
        <v>0</v>
      </c>
      <c r="L15" s="101">
        <f>COUNTIFS('2023'!$B$3:$B$500,$A15,'2023'!$D$3:$D$500,"*",'2023'!$H$3:$H$500,"*ja*")</f>
        <v>0</v>
      </c>
      <c r="M15" s="101">
        <f>SUMIFS('2023'!$O$3:$O$500,'2023'!$B$3:$B$500,$A15,'2023'!$D$3:$D$500,"*",'2023'!$H$3:$H$500,"*ja*")</f>
        <v>0</v>
      </c>
      <c r="N15" s="101">
        <f>COUNTIFS('2024'!$B$3:$B$500,$A15,'2024'!$D$3:$D$500,"*",'2024'!$H$3:$H$500,"*ja*")</f>
        <v>0</v>
      </c>
      <c r="O15" s="101">
        <f>SUMIFS('2024'!$O$3:$O$500,'2024'!$B$3:$B$500,$A15,'2024'!$D$3:$D$500,"*",'2024'!$H$3:$H$500,"*ja*")</f>
        <v>0</v>
      </c>
      <c r="P15" s="101">
        <f>COUNTIFS('2025'!$B$3:$B$500,$A15,'2025'!$D$3:$D$500,"*",'2025'!$H$3:$H$500,"*ja*")</f>
        <v>0</v>
      </c>
      <c r="Q15" s="101">
        <f>SUMIFS('2025'!$O$3:$O$500,'2025'!$B$3:$B$500,$A15,'2025'!$D$3:$D$500,"*",'2025'!$H$3:$H$500,"*ja*")</f>
        <v>0</v>
      </c>
      <c r="R15" s="101">
        <f>COUNTIFS('2026'!$B$3:$B$500,$A15,'2026'!$D$3:$D$500,"*",'2026'!$H$3:$H$500,"*ja*")</f>
        <v>0</v>
      </c>
      <c r="S15" s="101">
        <f>SUMIFS('2026'!$O$3:$O$500,'2026'!$B$3:$B$500,$A15,'2026'!$D$3:$D$500,"*",'2026'!$H$3:$H$500,"*ja*")</f>
        <v>0</v>
      </c>
      <c r="T15" s="101">
        <f>COUNTIFS('2027'!$B$3:$B$500,$A15,'2027'!$D$3:$D$500,"*",'2027'!$H$3:$H$500,"*ja*")</f>
        <v>0</v>
      </c>
      <c r="U15" s="101">
        <f>SUMIFS('2027'!$O$3:$O$500,'2027'!$B$3:$B$500,$A15,'2027'!$D$3:$D$500,"*",'2027'!$H$3:$H$500,"*ja*")</f>
        <v>0</v>
      </c>
      <c r="V15" s="101">
        <f>COUNTIFS('2028'!$B$3:$B$500,$A15,'2028'!$D$3:$D$500,"*",'2028'!$H$3:$H$500,"*ja*")</f>
        <v>0</v>
      </c>
      <c r="W15" s="101">
        <f>SUMIFS('2028'!$O$3:$O$500,'2028'!$B$3:$B$500,$A15,'2028'!$D$3:$D$500,"*",'2028'!$H$3:$H$500,"*ja*")</f>
        <v>0</v>
      </c>
    </row>
    <row r="16" spans="1:23" x14ac:dyDescent="0.25">
      <c r="A16" s="91" t="s">
        <v>95</v>
      </c>
      <c r="B16" s="101">
        <f>COUNTIFS('2018'!$B$3:$B$500,$A16,'2018'!$D$3:$D$500,"*",'2018'!$H$3:$H$500,"*ja*")</f>
        <v>0</v>
      </c>
      <c r="C16" s="101">
        <f>SUMIFS('2018'!$O$3:$O$500,'2018'!$B$3:$B$500,$A16,'2018'!$D$3:$D$500,"*",'2018'!$H$3:$H$500,"*ja*")</f>
        <v>0</v>
      </c>
      <c r="D16" s="101">
        <f>COUNTIFS('2019'!$B$3:$B$500,$A16,'2019'!$D$3:$D$500,"*",'2019'!$H$3:$H$500,"*ja*")</f>
        <v>0</v>
      </c>
      <c r="E16" s="101">
        <f>SUMIFS('2019'!$O$3:$O$500,'2019'!$B$3:$B$500,$A16,'2019'!$D$3:$D$500,"*",'2019'!$H$3:$H$500,"*ja*")</f>
        <v>0</v>
      </c>
      <c r="F16" s="101">
        <f>COUNTIFS('2020'!$B$3:$B$500,$A16,'2020'!$D$3:$D$500,"*",'2020'!$H$3:$H$500,"*ja*")</f>
        <v>0</v>
      </c>
      <c r="G16" s="101">
        <f>SUMIFS('2020'!$O$3:$O$500,'2020'!$B$3:$B$500,$A16,'2020'!$D$3:$D$500,"*",'2020'!$H$3:$H$500,"*ja*")</f>
        <v>0</v>
      </c>
      <c r="H16" s="101">
        <f>COUNTIFS('2021'!$B$3:$B$500,$A16,'2021'!$D$3:$D$500,"*",'2021'!$H$3:$H$500,"*ja*")</f>
        <v>0</v>
      </c>
      <c r="I16" s="101">
        <f>SUMIFS('2021'!$O$3:$O$500,'2021'!$B$3:$B$500,$A16,'2021'!$D$3:$D$500,"*",'2021'!$H$3:$H$500,"*ja*")</f>
        <v>0</v>
      </c>
      <c r="J16" s="101">
        <f>COUNTIFS('2022'!$B$3:$B$500,$A16,'2022'!$D$3:$D$500,"*",'2022'!$H$3:$H$500,"*ja*")</f>
        <v>0</v>
      </c>
      <c r="K16" s="101">
        <f>SUMIFS('2022'!$O$3:$O$500,'2022'!$B$3:$B$500,$A16,'2022'!$D$3:$D$500,"*",'2022'!$H$3:$H$500,"*ja*")</f>
        <v>0</v>
      </c>
      <c r="L16" s="101">
        <f>COUNTIFS('2023'!$B$3:$B$500,$A16,'2023'!$D$3:$D$500,"*",'2023'!$H$3:$H$500,"*ja*")</f>
        <v>0</v>
      </c>
      <c r="M16" s="101">
        <f>SUMIFS('2023'!$O$3:$O$500,'2023'!$B$3:$B$500,$A16,'2023'!$D$3:$D$500,"*",'2023'!$H$3:$H$500,"*ja*")</f>
        <v>0</v>
      </c>
      <c r="N16" s="101">
        <f>COUNTIFS('2024'!$B$3:$B$500,$A16,'2024'!$D$3:$D$500,"*",'2024'!$H$3:$H$500,"*ja*")</f>
        <v>0</v>
      </c>
      <c r="O16" s="101">
        <f>SUMIFS('2024'!$O$3:$O$500,'2024'!$B$3:$B$500,$A16,'2024'!$D$3:$D$500,"*",'2024'!$H$3:$H$500,"*ja*")</f>
        <v>0</v>
      </c>
      <c r="P16" s="101">
        <f>COUNTIFS('2025'!$B$3:$B$500,$A16,'2025'!$D$3:$D$500,"*",'2025'!$H$3:$H$500,"*ja*")</f>
        <v>0</v>
      </c>
      <c r="Q16" s="101">
        <f>SUMIFS('2025'!$O$3:$O$500,'2025'!$B$3:$B$500,$A16,'2025'!$D$3:$D$500,"*",'2025'!$H$3:$H$500,"*ja*")</f>
        <v>0</v>
      </c>
      <c r="R16" s="101">
        <f>COUNTIFS('2026'!$B$3:$B$500,$A16,'2026'!$D$3:$D$500,"*",'2026'!$H$3:$H$500,"*ja*")</f>
        <v>0</v>
      </c>
      <c r="S16" s="101">
        <f>SUMIFS('2026'!$O$3:$O$500,'2026'!$B$3:$B$500,$A16,'2026'!$D$3:$D$500,"*",'2026'!$H$3:$H$500,"*ja*")</f>
        <v>0</v>
      </c>
      <c r="T16" s="101">
        <f>COUNTIFS('2027'!$B$3:$B$500,$A16,'2027'!$D$3:$D$500,"*",'2027'!$H$3:$H$500,"*ja*")</f>
        <v>0</v>
      </c>
      <c r="U16" s="101">
        <f>SUMIFS('2027'!$O$3:$O$500,'2027'!$B$3:$B$500,$A16,'2027'!$D$3:$D$500,"*",'2027'!$H$3:$H$500,"*ja*")</f>
        <v>0</v>
      </c>
      <c r="V16" s="101">
        <f>COUNTIFS('2028'!$B$3:$B$500,$A16,'2028'!$D$3:$D$500,"*",'2028'!$H$3:$H$500,"*ja*")</f>
        <v>0</v>
      </c>
      <c r="W16" s="101">
        <f>SUMIFS('2028'!$O$3:$O$500,'2028'!$B$3:$B$500,$A16,'2028'!$D$3:$D$500,"*",'2028'!$H$3:$H$500,"*ja*")</f>
        <v>0</v>
      </c>
    </row>
    <row r="17" spans="1:23" x14ac:dyDescent="0.25">
      <c r="A17" s="91" t="s">
        <v>11</v>
      </c>
      <c r="B17" s="101">
        <f>COUNTIFS('2018'!$B$3:$B$500,$A17,'2018'!$D$3:$D$500,"*",'2018'!$H$3:$H$500,"*ja*")</f>
        <v>0</v>
      </c>
      <c r="C17" s="101">
        <f>SUMIFS('2018'!$O$3:$O$500,'2018'!$B$3:$B$500,$A17,'2018'!$D$3:$D$500,"*",'2018'!$H$3:$H$500,"*ja*")</f>
        <v>0</v>
      </c>
      <c r="D17" s="101">
        <f>COUNTIFS('2019'!$B$3:$B$500,$A17,'2019'!$D$3:$D$500,"*",'2019'!$H$3:$H$500,"*ja*")</f>
        <v>0</v>
      </c>
      <c r="E17" s="101">
        <f>SUMIFS('2019'!$O$3:$O$500,'2019'!$B$3:$B$500,$A17,'2019'!$D$3:$D$500,"*",'2019'!$H$3:$H$500,"*ja*")</f>
        <v>0</v>
      </c>
      <c r="F17" s="101">
        <f>COUNTIFS('2020'!$B$3:$B$500,$A17,'2020'!$D$3:$D$500,"*",'2020'!$H$3:$H$500,"*ja*")</f>
        <v>0</v>
      </c>
      <c r="G17" s="101">
        <f>SUMIFS('2020'!$O$3:$O$500,'2020'!$B$3:$B$500,$A17,'2020'!$D$3:$D$500,"*",'2020'!$H$3:$H$500,"*ja*")</f>
        <v>0</v>
      </c>
      <c r="H17" s="101">
        <f>COUNTIFS('2021'!$B$3:$B$500,$A17,'2021'!$D$3:$D$500,"*",'2021'!$H$3:$H$500,"*ja*")</f>
        <v>0</v>
      </c>
      <c r="I17" s="101">
        <f>SUMIFS('2021'!$O$3:$O$500,'2021'!$B$3:$B$500,$A17,'2021'!$D$3:$D$500,"*",'2021'!$H$3:$H$500,"*ja*")</f>
        <v>0</v>
      </c>
      <c r="J17" s="101">
        <f>COUNTIFS('2022'!$B$3:$B$500,$A17,'2022'!$D$3:$D$500,"*",'2022'!$H$3:$H$500,"*ja*")</f>
        <v>0</v>
      </c>
      <c r="K17" s="101">
        <f>SUMIFS('2022'!$O$3:$O$500,'2022'!$B$3:$B$500,$A17,'2022'!$D$3:$D$500,"*",'2022'!$H$3:$H$500,"*ja*")</f>
        <v>0</v>
      </c>
      <c r="L17" s="101">
        <f>COUNTIFS('2023'!$B$3:$B$500,$A17,'2023'!$D$3:$D$500,"*",'2023'!$H$3:$H$500,"*ja*")</f>
        <v>0</v>
      </c>
      <c r="M17" s="101">
        <f>SUMIFS('2023'!$O$3:$O$500,'2023'!$B$3:$B$500,$A17,'2023'!$D$3:$D$500,"*",'2023'!$H$3:$H$500,"*ja*")</f>
        <v>0</v>
      </c>
      <c r="N17" s="101">
        <f>COUNTIFS('2024'!$B$3:$B$500,$A17,'2024'!$D$3:$D$500,"*",'2024'!$H$3:$H$500,"*ja*")</f>
        <v>0</v>
      </c>
      <c r="O17" s="101">
        <f>SUMIFS('2024'!$O$3:$O$500,'2024'!$B$3:$B$500,$A17,'2024'!$D$3:$D$500,"*",'2024'!$H$3:$H$500,"*ja*")</f>
        <v>0</v>
      </c>
      <c r="P17" s="101">
        <f>COUNTIFS('2025'!$B$3:$B$500,$A17,'2025'!$D$3:$D$500,"*",'2025'!$H$3:$H$500,"*ja*")</f>
        <v>0</v>
      </c>
      <c r="Q17" s="101">
        <f>SUMIFS('2025'!$O$3:$O$500,'2025'!$B$3:$B$500,$A17,'2025'!$D$3:$D$500,"*",'2025'!$H$3:$H$500,"*ja*")</f>
        <v>0</v>
      </c>
      <c r="R17" s="101">
        <f>COUNTIFS('2026'!$B$3:$B$500,$A17,'2026'!$D$3:$D$500,"*",'2026'!$H$3:$H$500,"*ja*")</f>
        <v>0</v>
      </c>
      <c r="S17" s="101">
        <f>SUMIFS('2026'!$O$3:$O$500,'2026'!$B$3:$B$500,$A17,'2026'!$D$3:$D$500,"*",'2026'!$H$3:$H$500,"*ja*")</f>
        <v>0</v>
      </c>
      <c r="T17" s="101">
        <f>COUNTIFS('2027'!$B$3:$B$500,$A17,'2027'!$D$3:$D$500,"*",'2027'!$H$3:$H$500,"*ja*")</f>
        <v>0</v>
      </c>
      <c r="U17" s="101">
        <f>SUMIFS('2027'!$O$3:$O$500,'2027'!$B$3:$B$500,$A17,'2027'!$D$3:$D$500,"*",'2027'!$H$3:$H$500,"*ja*")</f>
        <v>0</v>
      </c>
      <c r="V17" s="101">
        <f>COUNTIFS('2028'!$B$3:$B$500,$A17,'2028'!$D$3:$D$500,"*",'2028'!$H$3:$H$500,"*ja*")</f>
        <v>0</v>
      </c>
      <c r="W17" s="101">
        <f>SUMIFS('2028'!$O$3:$O$500,'2028'!$B$3:$B$500,$A17,'2028'!$D$3:$D$500,"*",'2028'!$H$3:$H$500,"*ja*")</f>
        <v>0</v>
      </c>
    </row>
    <row r="18" spans="1:23" x14ac:dyDescent="0.25">
      <c r="A18" s="91" t="s">
        <v>31</v>
      </c>
      <c r="B18" s="101">
        <f>COUNTIFS('2018'!$B$3:$B$500,$A18,'2018'!$D$3:$D$500,"*",'2018'!$H$3:$H$500,"*ja*")</f>
        <v>0</v>
      </c>
      <c r="C18" s="101">
        <f>SUMIFS('2018'!$O$3:$O$500,'2018'!$B$3:$B$500,$A18,'2018'!$D$3:$D$500,"*",'2018'!$H$3:$H$500,"*ja*")</f>
        <v>0</v>
      </c>
      <c r="D18" s="101">
        <f>COUNTIFS('2019'!$B$3:$B$500,$A18,'2019'!$D$3:$D$500,"*",'2019'!$H$3:$H$500,"*ja*")</f>
        <v>0</v>
      </c>
      <c r="E18" s="101">
        <f>SUMIFS('2019'!$O$3:$O$500,'2019'!$B$3:$B$500,$A18,'2019'!$D$3:$D$500,"*",'2019'!$H$3:$H$500,"*ja*")</f>
        <v>0</v>
      </c>
      <c r="F18" s="101">
        <f>COUNTIFS('2020'!$B$3:$B$500,$A18,'2020'!$D$3:$D$500,"*",'2020'!$H$3:$H$500,"*ja*")</f>
        <v>0</v>
      </c>
      <c r="G18" s="101">
        <f>SUMIFS('2020'!$O$3:$O$500,'2020'!$B$3:$B$500,$A18,'2020'!$D$3:$D$500,"*",'2020'!$H$3:$H$500,"*ja*")</f>
        <v>0</v>
      </c>
      <c r="H18" s="101">
        <f>COUNTIFS('2021'!$B$3:$B$500,$A18,'2021'!$D$3:$D$500,"*",'2021'!$H$3:$H$500,"*ja*")</f>
        <v>0</v>
      </c>
      <c r="I18" s="101">
        <f>SUMIFS('2021'!$O$3:$O$500,'2021'!$B$3:$B$500,$A18,'2021'!$D$3:$D$500,"*",'2021'!$H$3:$H$500,"*ja*")</f>
        <v>0</v>
      </c>
      <c r="J18" s="101">
        <f>COUNTIFS('2022'!$B$3:$B$500,$A18,'2022'!$D$3:$D$500,"*",'2022'!$H$3:$H$500,"*ja*")</f>
        <v>0</v>
      </c>
      <c r="K18" s="101">
        <f>SUMIFS('2022'!$O$3:$O$500,'2022'!$B$3:$B$500,$A18,'2022'!$D$3:$D$500,"*",'2022'!$H$3:$H$500,"*ja*")</f>
        <v>0</v>
      </c>
      <c r="L18" s="101">
        <f>COUNTIFS('2023'!$B$3:$B$500,$A18,'2023'!$D$3:$D$500,"*",'2023'!$H$3:$H$500,"*ja*")</f>
        <v>0</v>
      </c>
      <c r="M18" s="101">
        <f>SUMIFS('2023'!$O$3:$O$500,'2023'!$B$3:$B$500,$A18,'2023'!$D$3:$D$500,"*",'2023'!$H$3:$H$500,"*ja*")</f>
        <v>0</v>
      </c>
      <c r="N18" s="101">
        <f>COUNTIFS('2024'!$B$3:$B$500,$A18,'2024'!$D$3:$D$500,"*",'2024'!$H$3:$H$500,"*ja*")</f>
        <v>0</v>
      </c>
      <c r="O18" s="101">
        <f>SUMIFS('2024'!$O$3:$O$500,'2024'!$B$3:$B$500,$A18,'2024'!$D$3:$D$500,"*",'2024'!$H$3:$H$500,"*ja*")</f>
        <v>0</v>
      </c>
      <c r="P18" s="101">
        <f>COUNTIFS('2025'!$B$3:$B$500,$A18,'2025'!$D$3:$D$500,"*",'2025'!$H$3:$H$500,"*ja*")</f>
        <v>0</v>
      </c>
      <c r="Q18" s="101">
        <f>SUMIFS('2025'!$O$3:$O$500,'2025'!$B$3:$B$500,$A18,'2025'!$D$3:$D$500,"*",'2025'!$H$3:$H$500,"*ja*")</f>
        <v>0</v>
      </c>
      <c r="R18" s="101">
        <f>COUNTIFS('2026'!$B$3:$B$500,$A18,'2026'!$D$3:$D$500,"*",'2026'!$H$3:$H$500,"*ja*")</f>
        <v>0</v>
      </c>
      <c r="S18" s="101">
        <f>SUMIFS('2026'!$O$3:$O$500,'2026'!$B$3:$B$500,$A18,'2026'!$D$3:$D$500,"*",'2026'!$H$3:$H$500,"*ja*")</f>
        <v>0</v>
      </c>
      <c r="T18" s="101">
        <f>COUNTIFS('2027'!$B$3:$B$500,$A18,'2027'!$D$3:$D$500,"*",'2027'!$H$3:$H$500,"*ja*")</f>
        <v>0</v>
      </c>
      <c r="U18" s="101">
        <f>SUMIFS('2027'!$O$3:$O$500,'2027'!$B$3:$B$500,$A18,'2027'!$D$3:$D$500,"*",'2027'!$H$3:$H$500,"*ja*")</f>
        <v>0</v>
      </c>
      <c r="V18" s="101">
        <f>COUNTIFS('2028'!$B$3:$B$500,$A18,'2028'!$D$3:$D$500,"*",'2028'!$H$3:$H$500,"*ja*")</f>
        <v>0</v>
      </c>
      <c r="W18" s="101">
        <f>SUMIFS('2028'!$O$3:$O$500,'2028'!$B$3:$B$500,$A18,'2028'!$D$3:$D$500,"*",'2028'!$H$3:$H$500,"*ja*")</f>
        <v>0</v>
      </c>
    </row>
    <row r="19" spans="1:23" x14ac:dyDescent="0.25">
      <c r="A19" s="91" t="s">
        <v>67</v>
      </c>
      <c r="B19" s="101">
        <f>COUNTIFS('2018'!$B$3:$B$500,$A19,'2018'!$D$3:$D$500,"*",'2018'!$H$3:$H$500,"*ja*")</f>
        <v>0</v>
      </c>
      <c r="C19" s="101">
        <f>SUMIFS('2018'!$O$3:$O$500,'2018'!$B$3:$B$500,$A19,'2018'!$D$3:$D$500,"*",'2018'!$H$3:$H$500,"*ja*")</f>
        <v>0</v>
      </c>
      <c r="D19" s="101">
        <f>COUNTIFS('2019'!$B$3:$B$500,$A19,'2019'!$D$3:$D$500,"*",'2019'!$H$3:$H$500,"*ja*")</f>
        <v>0</v>
      </c>
      <c r="E19" s="101">
        <f>SUMIFS('2019'!$O$3:$O$500,'2019'!$B$3:$B$500,$A19,'2019'!$D$3:$D$500,"*",'2019'!$H$3:$H$500,"*ja*")</f>
        <v>0</v>
      </c>
      <c r="F19" s="101">
        <f>COUNTIFS('2020'!$B$3:$B$500,$A19,'2020'!$D$3:$D$500,"*",'2020'!$H$3:$H$500,"*ja*")</f>
        <v>0</v>
      </c>
      <c r="G19" s="101">
        <f>SUMIFS('2020'!$O$3:$O$500,'2020'!$B$3:$B$500,$A19,'2020'!$D$3:$D$500,"*",'2020'!$H$3:$H$500,"*ja*")</f>
        <v>0</v>
      </c>
      <c r="H19" s="101">
        <f>COUNTIFS('2021'!$B$3:$B$500,$A19,'2021'!$D$3:$D$500,"*",'2021'!$H$3:$H$500,"*ja*")</f>
        <v>0</v>
      </c>
      <c r="I19" s="101">
        <f>SUMIFS('2021'!$O$3:$O$500,'2021'!$B$3:$B$500,$A19,'2021'!$D$3:$D$500,"*",'2021'!$H$3:$H$500,"*ja*")</f>
        <v>0</v>
      </c>
      <c r="J19" s="101">
        <f>COUNTIFS('2022'!$B$3:$B$500,$A19,'2022'!$D$3:$D$500,"*",'2022'!$H$3:$H$500,"*ja*")</f>
        <v>0</v>
      </c>
      <c r="K19" s="101">
        <f>SUMIFS('2022'!$O$3:$O$500,'2022'!$B$3:$B$500,$A19,'2022'!$D$3:$D$500,"*",'2022'!$H$3:$H$500,"*ja*")</f>
        <v>0</v>
      </c>
      <c r="L19" s="101">
        <f>COUNTIFS('2023'!$B$3:$B$500,$A19,'2023'!$D$3:$D$500,"*",'2023'!$H$3:$H$500,"*ja*")</f>
        <v>0</v>
      </c>
      <c r="M19" s="101">
        <f>SUMIFS('2023'!$O$3:$O$500,'2023'!$B$3:$B$500,$A19,'2023'!$D$3:$D$500,"*",'2023'!$H$3:$H$500,"*ja*")</f>
        <v>0</v>
      </c>
      <c r="N19" s="101">
        <f>COUNTIFS('2024'!$B$3:$B$500,$A19,'2024'!$D$3:$D$500,"*",'2024'!$H$3:$H$500,"*ja*")</f>
        <v>0</v>
      </c>
      <c r="O19" s="101">
        <f>SUMIFS('2024'!$O$3:$O$500,'2024'!$B$3:$B$500,$A19,'2024'!$D$3:$D$500,"*",'2024'!$H$3:$H$500,"*ja*")</f>
        <v>0</v>
      </c>
      <c r="P19" s="101">
        <f>COUNTIFS('2025'!$B$3:$B$500,$A19,'2025'!$D$3:$D$500,"*",'2025'!$H$3:$H$500,"*ja*")</f>
        <v>0</v>
      </c>
      <c r="Q19" s="101">
        <f>SUMIFS('2025'!$O$3:$O$500,'2025'!$B$3:$B$500,$A19,'2025'!$D$3:$D$500,"*",'2025'!$H$3:$H$500,"*ja*")</f>
        <v>0</v>
      </c>
      <c r="R19" s="101">
        <f>COUNTIFS('2026'!$B$3:$B$500,$A19,'2026'!$D$3:$D$500,"*",'2026'!$H$3:$H$500,"*ja*")</f>
        <v>0</v>
      </c>
      <c r="S19" s="101">
        <f>SUMIFS('2026'!$O$3:$O$500,'2026'!$B$3:$B$500,$A19,'2026'!$D$3:$D$500,"*",'2026'!$H$3:$H$500,"*ja*")</f>
        <v>0</v>
      </c>
      <c r="T19" s="101">
        <f>COUNTIFS('2027'!$B$3:$B$500,$A19,'2027'!$D$3:$D$500,"*",'2027'!$H$3:$H$500,"*ja*")</f>
        <v>0</v>
      </c>
      <c r="U19" s="101">
        <f>SUMIFS('2027'!$O$3:$O$500,'2027'!$B$3:$B$500,$A19,'2027'!$D$3:$D$500,"*",'2027'!$H$3:$H$500,"*ja*")</f>
        <v>0</v>
      </c>
      <c r="V19" s="101">
        <f>COUNTIFS('2028'!$B$3:$B$500,$A19,'2028'!$D$3:$D$500,"*",'2028'!$H$3:$H$500,"*ja*")</f>
        <v>0</v>
      </c>
      <c r="W19" s="101">
        <f>SUMIFS('2028'!$O$3:$O$500,'2028'!$B$3:$B$500,$A19,'2028'!$D$3:$D$500,"*",'2028'!$H$3:$H$500,"*ja*")</f>
        <v>0</v>
      </c>
    </row>
    <row r="20" spans="1:23" x14ac:dyDescent="0.25">
      <c r="A20" s="91" t="s">
        <v>68</v>
      </c>
      <c r="B20" s="101">
        <f>COUNTIFS('2018'!$B$3:$B$500,$A20,'2018'!$D$3:$D$500,"*",'2018'!$H$3:$H$500,"*ja*")</f>
        <v>0</v>
      </c>
      <c r="C20" s="101">
        <f>SUMIFS('2018'!$O$3:$O$500,'2018'!$B$3:$B$500,$A20,'2018'!$D$3:$D$500,"*",'2018'!$H$3:$H$500,"*ja*")</f>
        <v>0</v>
      </c>
      <c r="D20" s="101">
        <f>COUNTIFS('2019'!$B$3:$B$500,$A20,'2019'!$D$3:$D$500,"*",'2019'!$H$3:$H$500,"*ja*")</f>
        <v>0</v>
      </c>
      <c r="E20" s="101">
        <f>SUMIFS('2019'!$O$3:$O$500,'2019'!$B$3:$B$500,$A20,'2019'!$D$3:$D$500,"*",'2019'!$H$3:$H$500,"*ja*")</f>
        <v>0</v>
      </c>
      <c r="F20" s="101">
        <f>COUNTIFS('2020'!$B$3:$B$500,$A20,'2020'!$D$3:$D$500,"*",'2020'!$H$3:$H$500,"*ja*")</f>
        <v>0</v>
      </c>
      <c r="G20" s="101">
        <f>SUMIFS('2020'!$O$3:$O$500,'2020'!$B$3:$B$500,$A20,'2020'!$D$3:$D$500,"*",'2020'!$H$3:$H$500,"*ja*")</f>
        <v>0</v>
      </c>
      <c r="H20" s="101">
        <f>COUNTIFS('2021'!$B$3:$B$500,$A20,'2021'!$D$3:$D$500,"*",'2021'!$H$3:$H$500,"*ja*")</f>
        <v>0</v>
      </c>
      <c r="I20" s="101">
        <f>SUMIFS('2021'!$O$3:$O$500,'2021'!$B$3:$B$500,$A20,'2021'!$D$3:$D$500,"*",'2021'!$H$3:$H$500,"*ja*")</f>
        <v>0</v>
      </c>
      <c r="J20" s="101">
        <f>COUNTIFS('2022'!$B$3:$B$500,$A20,'2022'!$D$3:$D$500,"*",'2022'!$H$3:$H$500,"*ja*")</f>
        <v>0</v>
      </c>
      <c r="K20" s="101">
        <f>SUMIFS('2022'!$O$3:$O$500,'2022'!$B$3:$B$500,$A20,'2022'!$D$3:$D$500,"*",'2022'!$H$3:$H$500,"*ja*")</f>
        <v>0</v>
      </c>
      <c r="L20" s="101">
        <f>COUNTIFS('2023'!$B$3:$B$500,$A20,'2023'!$D$3:$D$500,"*",'2023'!$H$3:$H$500,"*ja*")</f>
        <v>0</v>
      </c>
      <c r="M20" s="101">
        <f>SUMIFS('2023'!$O$3:$O$500,'2023'!$B$3:$B$500,$A20,'2023'!$D$3:$D$500,"*",'2023'!$H$3:$H$500,"*ja*")</f>
        <v>0</v>
      </c>
      <c r="N20" s="101">
        <f>COUNTIFS('2024'!$B$3:$B$500,$A20,'2024'!$D$3:$D$500,"*",'2024'!$H$3:$H$500,"*ja*")</f>
        <v>0</v>
      </c>
      <c r="O20" s="101">
        <f>SUMIFS('2024'!$O$3:$O$500,'2024'!$B$3:$B$500,$A20,'2024'!$D$3:$D$500,"*",'2024'!$H$3:$H$500,"*ja*")</f>
        <v>0</v>
      </c>
      <c r="P20" s="101">
        <f>COUNTIFS('2025'!$B$3:$B$500,$A20,'2025'!$D$3:$D$500,"*",'2025'!$H$3:$H$500,"*ja*")</f>
        <v>0</v>
      </c>
      <c r="Q20" s="101">
        <f>SUMIFS('2025'!$O$3:$O$500,'2025'!$B$3:$B$500,$A20,'2025'!$D$3:$D$500,"*",'2025'!$H$3:$H$500,"*ja*")</f>
        <v>0</v>
      </c>
      <c r="R20" s="101">
        <f>COUNTIFS('2026'!$B$3:$B$500,$A20,'2026'!$D$3:$D$500,"*",'2026'!$H$3:$H$500,"*ja*")</f>
        <v>0</v>
      </c>
      <c r="S20" s="101">
        <f>SUMIFS('2026'!$O$3:$O$500,'2026'!$B$3:$B$500,$A20,'2026'!$D$3:$D$500,"*",'2026'!$H$3:$H$500,"*ja*")</f>
        <v>0</v>
      </c>
      <c r="T20" s="101">
        <f>COUNTIFS('2027'!$B$3:$B$500,$A20,'2027'!$D$3:$D$500,"*",'2027'!$H$3:$H$500,"*ja*")</f>
        <v>0</v>
      </c>
      <c r="U20" s="101">
        <f>SUMIFS('2027'!$O$3:$O$500,'2027'!$B$3:$B$500,$A20,'2027'!$D$3:$D$500,"*",'2027'!$H$3:$H$500,"*ja*")</f>
        <v>0</v>
      </c>
      <c r="V20" s="101">
        <f>COUNTIFS('2028'!$B$3:$B$500,$A20,'2028'!$D$3:$D$500,"*",'2028'!$H$3:$H$500,"*ja*")</f>
        <v>0</v>
      </c>
      <c r="W20" s="101">
        <f>SUMIFS('2028'!$O$3:$O$500,'2028'!$B$3:$B$500,$A20,'2028'!$D$3:$D$500,"*",'2028'!$H$3:$H$500,"*ja*")</f>
        <v>0</v>
      </c>
    </row>
    <row r="21" spans="1:23" x14ac:dyDescent="0.25">
      <c r="A21" s="91" t="s">
        <v>82</v>
      </c>
      <c r="B21" s="101">
        <f>COUNTIFS('2018'!$B$3:$B$500,$A21,'2018'!$D$3:$D$500,"*",'2018'!$H$3:$H$500,"*ja*")</f>
        <v>0</v>
      </c>
      <c r="C21" s="101">
        <f>SUMIFS('2018'!$O$3:$O$500,'2018'!$B$3:$B$500,$A21,'2018'!$D$3:$D$500,"*",'2018'!$H$3:$H$500,"*ja*")</f>
        <v>0</v>
      </c>
      <c r="D21" s="101">
        <f>COUNTIFS('2019'!$B$3:$B$500,$A21,'2019'!$D$3:$D$500,"*",'2019'!$H$3:$H$500,"*ja*")</f>
        <v>0</v>
      </c>
      <c r="E21" s="101">
        <f>SUMIFS('2019'!$O$3:$O$500,'2019'!$B$3:$B$500,$A21,'2019'!$D$3:$D$500,"*",'2019'!$H$3:$H$500,"*ja*")</f>
        <v>0</v>
      </c>
      <c r="F21" s="101">
        <f>COUNTIFS('2020'!$B$3:$B$500,$A21,'2020'!$D$3:$D$500,"*",'2020'!$H$3:$H$500,"*ja*")</f>
        <v>0</v>
      </c>
      <c r="G21" s="101">
        <f>SUMIFS('2020'!$O$3:$O$500,'2020'!$B$3:$B$500,$A21,'2020'!$D$3:$D$500,"*",'2020'!$H$3:$H$500,"*ja*")</f>
        <v>0</v>
      </c>
      <c r="H21" s="101">
        <f>COUNTIFS('2021'!$B$3:$B$500,$A21,'2021'!$D$3:$D$500,"*",'2021'!$H$3:$H$500,"*ja*")</f>
        <v>0</v>
      </c>
      <c r="I21" s="101">
        <f>SUMIFS('2021'!$O$3:$O$500,'2021'!$B$3:$B$500,$A21,'2021'!$D$3:$D$500,"*",'2021'!$H$3:$H$500,"*ja*")</f>
        <v>0</v>
      </c>
      <c r="J21" s="101">
        <f>COUNTIFS('2022'!$B$3:$B$500,$A21,'2022'!$D$3:$D$500,"*",'2022'!$H$3:$H$500,"*ja*")</f>
        <v>0</v>
      </c>
      <c r="K21" s="101">
        <f>SUMIFS('2022'!$O$3:$O$500,'2022'!$B$3:$B$500,$A21,'2022'!$D$3:$D$500,"*",'2022'!$H$3:$H$500,"*ja*")</f>
        <v>0</v>
      </c>
      <c r="L21" s="101">
        <f>COUNTIFS('2023'!$B$3:$B$500,$A21,'2023'!$D$3:$D$500,"*",'2023'!$H$3:$H$500,"*ja*")</f>
        <v>0</v>
      </c>
      <c r="M21" s="101">
        <f>SUMIFS('2023'!$O$3:$O$500,'2023'!$B$3:$B$500,$A21,'2023'!$D$3:$D$500,"*",'2023'!$H$3:$H$500,"*ja*")</f>
        <v>0</v>
      </c>
      <c r="N21" s="101">
        <f>COUNTIFS('2024'!$B$3:$B$500,$A21,'2024'!$D$3:$D$500,"*",'2024'!$H$3:$H$500,"*ja*")</f>
        <v>0</v>
      </c>
      <c r="O21" s="101">
        <f>SUMIFS('2024'!$O$3:$O$500,'2024'!$B$3:$B$500,$A21,'2024'!$D$3:$D$500,"*",'2024'!$H$3:$H$500,"*ja*")</f>
        <v>0</v>
      </c>
      <c r="P21" s="101">
        <f>COUNTIFS('2025'!$B$3:$B$500,$A21,'2025'!$D$3:$D$500,"*",'2025'!$H$3:$H$500,"*ja*")</f>
        <v>0</v>
      </c>
      <c r="Q21" s="101">
        <f>SUMIFS('2025'!$O$3:$O$500,'2025'!$B$3:$B$500,$A21,'2025'!$D$3:$D$500,"*",'2025'!$H$3:$H$500,"*ja*")</f>
        <v>0</v>
      </c>
      <c r="R21" s="101">
        <f>COUNTIFS('2026'!$B$3:$B$500,$A21,'2026'!$D$3:$D$500,"*",'2026'!$H$3:$H$500,"*ja*")</f>
        <v>0</v>
      </c>
      <c r="S21" s="101">
        <f>SUMIFS('2026'!$O$3:$O$500,'2026'!$B$3:$B$500,$A21,'2026'!$D$3:$D$500,"*",'2026'!$H$3:$H$500,"*ja*")</f>
        <v>0</v>
      </c>
      <c r="T21" s="101">
        <f>COUNTIFS('2027'!$B$3:$B$500,$A21,'2027'!$D$3:$D$500,"*",'2027'!$H$3:$H$500,"*ja*")</f>
        <v>0</v>
      </c>
      <c r="U21" s="101">
        <f>SUMIFS('2027'!$O$3:$O$500,'2027'!$B$3:$B$500,$A21,'2027'!$D$3:$D$500,"*",'2027'!$H$3:$H$500,"*ja*")</f>
        <v>0</v>
      </c>
      <c r="V21" s="101">
        <f>COUNTIFS('2028'!$B$3:$B$500,$A21,'2028'!$D$3:$D$500,"*",'2028'!$H$3:$H$500,"*ja*")</f>
        <v>0</v>
      </c>
      <c r="W21" s="101">
        <f>SUMIFS('2028'!$O$3:$O$500,'2028'!$B$3:$B$500,$A21,'2028'!$D$3:$D$500,"*",'2028'!$H$3:$H$500,"*ja*")</f>
        <v>0</v>
      </c>
    </row>
    <row r="22" spans="1:23" x14ac:dyDescent="0.25">
      <c r="A22" s="91" t="s">
        <v>41</v>
      </c>
      <c r="B22" s="101">
        <f>COUNTIFS('2018'!$B$3:$B$500,$A22,'2018'!$D$3:$D$500,"*",'2018'!$H$3:$H$500,"*ja*")</f>
        <v>0</v>
      </c>
      <c r="C22" s="101">
        <f>SUMIFS('2018'!$O$3:$O$500,'2018'!$B$3:$B$500,$A22,'2018'!$D$3:$D$500,"*",'2018'!$H$3:$H$500,"*ja*")</f>
        <v>0</v>
      </c>
      <c r="D22" s="101">
        <f>COUNTIFS('2019'!$B$3:$B$500,$A22,'2019'!$D$3:$D$500,"*",'2019'!$H$3:$H$500,"*ja*")</f>
        <v>0</v>
      </c>
      <c r="E22" s="101">
        <f>SUMIFS('2019'!$O$3:$O$500,'2019'!$B$3:$B$500,$A22,'2019'!$D$3:$D$500,"*",'2019'!$H$3:$H$500,"*ja*")</f>
        <v>0</v>
      </c>
      <c r="F22" s="101">
        <f>COUNTIFS('2020'!$B$3:$B$500,$A22,'2020'!$D$3:$D$500,"*",'2020'!$H$3:$H$500,"*ja*")</f>
        <v>0</v>
      </c>
      <c r="G22" s="101">
        <f>SUMIFS('2020'!$O$3:$O$500,'2020'!$B$3:$B$500,$A22,'2020'!$D$3:$D$500,"*",'2020'!$H$3:$H$500,"*ja*")</f>
        <v>0</v>
      </c>
      <c r="H22" s="101">
        <f>COUNTIFS('2021'!$B$3:$B$500,$A22,'2021'!$D$3:$D$500,"*",'2021'!$H$3:$H$500,"*ja*")</f>
        <v>0</v>
      </c>
      <c r="I22" s="101">
        <f>SUMIFS('2021'!$O$3:$O$500,'2021'!$B$3:$B$500,$A22,'2021'!$D$3:$D$500,"*",'2021'!$H$3:$H$500,"*ja*")</f>
        <v>0</v>
      </c>
      <c r="J22" s="101">
        <f>COUNTIFS('2022'!$B$3:$B$500,$A22,'2022'!$D$3:$D$500,"*",'2022'!$H$3:$H$500,"*ja*")</f>
        <v>0</v>
      </c>
      <c r="K22" s="101">
        <f>SUMIFS('2022'!$O$3:$O$500,'2022'!$B$3:$B$500,$A22,'2022'!$D$3:$D$500,"*",'2022'!$H$3:$H$500,"*ja*")</f>
        <v>0</v>
      </c>
      <c r="L22" s="101">
        <f>COUNTIFS('2023'!$B$3:$B$500,$A22,'2023'!$D$3:$D$500,"*",'2023'!$H$3:$H$500,"*ja*")</f>
        <v>0</v>
      </c>
      <c r="M22" s="101">
        <f>SUMIFS('2023'!$O$3:$O$500,'2023'!$B$3:$B$500,$A22,'2023'!$D$3:$D$500,"*",'2023'!$H$3:$H$500,"*ja*")</f>
        <v>0</v>
      </c>
      <c r="N22" s="101">
        <f>COUNTIFS('2024'!$B$3:$B$500,$A22,'2024'!$D$3:$D$500,"*",'2024'!$H$3:$H$500,"*ja*")</f>
        <v>0</v>
      </c>
      <c r="O22" s="101">
        <f>SUMIFS('2024'!$O$3:$O$500,'2024'!$B$3:$B$500,$A22,'2024'!$D$3:$D$500,"*",'2024'!$H$3:$H$500,"*ja*")</f>
        <v>0</v>
      </c>
      <c r="P22" s="101">
        <f>COUNTIFS('2025'!$B$3:$B$500,$A22,'2025'!$D$3:$D$500,"*",'2025'!$H$3:$H$500,"*ja*")</f>
        <v>0</v>
      </c>
      <c r="Q22" s="101">
        <f>SUMIFS('2025'!$O$3:$O$500,'2025'!$B$3:$B$500,$A22,'2025'!$D$3:$D$500,"*",'2025'!$H$3:$H$500,"*ja*")</f>
        <v>0</v>
      </c>
      <c r="R22" s="101">
        <f>COUNTIFS('2026'!$B$3:$B$500,$A22,'2026'!$D$3:$D$500,"*",'2026'!$H$3:$H$500,"*ja*")</f>
        <v>0</v>
      </c>
      <c r="S22" s="101">
        <f>SUMIFS('2026'!$O$3:$O$500,'2026'!$B$3:$B$500,$A22,'2026'!$D$3:$D$500,"*",'2026'!$H$3:$H$500,"*ja*")</f>
        <v>0</v>
      </c>
      <c r="T22" s="101">
        <f>COUNTIFS('2027'!$B$3:$B$500,$A22,'2027'!$D$3:$D$500,"*",'2027'!$H$3:$H$500,"*ja*")</f>
        <v>0</v>
      </c>
      <c r="U22" s="101">
        <f>SUMIFS('2027'!$O$3:$O$500,'2027'!$B$3:$B$500,$A22,'2027'!$D$3:$D$500,"*",'2027'!$H$3:$H$500,"*ja*")</f>
        <v>0</v>
      </c>
      <c r="V22" s="101">
        <f>COUNTIFS('2028'!$B$3:$B$500,$A22,'2028'!$D$3:$D$500,"*",'2028'!$H$3:$H$500,"*ja*")</f>
        <v>0</v>
      </c>
      <c r="W22" s="101">
        <f>SUMIFS('2028'!$O$3:$O$500,'2028'!$B$3:$B$500,$A22,'2028'!$D$3:$D$500,"*",'2028'!$H$3:$H$500,"*ja*")</f>
        <v>0</v>
      </c>
    </row>
    <row r="23" spans="1:23" x14ac:dyDescent="0.25">
      <c r="A23" s="91" t="s">
        <v>26</v>
      </c>
      <c r="B23" s="101">
        <f>COUNTIFS('2018'!$B$3:$B$500,$A23,'2018'!$D$3:$D$500,"*",'2018'!$H$3:$H$500,"*ja*")</f>
        <v>0</v>
      </c>
      <c r="C23" s="101">
        <f>SUMIFS('2018'!$O$3:$O$500,'2018'!$B$3:$B$500,$A23,'2018'!$D$3:$D$500,"*",'2018'!$H$3:$H$500,"*ja*")</f>
        <v>0</v>
      </c>
      <c r="D23" s="101">
        <f>COUNTIFS('2019'!$B$3:$B$500,$A23,'2019'!$D$3:$D$500,"*",'2019'!$H$3:$H$500,"*ja*")</f>
        <v>0</v>
      </c>
      <c r="E23" s="101">
        <f>SUMIFS('2019'!$O$3:$O$500,'2019'!$B$3:$B$500,$A23,'2019'!$D$3:$D$500,"*",'2019'!$H$3:$H$500,"*ja*")</f>
        <v>0</v>
      </c>
      <c r="F23" s="101">
        <f>COUNTIFS('2020'!$B$3:$B$500,$A23,'2020'!$D$3:$D$500,"*",'2020'!$H$3:$H$500,"*ja*")</f>
        <v>0</v>
      </c>
      <c r="G23" s="101">
        <f>SUMIFS('2020'!$O$3:$O$500,'2020'!$B$3:$B$500,$A23,'2020'!$D$3:$D$500,"*",'2020'!$H$3:$H$500,"*ja*")</f>
        <v>0</v>
      </c>
      <c r="H23" s="101">
        <f>COUNTIFS('2021'!$B$3:$B$500,$A23,'2021'!$D$3:$D$500,"*",'2021'!$H$3:$H$500,"*ja*")</f>
        <v>0</v>
      </c>
      <c r="I23" s="101">
        <f>SUMIFS('2021'!$O$3:$O$500,'2021'!$B$3:$B$500,$A23,'2021'!$D$3:$D$500,"*",'2021'!$H$3:$H$500,"*ja*")</f>
        <v>0</v>
      </c>
      <c r="J23" s="101">
        <f>COUNTIFS('2022'!$B$3:$B$500,$A23,'2022'!$D$3:$D$500,"*",'2022'!$H$3:$H$500,"*ja*")</f>
        <v>0</v>
      </c>
      <c r="K23" s="101">
        <f>SUMIFS('2022'!$O$3:$O$500,'2022'!$B$3:$B$500,$A23,'2022'!$D$3:$D$500,"*",'2022'!$H$3:$H$500,"*ja*")</f>
        <v>0</v>
      </c>
      <c r="L23" s="101">
        <f>COUNTIFS('2023'!$B$3:$B$500,$A23,'2023'!$D$3:$D$500,"*",'2023'!$H$3:$H$500,"*ja*")</f>
        <v>0</v>
      </c>
      <c r="M23" s="101">
        <f>SUMIFS('2023'!$O$3:$O$500,'2023'!$B$3:$B$500,$A23,'2023'!$D$3:$D$500,"*",'2023'!$H$3:$H$500,"*ja*")</f>
        <v>0</v>
      </c>
      <c r="N23" s="101">
        <f>COUNTIFS('2024'!$B$3:$B$500,$A23,'2024'!$D$3:$D$500,"*",'2024'!$H$3:$H$500,"*ja*")</f>
        <v>0</v>
      </c>
      <c r="O23" s="101">
        <f>SUMIFS('2024'!$O$3:$O$500,'2024'!$B$3:$B$500,$A23,'2024'!$D$3:$D$500,"*",'2024'!$H$3:$H$500,"*ja*")</f>
        <v>0</v>
      </c>
      <c r="P23" s="101">
        <f>COUNTIFS('2025'!$B$3:$B$500,$A23,'2025'!$D$3:$D$500,"*",'2025'!$H$3:$H$500,"*ja*")</f>
        <v>0</v>
      </c>
      <c r="Q23" s="101">
        <f>SUMIFS('2025'!$O$3:$O$500,'2025'!$B$3:$B$500,$A23,'2025'!$D$3:$D$500,"*",'2025'!$H$3:$H$500,"*ja*")</f>
        <v>0</v>
      </c>
      <c r="R23" s="101">
        <f>COUNTIFS('2026'!$B$3:$B$500,$A23,'2026'!$D$3:$D$500,"*",'2026'!$H$3:$H$500,"*ja*")</f>
        <v>0</v>
      </c>
      <c r="S23" s="101">
        <f>SUMIFS('2026'!$O$3:$O$500,'2026'!$B$3:$B$500,$A23,'2026'!$D$3:$D$500,"*",'2026'!$H$3:$H$500,"*ja*")</f>
        <v>0</v>
      </c>
      <c r="T23" s="101">
        <f>COUNTIFS('2027'!$B$3:$B$500,$A23,'2027'!$D$3:$D$500,"*",'2027'!$H$3:$H$500,"*ja*")</f>
        <v>0</v>
      </c>
      <c r="U23" s="101">
        <f>SUMIFS('2027'!$O$3:$O$500,'2027'!$B$3:$B$500,$A23,'2027'!$D$3:$D$500,"*",'2027'!$H$3:$H$500,"*ja*")</f>
        <v>0</v>
      </c>
      <c r="V23" s="101">
        <f>COUNTIFS('2028'!$B$3:$B$500,$A23,'2028'!$D$3:$D$500,"*",'2028'!$H$3:$H$500,"*ja*")</f>
        <v>0</v>
      </c>
      <c r="W23" s="101">
        <f>SUMIFS('2028'!$O$3:$O$500,'2028'!$B$3:$B$500,$A23,'2028'!$D$3:$D$500,"*",'2028'!$H$3:$H$500,"*ja*")</f>
        <v>0</v>
      </c>
    </row>
    <row r="24" spans="1:23" x14ac:dyDescent="0.25">
      <c r="A24" s="91" t="s">
        <v>72</v>
      </c>
      <c r="B24" s="101">
        <f>COUNTIFS('2018'!$B$3:$B$500,$A24,'2018'!$D$3:$D$500,"*",'2018'!$H$3:$H$500,"*ja*")</f>
        <v>0</v>
      </c>
      <c r="C24" s="101">
        <f>SUMIFS('2018'!$O$3:$O$500,'2018'!$B$3:$B$500,$A24,'2018'!$D$3:$D$500,"*",'2018'!$H$3:$H$500,"*ja*")</f>
        <v>0</v>
      </c>
      <c r="D24" s="101">
        <f>COUNTIFS('2019'!$B$3:$B$500,$A24,'2019'!$D$3:$D$500,"*",'2019'!$H$3:$H$500,"*ja*")</f>
        <v>0</v>
      </c>
      <c r="E24" s="101">
        <f>SUMIFS('2019'!$O$3:$O$500,'2019'!$B$3:$B$500,$A24,'2019'!$D$3:$D$500,"*",'2019'!$H$3:$H$500,"*ja*")</f>
        <v>0</v>
      </c>
      <c r="F24" s="101">
        <f>COUNTIFS('2020'!$B$3:$B$500,$A24,'2020'!$D$3:$D$500,"*",'2020'!$H$3:$H$500,"*ja*")</f>
        <v>0</v>
      </c>
      <c r="G24" s="101">
        <f>SUMIFS('2020'!$O$3:$O$500,'2020'!$B$3:$B$500,$A24,'2020'!$D$3:$D$500,"*",'2020'!$H$3:$H$500,"*ja*")</f>
        <v>0</v>
      </c>
      <c r="H24" s="101">
        <f>COUNTIFS('2021'!$B$3:$B$500,$A24,'2021'!$D$3:$D$500,"*",'2021'!$H$3:$H$500,"*ja*")</f>
        <v>0</v>
      </c>
      <c r="I24" s="101">
        <f>SUMIFS('2021'!$O$3:$O$500,'2021'!$B$3:$B$500,$A24,'2021'!$D$3:$D$500,"*",'2021'!$H$3:$H$500,"*ja*")</f>
        <v>0</v>
      </c>
      <c r="J24" s="101">
        <f>COUNTIFS('2022'!$B$3:$B$500,$A24,'2022'!$D$3:$D$500,"*",'2022'!$H$3:$H$500,"*ja*")</f>
        <v>0</v>
      </c>
      <c r="K24" s="101">
        <f>SUMIFS('2022'!$O$3:$O$500,'2022'!$B$3:$B$500,$A24,'2022'!$D$3:$D$500,"*",'2022'!$H$3:$H$500,"*ja*")</f>
        <v>0</v>
      </c>
      <c r="L24" s="101">
        <f>COUNTIFS('2023'!$B$3:$B$500,$A24,'2023'!$D$3:$D$500,"*",'2023'!$H$3:$H$500,"*ja*")</f>
        <v>0</v>
      </c>
      <c r="M24" s="101">
        <f>SUMIFS('2023'!$O$3:$O$500,'2023'!$B$3:$B$500,$A24,'2023'!$D$3:$D$500,"*",'2023'!$H$3:$H$500,"*ja*")</f>
        <v>0</v>
      </c>
      <c r="N24" s="101">
        <f>COUNTIFS('2024'!$B$3:$B$500,$A24,'2024'!$D$3:$D$500,"*",'2024'!$H$3:$H$500,"*ja*")</f>
        <v>0</v>
      </c>
      <c r="O24" s="101">
        <f>SUMIFS('2024'!$O$3:$O$500,'2024'!$B$3:$B$500,$A24,'2024'!$D$3:$D$500,"*",'2024'!$H$3:$H$500,"*ja*")</f>
        <v>0</v>
      </c>
      <c r="P24" s="101">
        <f>COUNTIFS('2025'!$B$3:$B$500,$A24,'2025'!$D$3:$D$500,"*",'2025'!$H$3:$H$500,"*ja*")</f>
        <v>0</v>
      </c>
      <c r="Q24" s="101">
        <f>SUMIFS('2025'!$O$3:$O$500,'2025'!$B$3:$B$500,$A24,'2025'!$D$3:$D$500,"*",'2025'!$H$3:$H$500,"*ja*")</f>
        <v>0</v>
      </c>
      <c r="R24" s="101">
        <f>COUNTIFS('2026'!$B$3:$B$500,$A24,'2026'!$D$3:$D$500,"*",'2026'!$H$3:$H$500,"*ja*")</f>
        <v>0</v>
      </c>
      <c r="S24" s="101">
        <f>SUMIFS('2026'!$O$3:$O$500,'2026'!$B$3:$B$500,$A24,'2026'!$D$3:$D$500,"*",'2026'!$H$3:$H$500,"*ja*")</f>
        <v>0</v>
      </c>
      <c r="T24" s="101">
        <f>COUNTIFS('2027'!$B$3:$B$500,$A24,'2027'!$D$3:$D$500,"*",'2027'!$H$3:$H$500,"*ja*")</f>
        <v>0</v>
      </c>
      <c r="U24" s="101">
        <f>SUMIFS('2027'!$O$3:$O$500,'2027'!$B$3:$B$500,$A24,'2027'!$D$3:$D$500,"*",'2027'!$H$3:$H$500,"*ja*")</f>
        <v>0</v>
      </c>
      <c r="V24" s="101">
        <f>COUNTIFS('2028'!$B$3:$B$500,$A24,'2028'!$D$3:$D$500,"*",'2028'!$H$3:$H$500,"*ja*")</f>
        <v>0</v>
      </c>
      <c r="W24" s="101">
        <f>SUMIFS('2028'!$O$3:$O$500,'2028'!$B$3:$B$500,$A24,'2028'!$D$3:$D$500,"*",'2028'!$H$3:$H$500,"*ja*")</f>
        <v>0</v>
      </c>
    </row>
    <row r="25" spans="1:23" x14ac:dyDescent="0.25">
      <c r="A25" s="91" t="s">
        <v>8</v>
      </c>
      <c r="B25" s="101">
        <f>COUNTIFS('2018'!$B$3:$B$500,$A25,'2018'!$D$3:$D$500,"*",'2018'!$H$3:$H$500,"*ja*")</f>
        <v>0</v>
      </c>
      <c r="C25" s="101">
        <f>SUMIFS('2018'!$O$3:$O$500,'2018'!$B$3:$B$500,$A25,'2018'!$D$3:$D$500,"*",'2018'!$H$3:$H$500,"*ja*")</f>
        <v>0</v>
      </c>
      <c r="D25" s="101">
        <f>COUNTIFS('2019'!$B$3:$B$500,$A25,'2019'!$D$3:$D$500,"*",'2019'!$H$3:$H$500,"*ja*")</f>
        <v>0</v>
      </c>
      <c r="E25" s="101">
        <f>SUMIFS('2019'!$O$3:$O$500,'2019'!$B$3:$B$500,$A25,'2019'!$D$3:$D$500,"*",'2019'!$H$3:$H$500,"*ja*")</f>
        <v>0</v>
      </c>
      <c r="F25" s="101">
        <f>COUNTIFS('2020'!$B$3:$B$500,$A25,'2020'!$D$3:$D$500,"*",'2020'!$H$3:$H$500,"*ja*")</f>
        <v>0</v>
      </c>
      <c r="G25" s="101">
        <f>SUMIFS('2020'!$O$3:$O$500,'2020'!$B$3:$B$500,$A25,'2020'!$D$3:$D$500,"*",'2020'!$H$3:$H$500,"*ja*")</f>
        <v>0</v>
      </c>
      <c r="H25" s="101">
        <f>COUNTIFS('2021'!$B$3:$B$500,$A25,'2021'!$D$3:$D$500,"*",'2021'!$H$3:$H$500,"*ja*")</f>
        <v>0</v>
      </c>
      <c r="I25" s="101">
        <f>SUMIFS('2021'!$O$3:$O$500,'2021'!$B$3:$B$500,$A25,'2021'!$D$3:$D$500,"*",'2021'!$H$3:$H$500,"*ja*")</f>
        <v>0</v>
      </c>
      <c r="J25" s="101">
        <f>COUNTIFS('2022'!$B$3:$B$500,$A25,'2022'!$D$3:$D$500,"*",'2022'!$H$3:$H$500,"*ja*")</f>
        <v>0</v>
      </c>
      <c r="K25" s="101">
        <f>SUMIFS('2022'!$O$3:$O$500,'2022'!$B$3:$B$500,$A25,'2022'!$D$3:$D$500,"*",'2022'!$H$3:$H$500,"*ja*")</f>
        <v>0</v>
      </c>
      <c r="L25" s="101">
        <f>COUNTIFS('2023'!$B$3:$B$500,$A25,'2023'!$D$3:$D$500,"*",'2023'!$H$3:$H$500,"*ja*")</f>
        <v>0</v>
      </c>
      <c r="M25" s="101">
        <f>SUMIFS('2023'!$O$3:$O$500,'2023'!$B$3:$B$500,$A25,'2023'!$D$3:$D$500,"*",'2023'!$H$3:$H$500,"*ja*")</f>
        <v>0</v>
      </c>
      <c r="N25" s="101">
        <f>COUNTIFS('2024'!$B$3:$B$500,$A25,'2024'!$D$3:$D$500,"*",'2024'!$H$3:$H$500,"*ja*")</f>
        <v>0</v>
      </c>
      <c r="O25" s="101">
        <f>SUMIFS('2024'!$O$3:$O$500,'2024'!$B$3:$B$500,$A25,'2024'!$D$3:$D$500,"*",'2024'!$H$3:$H$500,"*ja*")</f>
        <v>0</v>
      </c>
      <c r="P25" s="101">
        <f>COUNTIFS('2025'!$B$3:$B$500,$A25,'2025'!$D$3:$D$500,"*",'2025'!$H$3:$H$500,"*ja*")</f>
        <v>0</v>
      </c>
      <c r="Q25" s="101">
        <f>SUMIFS('2025'!$O$3:$O$500,'2025'!$B$3:$B$500,$A25,'2025'!$D$3:$D$500,"*",'2025'!$H$3:$H$500,"*ja*")</f>
        <v>0</v>
      </c>
      <c r="R25" s="101">
        <f>COUNTIFS('2026'!$B$3:$B$500,$A25,'2026'!$D$3:$D$500,"*",'2026'!$H$3:$H$500,"*ja*")</f>
        <v>0</v>
      </c>
      <c r="S25" s="101">
        <f>SUMIFS('2026'!$O$3:$O$500,'2026'!$B$3:$B$500,$A25,'2026'!$D$3:$D$500,"*",'2026'!$H$3:$H$500,"*ja*")</f>
        <v>0</v>
      </c>
      <c r="T25" s="101">
        <f>COUNTIFS('2027'!$B$3:$B$500,$A25,'2027'!$D$3:$D$500,"*",'2027'!$H$3:$H$500,"*ja*")</f>
        <v>0</v>
      </c>
      <c r="U25" s="101">
        <f>SUMIFS('2027'!$O$3:$O$500,'2027'!$B$3:$B$500,$A25,'2027'!$D$3:$D$500,"*",'2027'!$H$3:$H$500,"*ja*")</f>
        <v>0</v>
      </c>
      <c r="V25" s="101">
        <f>COUNTIFS('2028'!$B$3:$B$500,$A25,'2028'!$D$3:$D$500,"*",'2028'!$H$3:$H$500,"*ja*")</f>
        <v>0</v>
      </c>
      <c r="W25" s="101">
        <f>SUMIFS('2028'!$O$3:$O$500,'2028'!$B$3:$B$500,$A25,'2028'!$D$3:$D$500,"*",'2028'!$H$3:$H$500,"*ja*")</f>
        <v>0</v>
      </c>
    </row>
    <row r="26" spans="1:23" x14ac:dyDescent="0.25">
      <c r="A26" s="91" t="s">
        <v>96</v>
      </c>
      <c r="B26" s="101">
        <f>COUNTIFS('2018'!$B$3:$B$500,$A26,'2018'!$D$3:$D$500,"*",'2018'!$H$3:$H$500,"*ja*")</f>
        <v>0</v>
      </c>
      <c r="C26" s="101">
        <f>SUMIFS('2018'!$O$3:$O$500,'2018'!$B$3:$B$500,$A26,'2018'!$D$3:$D$500,"*",'2018'!$H$3:$H$500,"*ja*")</f>
        <v>0</v>
      </c>
      <c r="D26" s="101">
        <f>COUNTIFS('2019'!$B$3:$B$500,$A26,'2019'!$D$3:$D$500,"*",'2019'!$H$3:$H$500,"*ja*")</f>
        <v>0</v>
      </c>
      <c r="E26" s="101">
        <f>SUMIFS('2019'!$O$3:$O$500,'2019'!$B$3:$B$500,$A26,'2019'!$D$3:$D$500,"*",'2019'!$H$3:$H$500,"*ja*")</f>
        <v>0</v>
      </c>
      <c r="F26" s="101">
        <f>COUNTIFS('2020'!$B$3:$B$500,$A26,'2020'!$D$3:$D$500,"*",'2020'!$H$3:$H$500,"*ja*")</f>
        <v>0</v>
      </c>
      <c r="G26" s="101">
        <f>SUMIFS('2020'!$O$3:$O$500,'2020'!$B$3:$B$500,$A26,'2020'!$D$3:$D$500,"*",'2020'!$H$3:$H$500,"*ja*")</f>
        <v>0</v>
      </c>
      <c r="H26" s="101">
        <f>COUNTIFS('2021'!$B$3:$B$500,$A26,'2021'!$D$3:$D$500,"*",'2021'!$H$3:$H$500,"*ja*")</f>
        <v>0</v>
      </c>
      <c r="I26" s="101">
        <f>SUMIFS('2021'!$O$3:$O$500,'2021'!$B$3:$B$500,$A26,'2021'!$D$3:$D$500,"*",'2021'!$H$3:$H$500,"*ja*")</f>
        <v>0</v>
      </c>
      <c r="J26" s="101">
        <f>COUNTIFS('2022'!$B$3:$B$500,$A26,'2022'!$D$3:$D$500,"*",'2022'!$H$3:$H$500,"*ja*")</f>
        <v>0</v>
      </c>
      <c r="K26" s="101">
        <f>SUMIFS('2022'!$O$3:$O$500,'2022'!$B$3:$B$500,$A26,'2022'!$D$3:$D$500,"*",'2022'!$H$3:$H$500,"*ja*")</f>
        <v>0</v>
      </c>
      <c r="L26" s="101">
        <f>COUNTIFS('2023'!$B$3:$B$500,$A26,'2023'!$D$3:$D$500,"*",'2023'!$H$3:$H$500,"*ja*")</f>
        <v>0</v>
      </c>
      <c r="M26" s="101">
        <f>SUMIFS('2023'!$O$3:$O$500,'2023'!$B$3:$B$500,$A26,'2023'!$D$3:$D$500,"*",'2023'!$H$3:$H$500,"*ja*")</f>
        <v>0</v>
      </c>
      <c r="N26" s="101">
        <f>COUNTIFS('2024'!$B$3:$B$500,$A26,'2024'!$D$3:$D$500,"*",'2024'!$H$3:$H$500,"*ja*")</f>
        <v>0</v>
      </c>
      <c r="O26" s="101">
        <f>SUMIFS('2024'!$O$3:$O$500,'2024'!$B$3:$B$500,$A26,'2024'!$D$3:$D$500,"*",'2024'!$H$3:$H$500,"*ja*")</f>
        <v>0</v>
      </c>
      <c r="P26" s="101">
        <f>COUNTIFS('2025'!$B$3:$B$500,$A26,'2025'!$D$3:$D$500,"*",'2025'!$H$3:$H$500,"*ja*")</f>
        <v>0</v>
      </c>
      <c r="Q26" s="101">
        <f>SUMIFS('2025'!$O$3:$O$500,'2025'!$B$3:$B$500,$A26,'2025'!$D$3:$D$500,"*",'2025'!$H$3:$H$500,"*ja*")</f>
        <v>0</v>
      </c>
      <c r="R26" s="101">
        <f>COUNTIFS('2026'!$B$3:$B$500,$A26,'2026'!$D$3:$D$500,"*",'2026'!$H$3:$H$500,"*ja*")</f>
        <v>0</v>
      </c>
      <c r="S26" s="101">
        <f>SUMIFS('2026'!$O$3:$O$500,'2026'!$B$3:$B$500,$A26,'2026'!$D$3:$D$500,"*",'2026'!$H$3:$H$500,"*ja*")</f>
        <v>0</v>
      </c>
      <c r="T26" s="101">
        <f>COUNTIFS('2027'!$B$3:$B$500,$A26,'2027'!$D$3:$D$500,"*",'2027'!$H$3:$H$500,"*ja*")</f>
        <v>0</v>
      </c>
      <c r="U26" s="101">
        <f>SUMIFS('2027'!$O$3:$O$500,'2027'!$B$3:$B$500,$A26,'2027'!$D$3:$D$500,"*",'2027'!$H$3:$H$500,"*ja*")</f>
        <v>0</v>
      </c>
      <c r="V26" s="101">
        <f>COUNTIFS('2028'!$B$3:$B$500,$A26,'2028'!$D$3:$D$500,"*",'2028'!$H$3:$H$500,"*ja*")</f>
        <v>0</v>
      </c>
      <c r="W26" s="101">
        <f>SUMIFS('2028'!$O$3:$O$500,'2028'!$B$3:$B$500,$A26,'2028'!$D$3:$D$500,"*",'2028'!$H$3:$H$500,"*ja*")</f>
        <v>0</v>
      </c>
    </row>
    <row r="27" spans="1:23" x14ac:dyDescent="0.25">
      <c r="A27" s="91" t="s">
        <v>32</v>
      </c>
      <c r="B27" s="101">
        <f>COUNTIFS('2018'!$B$3:$B$500,$A27,'2018'!$D$3:$D$500,"*",'2018'!$H$3:$H$500,"*ja*")</f>
        <v>0</v>
      </c>
      <c r="C27" s="101">
        <f>SUMIFS('2018'!$O$3:$O$500,'2018'!$B$3:$B$500,$A27,'2018'!$D$3:$D$500,"*",'2018'!$H$3:$H$500,"*ja*")</f>
        <v>0</v>
      </c>
      <c r="D27" s="101">
        <f>COUNTIFS('2019'!$B$3:$B$500,$A27,'2019'!$D$3:$D$500,"*",'2019'!$H$3:$H$500,"*ja*")</f>
        <v>0</v>
      </c>
      <c r="E27" s="101">
        <f>SUMIFS('2019'!$O$3:$O$500,'2019'!$B$3:$B$500,$A27,'2019'!$D$3:$D$500,"*",'2019'!$H$3:$H$500,"*ja*")</f>
        <v>0</v>
      </c>
      <c r="F27" s="101">
        <f>COUNTIFS('2020'!$B$3:$B$500,$A27,'2020'!$D$3:$D$500,"*",'2020'!$H$3:$H$500,"*ja*")</f>
        <v>0</v>
      </c>
      <c r="G27" s="101">
        <f>SUMIFS('2020'!$O$3:$O$500,'2020'!$B$3:$B$500,$A27,'2020'!$D$3:$D$500,"*",'2020'!$H$3:$H$500,"*ja*")</f>
        <v>0</v>
      </c>
      <c r="H27" s="101">
        <f>COUNTIFS('2021'!$B$3:$B$500,$A27,'2021'!$D$3:$D$500,"*",'2021'!$H$3:$H$500,"*ja*")</f>
        <v>0</v>
      </c>
      <c r="I27" s="101">
        <f>SUMIFS('2021'!$O$3:$O$500,'2021'!$B$3:$B$500,$A27,'2021'!$D$3:$D$500,"*",'2021'!$H$3:$H$500,"*ja*")</f>
        <v>0</v>
      </c>
      <c r="J27" s="101">
        <f>COUNTIFS('2022'!$B$3:$B$500,$A27,'2022'!$D$3:$D$500,"*",'2022'!$H$3:$H$500,"*ja*")</f>
        <v>0</v>
      </c>
      <c r="K27" s="101">
        <f>SUMIFS('2022'!$O$3:$O$500,'2022'!$B$3:$B$500,$A27,'2022'!$D$3:$D$500,"*",'2022'!$H$3:$H$500,"*ja*")</f>
        <v>0</v>
      </c>
      <c r="L27" s="101">
        <f>COUNTIFS('2023'!$B$3:$B$500,$A27,'2023'!$D$3:$D$500,"*",'2023'!$H$3:$H$500,"*ja*")</f>
        <v>0</v>
      </c>
      <c r="M27" s="101">
        <f>SUMIFS('2023'!$O$3:$O$500,'2023'!$B$3:$B$500,$A27,'2023'!$D$3:$D$500,"*",'2023'!$H$3:$H$500,"*ja*")</f>
        <v>0</v>
      </c>
      <c r="N27" s="101">
        <f>COUNTIFS('2024'!$B$3:$B$500,$A27,'2024'!$D$3:$D$500,"*",'2024'!$H$3:$H$500,"*ja*")</f>
        <v>0</v>
      </c>
      <c r="O27" s="101">
        <f>SUMIFS('2024'!$O$3:$O$500,'2024'!$B$3:$B$500,$A27,'2024'!$D$3:$D$500,"*",'2024'!$H$3:$H$500,"*ja*")</f>
        <v>0</v>
      </c>
      <c r="P27" s="101">
        <f>COUNTIFS('2025'!$B$3:$B$500,$A27,'2025'!$D$3:$D$500,"*",'2025'!$H$3:$H$500,"*ja*")</f>
        <v>0</v>
      </c>
      <c r="Q27" s="101">
        <f>SUMIFS('2025'!$O$3:$O$500,'2025'!$B$3:$B$500,$A27,'2025'!$D$3:$D$500,"*",'2025'!$H$3:$H$500,"*ja*")</f>
        <v>0</v>
      </c>
      <c r="R27" s="101">
        <f>COUNTIFS('2026'!$B$3:$B$500,$A27,'2026'!$D$3:$D$500,"*",'2026'!$H$3:$H$500,"*ja*")</f>
        <v>0</v>
      </c>
      <c r="S27" s="101">
        <f>SUMIFS('2026'!$O$3:$O$500,'2026'!$B$3:$B$500,$A27,'2026'!$D$3:$D$500,"*",'2026'!$H$3:$H$500,"*ja*")</f>
        <v>0</v>
      </c>
      <c r="T27" s="101">
        <f>COUNTIFS('2027'!$B$3:$B$500,$A27,'2027'!$D$3:$D$500,"*",'2027'!$H$3:$H$500,"*ja*")</f>
        <v>0</v>
      </c>
      <c r="U27" s="101">
        <f>SUMIFS('2027'!$O$3:$O$500,'2027'!$B$3:$B$500,$A27,'2027'!$D$3:$D$500,"*",'2027'!$H$3:$H$500,"*ja*")</f>
        <v>0</v>
      </c>
      <c r="V27" s="101">
        <f>COUNTIFS('2028'!$B$3:$B$500,$A27,'2028'!$D$3:$D$500,"*",'2028'!$H$3:$H$500,"*ja*")</f>
        <v>0</v>
      </c>
      <c r="W27" s="101">
        <f>SUMIFS('2028'!$O$3:$O$500,'2028'!$B$3:$B$500,$A27,'2028'!$D$3:$D$500,"*",'2028'!$H$3:$H$500,"*ja*")</f>
        <v>0</v>
      </c>
    </row>
    <row r="28" spans="1:23" x14ac:dyDescent="0.25">
      <c r="A28" s="91" t="s">
        <v>24</v>
      </c>
      <c r="B28" s="101">
        <f>COUNTIFS('2018'!$B$3:$B$500,$A28,'2018'!$D$3:$D$500,"*",'2018'!$H$3:$H$500,"*ja*")</f>
        <v>0</v>
      </c>
      <c r="C28" s="101">
        <f>SUMIFS('2018'!$O$3:$O$500,'2018'!$B$3:$B$500,$A28,'2018'!$D$3:$D$500,"*",'2018'!$H$3:$H$500,"*ja*")</f>
        <v>0</v>
      </c>
      <c r="D28" s="101">
        <f>COUNTIFS('2019'!$B$3:$B$500,$A28,'2019'!$D$3:$D$500,"*",'2019'!$H$3:$H$500,"*ja*")</f>
        <v>0</v>
      </c>
      <c r="E28" s="101">
        <f>SUMIFS('2019'!$O$3:$O$500,'2019'!$B$3:$B$500,$A28,'2019'!$D$3:$D$500,"*",'2019'!$H$3:$H$500,"*ja*")</f>
        <v>0</v>
      </c>
      <c r="F28" s="101">
        <f>COUNTIFS('2020'!$B$3:$B$500,$A28,'2020'!$D$3:$D$500,"*",'2020'!$H$3:$H$500,"*ja*")</f>
        <v>0</v>
      </c>
      <c r="G28" s="101">
        <f>SUMIFS('2020'!$O$3:$O$500,'2020'!$B$3:$B$500,$A28,'2020'!$D$3:$D$500,"*",'2020'!$H$3:$H$500,"*ja*")</f>
        <v>0</v>
      </c>
      <c r="H28" s="101">
        <f>COUNTIFS('2021'!$B$3:$B$500,$A28,'2021'!$D$3:$D$500,"*",'2021'!$H$3:$H$500,"*ja*")</f>
        <v>0</v>
      </c>
      <c r="I28" s="101">
        <f>SUMIFS('2021'!$O$3:$O$500,'2021'!$B$3:$B$500,$A28,'2021'!$D$3:$D$500,"*",'2021'!$H$3:$H$500,"*ja*")</f>
        <v>0</v>
      </c>
      <c r="J28" s="101">
        <f>COUNTIFS('2022'!$B$3:$B$500,$A28,'2022'!$D$3:$D$500,"*",'2022'!$H$3:$H$500,"*ja*")</f>
        <v>0</v>
      </c>
      <c r="K28" s="101">
        <f>SUMIFS('2022'!$O$3:$O$500,'2022'!$B$3:$B$500,$A28,'2022'!$D$3:$D$500,"*",'2022'!$H$3:$H$500,"*ja*")</f>
        <v>0</v>
      </c>
      <c r="L28" s="101">
        <f>COUNTIFS('2023'!$B$3:$B$500,$A28,'2023'!$D$3:$D$500,"*",'2023'!$H$3:$H$500,"*ja*")</f>
        <v>0</v>
      </c>
      <c r="M28" s="101">
        <f>SUMIFS('2023'!$O$3:$O$500,'2023'!$B$3:$B$500,$A28,'2023'!$D$3:$D$500,"*",'2023'!$H$3:$H$500,"*ja*")</f>
        <v>0</v>
      </c>
      <c r="N28" s="101">
        <f>COUNTIFS('2024'!$B$3:$B$500,$A28,'2024'!$D$3:$D$500,"*",'2024'!$H$3:$H$500,"*ja*")</f>
        <v>0</v>
      </c>
      <c r="O28" s="101">
        <f>SUMIFS('2024'!$O$3:$O$500,'2024'!$B$3:$B$500,$A28,'2024'!$D$3:$D$500,"*",'2024'!$H$3:$H$500,"*ja*")</f>
        <v>0</v>
      </c>
      <c r="P28" s="101">
        <f>COUNTIFS('2025'!$B$3:$B$500,$A28,'2025'!$D$3:$D$500,"*",'2025'!$H$3:$H$500,"*ja*")</f>
        <v>0</v>
      </c>
      <c r="Q28" s="101">
        <f>SUMIFS('2025'!$O$3:$O$500,'2025'!$B$3:$B$500,$A28,'2025'!$D$3:$D$500,"*",'2025'!$H$3:$H$500,"*ja*")</f>
        <v>0</v>
      </c>
      <c r="R28" s="101">
        <f>COUNTIFS('2026'!$B$3:$B$500,$A28,'2026'!$D$3:$D$500,"*",'2026'!$H$3:$H$500,"*ja*")</f>
        <v>0</v>
      </c>
      <c r="S28" s="101">
        <f>SUMIFS('2026'!$O$3:$O$500,'2026'!$B$3:$B$500,$A28,'2026'!$D$3:$D$500,"*",'2026'!$H$3:$H$500,"*ja*")</f>
        <v>0</v>
      </c>
      <c r="T28" s="101">
        <f>COUNTIFS('2027'!$B$3:$B$500,$A28,'2027'!$D$3:$D$500,"*",'2027'!$H$3:$H$500,"*ja*")</f>
        <v>0</v>
      </c>
      <c r="U28" s="101">
        <f>SUMIFS('2027'!$O$3:$O$500,'2027'!$B$3:$B$500,$A28,'2027'!$D$3:$D$500,"*",'2027'!$H$3:$H$500,"*ja*")</f>
        <v>0</v>
      </c>
      <c r="V28" s="101">
        <f>COUNTIFS('2028'!$B$3:$B$500,$A28,'2028'!$D$3:$D$500,"*",'2028'!$H$3:$H$500,"*ja*")</f>
        <v>0</v>
      </c>
      <c r="W28" s="101">
        <f>SUMIFS('2028'!$O$3:$O$500,'2028'!$B$3:$B$500,$A28,'2028'!$D$3:$D$500,"*",'2028'!$H$3:$H$500,"*ja*")</f>
        <v>0</v>
      </c>
    </row>
    <row r="29" spans="1:23" x14ac:dyDescent="0.25">
      <c r="A29" s="91" t="s">
        <v>55</v>
      </c>
      <c r="B29" s="101">
        <f>COUNTIFS('2018'!$B$3:$B$500,$A29,'2018'!$D$3:$D$500,"*",'2018'!$H$3:$H$500,"*ja*")</f>
        <v>0</v>
      </c>
      <c r="C29" s="101">
        <f>SUMIFS('2018'!$O$3:$O$500,'2018'!$B$3:$B$500,$A29,'2018'!$D$3:$D$500,"*",'2018'!$H$3:$H$500,"*ja*")</f>
        <v>0</v>
      </c>
      <c r="D29" s="101">
        <f>COUNTIFS('2019'!$B$3:$B$500,$A29,'2019'!$D$3:$D$500,"*",'2019'!$H$3:$H$500,"*ja*")</f>
        <v>0</v>
      </c>
      <c r="E29" s="101">
        <f>SUMIFS('2019'!$O$3:$O$500,'2019'!$B$3:$B$500,$A29,'2019'!$D$3:$D$500,"*",'2019'!$H$3:$H$500,"*ja*")</f>
        <v>0</v>
      </c>
      <c r="F29" s="101">
        <f>COUNTIFS('2020'!$B$3:$B$500,$A29,'2020'!$D$3:$D$500,"*",'2020'!$H$3:$H$500,"*ja*")</f>
        <v>0</v>
      </c>
      <c r="G29" s="101">
        <f>SUMIFS('2020'!$O$3:$O$500,'2020'!$B$3:$B$500,$A29,'2020'!$D$3:$D$500,"*",'2020'!$H$3:$H$500,"*ja*")</f>
        <v>0</v>
      </c>
      <c r="H29" s="101">
        <f>COUNTIFS('2021'!$B$3:$B$500,$A29,'2021'!$D$3:$D$500,"*",'2021'!$H$3:$H$500,"*ja*")</f>
        <v>0</v>
      </c>
      <c r="I29" s="101">
        <f>SUMIFS('2021'!$O$3:$O$500,'2021'!$B$3:$B$500,$A29,'2021'!$D$3:$D$500,"*",'2021'!$H$3:$H$500,"*ja*")</f>
        <v>0</v>
      </c>
      <c r="J29" s="101">
        <f>COUNTIFS('2022'!$B$3:$B$500,$A29,'2022'!$D$3:$D$500,"*",'2022'!$H$3:$H$500,"*ja*")</f>
        <v>0</v>
      </c>
      <c r="K29" s="101">
        <f>SUMIFS('2022'!$O$3:$O$500,'2022'!$B$3:$B$500,$A29,'2022'!$D$3:$D$500,"*",'2022'!$H$3:$H$500,"*ja*")</f>
        <v>0</v>
      </c>
      <c r="L29" s="101">
        <f>COUNTIFS('2023'!$B$3:$B$500,$A29,'2023'!$D$3:$D$500,"*",'2023'!$H$3:$H$500,"*ja*")</f>
        <v>0</v>
      </c>
      <c r="M29" s="101">
        <f>SUMIFS('2023'!$O$3:$O$500,'2023'!$B$3:$B$500,$A29,'2023'!$D$3:$D$500,"*",'2023'!$H$3:$H$500,"*ja*")</f>
        <v>0</v>
      </c>
      <c r="N29" s="101">
        <f>COUNTIFS('2024'!$B$3:$B$500,$A29,'2024'!$D$3:$D$500,"*",'2024'!$H$3:$H$500,"*ja*")</f>
        <v>0</v>
      </c>
      <c r="O29" s="101">
        <f>SUMIFS('2024'!$O$3:$O$500,'2024'!$B$3:$B$500,$A29,'2024'!$D$3:$D$500,"*",'2024'!$H$3:$H$500,"*ja*")</f>
        <v>0</v>
      </c>
      <c r="P29" s="101">
        <f>COUNTIFS('2025'!$B$3:$B$500,$A29,'2025'!$D$3:$D$500,"*",'2025'!$H$3:$H$500,"*ja*")</f>
        <v>0</v>
      </c>
      <c r="Q29" s="101">
        <f>SUMIFS('2025'!$O$3:$O$500,'2025'!$B$3:$B$500,$A29,'2025'!$D$3:$D$500,"*",'2025'!$H$3:$H$500,"*ja*")</f>
        <v>0</v>
      </c>
      <c r="R29" s="101">
        <f>COUNTIFS('2026'!$B$3:$B$500,$A29,'2026'!$D$3:$D$500,"*",'2026'!$H$3:$H$500,"*ja*")</f>
        <v>0</v>
      </c>
      <c r="S29" s="101">
        <f>SUMIFS('2026'!$O$3:$O$500,'2026'!$B$3:$B$500,$A29,'2026'!$D$3:$D$500,"*",'2026'!$H$3:$H$500,"*ja*")</f>
        <v>0</v>
      </c>
      <c r="T29" s="101">
        <f>COUNTIFS('2027'!$B$3:$B$500,$A29,'2027'!$D$3:$D$500,"*",'2027'!$H$3:$H$500,"*ja*")</f>
        <v>0</v>
      </c>
      <c r="U29" s="101">
        <f>SUMIFS('2027'!$O$3:$O$500,'2027'!$B$3:$B$500,$A29,'2027'!$D$3:$D$500,"*",'2027'!$H$3:$H$500,"*ja*")</f>
        <v>0</v>
      </c>
      <c r="V29" s="101">
        <f>COUNTIFS('2028'!$B$3:$B$500,$A29,'2028'!$D$3:$D$500,"*",'2028'!$H$3:$H$500,"*ja*")</f>
        <v>0</v>
      </c>
      <c r="W29" s="101">
        <f>SUMIFS('2028'!$O$3:$O$500,'2028'!$B$3:$B$500,$A29,'2028'!$D$3:$D$500,"*",'2028'!$H$3:$H$500,"*ja*")</f>
        <v>0</v>
      </c>
    </row>
    <row r="30" spans="1:23" x14ac:dyDescent="0.25">
      <c r="A30" s="91" t="s">
        <v>12</v>
      </c>
      <c r="B30" s="101">
        <f>COUNTIFS('2018'!$B$3:$B$500,$A30,'2018'!$D$3:$D$500,"*",'2018'!$H$3:$H$500,"*ja*")</f>
        <v>0</v>
      </c>
      <c r="C30" s="101">
        <f>SUMIFS('2018'!$O$3:$O$500,'2018'!$B$3:$B$500,$A30,'2018'!$D$3:$D$500,"*",'2018'!$H$3:$H$500,"*ja*")</f>
        <v>0</v>
      </c>
      <c r="D30" s="101">
        <f>COUNTIFS('2019'!$B$3:$B$500,$A30,'2019'!$D$3:$D$500,"*",'2019'!$H$3:$H$500,"*ja*")</f>
        <v>0</v>
      </c>
      <c r="E30" s="101">
        <f>SUMIFS('2019'!$O$3:$O$500,'2019'!$B$3:$B$500,$A30,'2019'!$D$3:$D$500,"*",'2019'!$H$3:$H$500,"*ja*")</f>
        <v>0</v>
      </c>
      <c r="F30" s="101">
        <f>COUNTIFS('2020'!$B$3:$B$500,$A30,'2020'!$D$3:$D$500,"*",'2020'!$H$3:$H$500,"*ja*")</f>
        <v>0</v>
      </c>
      <c r="G30" s="101">
        <f>SUMIFS('2020'!$O$3:$O$500,'2020'!$B$3:$B$500,$A30,'2020'!$D$3:$D$500,"*",'2020'!$H$3:$H$500,"*ja*")</f>
        <v>0</v>
      </c>
      <c r="H30" s="101">
        <f>COUNTIFS('2021'!$B$3:$B$500,$A30,'2021'!$D$3:$D$500,"*",'2021'!$H$3:$H$500,"*ja*")</f>
        <v>0</v>
      </c>
      <c r="I30" s="101">
        <f>SUMIFS('2021'!$O$3:$O$500,'2021'!$B$3:$B$500,$A30,'2021'!$D$3:$D$500,"*",'2021'!$H$3:$H$500,"*ja*")</f>
        <v>0</v>
      </c>
      <c r="J30" s="101">
        <f>COUNTIFS('2022'!$B$3:$B$500,$A30,'2022'!$D$3:$D$500,"*",'2022'!$H$3:$H$500,"*ja*")</f>
        <v>0</v>
      </c>
      <c r="K30" s="101">
        <f>SUMIFS('2022'!$O$3:$O$500,'2022'!$B$3:$B$500,$A30,'2022'!$D$3:$D$500,"*",'2022'!$H$3:$H$500,"*ja*")</f>
        <v>0</v>
      </c>
      <c r="L30" s="101">
        <f>COUNTIFS('2023'!$B$3:$B$500,$A30,'2023'!$D$3:$D$500,"*",'2023'!$H$3:$H$500,"*ja*")</f>
        <v>0</v>
      </c>
      <c r="M30" s="101">
        <f>SUMIFS('2023'!$O$3:$O$500,'2023'!$B$3:$B$500,$A30,'2023'!$D$3:$D$500,"*",'2023'!$H$3:$H$500,"*ja*")</f>
        <v>0</v>
      </c>
      <c r="N30" s="101">
        <f>COUNTIFS('2024'!$B$3:$B$500,$A30,'2024'!$D$3:$D$500,"*",'2024'!$H$3:$H$500,"*ja*")</f>
        <v>0</v>
      </c>
      <c r="O30" s="101">
        <f>SUMIFS('2024'!$O$3:$O$500,'2024'!$B$3:$B$500,$A30,'2024'!$D$3:$D$500,"*",'2024'!$H$3:$H$500,"*ja*")</f>
        <v>0</v>
      </c>
      <c r="P30" s="101">
        <f>COUNTIFS('2025'!$B$3:$B$500,$A30,'2025'!$D$3:$D$500,"*",'2025'!$H$3:$H$500,"*ja*")</f>
        <v>0</v>
      </c>
      <c r="Q30" s="101">
        <f>SUMIFS('2025'!$O$3:$O$500,'2025'!$B$3:$B$500,$A30,'2025'!$D$3:$D$500,"*",'2025'!$H$3:$H$500,"*ja*")</f>
        <v>0</v>
      </c>
      <c r="R30" s="101">
        <f>COUNTIFS('2026'!$B$3:$B$500,$A30,'2026'!$D$3:$D$500,"*",'2026'!$H$3:$H$500,"*ja*")</f>
        <v>0</v>
      </c>
      <c r="S30" s="101">
        <f>SUMIFS('2026'!$O$3:$O$500,'2026'!$B$3:$B$500,$A30,'2026'!$D$3:$D$500,"*",'2026'!$H$3:$H$500,"*ja*")</f>
        <v>0</v>
      </c>
      <c r="T30" s="101">
        <f>COUNTIFS('2027'!$B$3:$B$500,$A30,'2027'!$D$3:$D$500,"*",'2027'!$H$3:$H$500,"*ja*")</f>
        <v>0</v>
      </c>
      <c r="U30" s="101">
        <f>SUMIFS('2027'!$O$3:$O$500,'2027'!$B$3:$B$500,$A30,'2027'!$D$3:$D$500,"*",'2027'!$H$3:$H$500,"*ja*")</f>
        <v>0</v>
      </c>
      <c r="V30" s="101">
        <f>COUNTIFS('2028'!$B$3:$B$500,$A30,'2028'!$D$3:$D$500,"*",'2028'!$H$3:$H$500,"*ja*")</f>
        <v>0</v>
      </c>
      <c r="W30" s="101">
        <f>SUMIFS('2028'!$O$3:$O$500,'2028'!$B$3:$B$500,$A30,'2028'!$D$3:$D$500,"*",'2028'!$H$3:$H$500,"*ja*")</f>
        <v>0</v>
      </c>
    </row>
    <row r="31" spans="1:23" x14ac:dyDescent="0.25">
      <c r="A31" s="91" t="s">
        <v>13</v>
      </c>
      <c r="B31" s="101">
        <f>COUNTIFS('2018'!$B$3:$B$500,$A31,'2018'!$D$3:$D$500,"*",'2018'!$H$3:$H$500,"*ja*")</f>
        <v>0</v>
      </c>
      <c r="C31" s="101">
        <f>SUMIFS('2018'!$O$3:$O$500,'2018'!$B$3:$B$500,$A31,'2018'!$D$3:$D$500,"*",'2018'!$H$3:$H$500,"*ja*")</f>
        <v>0</v>
      </c>
      <c r="D31" s="101">
        <f>COUNTIFS('2019'!$B$3:$B$500,$A31,'2019'!$D$3:$D$500,"*",'2019'!$H$3:$H$500,"*ja*")</f>
        <v>0</v>
      </c>
      <c r="E31" s="101">
        <f>SUMIFS('2019'!$O$3:$O$500,'2019'!$B$3:$B$500,$A31,'2019'!$D$3:$D$500,"*",'2019'!$H$3:$H$500,"*ja*")</f>
        <v>0</v>
      </c>
      <c r="F31" s="101">
        <f>COUNTIFS('2020'!$B$3:$B$500,$A31,'2020'!$D$3:$D$500,"*",'2020'!$H$3:$H$500,"*ja*")</f>
        <v>0</v>
      </c>
      <c r="G31" s="101">
        <f>SUMIFS('2020'!$O$3:$O$500,'2020'!$B$3:$B$500,$A31,'2020'!$D$3:$D$500,"*",'2020'!$H$3:$H$500,"*ja*")</f>
        <v>0</v>
      </c>
      <c r="H31" s="101">
        <f>COUNTIFS('2021'!$B$3:$B$500,$A31,'2021'!$D$3:$D$500,"*",'2021'!$H$3:$H$500,"*ja*")</f>
        <v>0</v>
      </c>
      <c r="I31" s="101">
        <f>SUMIFS('2021'!$O$3:$O$500,'2021'!$B$3:$B$500,$A31,'2021'!$D$3:$D$500,"*",'2021'!$H$3:$H$500,"*ja*")</f>
        <v>0</v>
      </c>
      <c r="J31" s="101">
        <f>COUNTIFS('2022'!$B$3:$B$500,$A31,'2022'!$D$3:$D$500,"*",'2022'!$H$3:$H$500,"*ja*")</f>
        <v>0</v>
      </c>
      <c r="K31" s="101">
        <f>SUMIFS('2022'!$O$3:$O$500,'2022'!$B$3:$B$500,$A31,'2022'!$D$3:$D$500,"*",'2022'!$H$3:$H$500,"*ja*")</f>
        <v>0</v>
      </c>
      <c r="L31" s="101">
        <f>COUNTIFS('2023'!$B$3:$B$500,$A31,'2023'!$D$3:$D$500,"*",'2023'!$H$3:$H$500,"*ja*")</f>
        <v>0</v>
      </c>
      <c r="M31" s="101">
        <f>SUMIFS('2023'!$O$3:$O$500,'2023'!$B$3:$B$500,$A31,'2023'!$D$3:$D$500,"*",'2023'!$H$3:$H$500,"*ja*")</f>
        <v>0</v>
      </c>
      <c r="N31" s="101">
        <f>COUNTIFS('2024'!$B$3:$B$500,$A31,'2024'!$D$3:$D$500,"*",'2024'!$H$3:$H$500,"*ja*")</f>
        <v>0</v>
      </c>
      <c r="O31" s="101">
        <f>SUMIFS('2024'!$O$3:$O$500,'2024'!$B$3:$B$500,$A31,'2024'!$D$3:$D$500,"*",'2024'!$H$3:$H$500,"*ja*")</f>
        <v>0</v>
      </c>
      <c r="P31" s="101">
        <f>COUNTIFS('2025'!$B$3:$B$500,$A31,'2025'!$D$3:$D$500,"*",'2025'!$H$3:$H$500,"*ja*")</f>
        <v>0</v>
      </c>
      <c r="Q31" s="101">
        <f>SUMIFS('2025'!$O$3:$O$500,'2025'!$B$3:$B$500,$A31,'2025'!$D$3:$D$500,"*",'2025'!$H$3:$H$500,"*ja*")</f>
        <v>0</v>
      </c>
      <c r="R31" s="101">
        <f>COUNTIFS('2026'!$B$3:$B$500,$A31,'2026'!$D$3:$D$500,"*",'2026'!$H$3:$H$500,"*ja*")</f>
        <v>0</v>
      </c>
      <c r="S31" s="101">
        <f>SUMIFS('2026'!$O$3:$O$500,'2026'!$B$3:$B$500,$A31,'2026'!$D$3:$D$500,"*",'2026'!$H$3:$H$500,"*ja*")</f>
        <v>0</v>
      </c>
      <c r="T31" s="101">
        <f>COUNTIFS('2027'!$B$3:$B$500,$A31,'2027'!$D$3:$D$500,"*",'2027'!$H$3:$H$500,"*ja*")</f>
        <v>0</v>
      </c>
      <c r="U31" s="101">
        <f>SUMIFS('2027'!$O$3:$O$500,'2027'!$B$3:$B$500,$A31,'2027'!$D$3:$D$500,"*",'2027'!$H$3:$H$500,"*ja*")</f>
        <v>0</v>
      </c>
      <c r="V31" s="101">
        <f>COUNTIFS('2028'!$B$3:$B$500,$A31,'2028'!$D$3:$D$500,"*",'2028'!$H$3:$H$500,"*ja*")</f>
        <v>0</v>
      </c>
      <c r="W31" s="101">
        <f>SUMIFS('2028'!$O$3:$O$500,'2028'!$B$3:$B$500,$A31,'2028'!$D$3:$D$500,"*",'2028'!$H$3:$H$500,"*ja*")</f>
        <v>0</v>
      </c>
    </row>
    <row r="32" spans="1:23" x14ac:dyDescent="0.25">
      <c r="A32" s="91" t="s">
        <v>14</v>
      </c>
      <c r="B32" s="101">
        <f>COUNTIFS('2018'!$B$3:$B$500,$A32,'2018'!$D$3:$D$500,"*",'2018'!$H$3:$H$500,"*ja*")</f>
        <v>0</v>
      </c>
      <c r="C32" s="101">
        <f>SUMIFS('2018'!$O$3:$O$500,'2018'!$B$3:$B$500,$A32,'2018'!$D$3:$D$500,"*",'2018'!$H$3:$H$500,"*ja*")</f>
        <v>0</v>
      </c>
      <c r="D32" s="101">
        <f>COUNTIFS('2019'!$B$3:$B$500,$A32,'2019'!$D$3:$D$500,"*",'2019'!$H$3:$H$500,"*ja*")</f>
        <v>0</v>
      </c>
      <c r="E32" s="101">
        <f>SUMIFS('2019'!$O$3:$O$500,'2019'!$B$3:$B$500,$A32,'2019'!$D$3:$D$500,"*",'2019'!$H$3:$H$500,"*ja*")</f>
        <v>0</v>
      </c>
      <c r="F32" s="101">
        <f>COUNTIFS('2020'!$B$3:$B$500,$A32,'2020'!$D$3:$D$500,"*",'2020'!$H$3:$H$500,"*ja*")</f>
        <v>0</v>
      </c>
      <c r="G32" s="101">
        <f>SUMIFS('2020'!$O$3:$O$500,'2020'!$B$3:$B$500,$A32,'2020'!$D$3:$D$500,"*",'2020'!$H$3:$H$500,"*ja*")</f>
        <v>0</v>
      </c>
      <c r="H32" s="101">
        <f>COUNTIFS('2021'!$B$3:$B$500,$A32,'2021'!$D$3:$D$500,"*",'2021'!$H$3:$H$500,"*ja*")</f>
        <v>0</v>
      </c>
      <c r="I32" s="101">
        <f>SUMIFS('2021'!$O$3:$O$500,'2021'!$B$3:$B$500,$A32,'2021'!$D$3:$D$500,"*",'2021'!$H$3:$H$500,"*ja*")</f>
        <v>0</v>
      </c>
      <c r="J32" s="101">
        <f>COUNTIFS('2022'!$B$3:$B$500,$A32,'2022'!$D$3:$D$500,"*",'2022'!$H$3:$H$500,"*ja*")</f>
        <v>0</v>
      </c>
      <c r="K32" s="101">
        <f>SUMIFS('2022'!$O$3:$O$500,'2022'!$B$3:$B$500,$A32,'2022'!$D$3:$D$500,"*",'2022'!$H$3:$H$500,"*ja*")</f>
        <v>0</v>
      </c>
      <c r="L32" s="101">
        <f>COUNTIFS('2023'!$B$3:$B$500,$A32,'2023'!$D$3:$D$500,"*",'2023'!$H$3:$H$500,"*ja*")</f>
        <v>0</v>
      </c>
      <c r="M32" s="101">
        <f>SUMIFS('2023'!$O$3:$O$500,'2023'!$B$3:$B$500,$A32,'2023'!$D$3:$D$500,"*",'2023'!$H$3:$H$500,"*ja*")</f>
        <v>0</v>
      </c>
      <c r="N32" s="101">
        <f>COUNTIFS('2024'!$B$3:$B$500,$A32,'2024'!$D$3:$D$500,"*",'2024'!$H$3:$H$500,"*ja*")</f>
        <v>0</v>
      </c>
      <c r="O32" s="101">
        <f>SUMIFS('2024'!$O$3:$O$500,'2024'!$B$3:$B$500,$A32,'2024'!$D$3:$D$500,"*",'2024'!$H$3:$H$500,"*ja*")</f>
        <v>0</v>
      </c>
      <c r="P32" s="101">
        <f>COUNTIFS('2025'!$B$3:$B$500,$A32,'2025'!$D$3:$D$500,"*",'2025'!$H$3:$H$500,"*ja*")</f>
        <v>0</v>
      </c>
      <c r="Q32" s="101">
        <f>SUMIFS('2025'!$O$3:$O$500,'2025'!$B$3:$B$500,$A32,'2025'!$D$3:$D$500,"*",'2025'!$H$3:$H$500,"*ja*")</f>
        <v>0</v>
      </c>
      <c r="R32" s="101">
        <f>COUNTIFS('2026'!$B$3:$B$500,$A32,'2026'!$D$3:$D$500,"*",'2026'!$H$3:$H$500,"*ja*")</f>
        <v>0</v>
      </c>
      <c r="S32" s="101">
        <f>SUMIFS('2026'!$O$3:$O$500,'2026'!$B$3:$B$500,$A32,'2026'!$D$3:$D$500,"*",'2026'!$H$3:$H$500,"*ja*")</f>
        <v>0</v>
      </c>
      <c r="T32" s="101">
        <f>COUNTIFS('2027'!$B$3:$B$500,$A32,'2027'!$D$3:$D$500,"*",'2027'!$H$3:$H$500,"*ja*")</f>
        <v>0</v>
      </c>
      <c r="U32" s="101">
        <f>SUMIFS('2027'!$O$3:$O$500,'2027'!$B$3:$B$500,$A32,'2027'!$D$3:$D$500,"*",'2027'!$H$3:$H$500,"*ja*")</f>
        <v>0</v>
      </c>
      <c r="V32" s="101">
        <f>COUNTIFS('2028'!$B$3:$B$500,$A32,'2028'!$D$3:$D$500,"*",'2028'!$H$3:$H$500,"*ja*")</f>
        <v>0</v>
      </c>
      <c r="W32" s="101">
        <f>SUMIFS('2028'!$O$3:$O$500,'2028'!$B$3:$B$500,$A32,'2028'!$D$3:$D$500,"*",'2028'!$H$3:$H$500,"*ja*")</f>
        <v>0</v>
      </c>
    </row>
    <row r="33" spans="1:23" x14ac:dyDescent="0.25">
      <c r="A33" s="91" t="s">
        <v>33</v>
      </c>
      <c r="B33" s="101">
        <f>COUNTIFS('2018'!$B$3:$B$500,$A33,'2018'!$D$3:$D$500,"*",'2018'!$H$3:$H$500,"*ja*")</f>
        <v>0</v>
      </c>
      <c r="C33" s="101">
        <f>SUMIFS('2018'!$O$3:$O$500,'2018'!$B$3:$B$500,$A33,'2018'!$D$3:$D$500,"*",'2018'!$H$3:$H$500,"*ja*")</f>
        <v>0</v>
      </c>
      <c r="D33" s="101">
        <f>COUNTIFS('2019'!$B$3:$B$500,$A33,'2019'!$D$3:$D$500,"*",'2019'!$H$3:$H$500,"*ja*")</f>
        <v>0</v>
      </c>
      <c r="E33" s="101">
        <f>SUMIFS('2019'!$O$3:$O$500,'2019'!$B$3:$B$500,$A33,'2019'!$D$3:$D$500,"*",'2019'!$H$3:$H$500,"*ja*")</f>
        <v>0</v>
      </c>
      <c r="F33" s="101">
        <f>COUNTIFS('2020'!$B$3:$B$500,$A33,'2020'!$D$3:$D$500,"*",'2020'!$H$3:$H$500,"*ja*")</f>
        <v>0</v>
      </c>
      <c r="G33" s="101">
        <f>SUMIFS('2020'!$O$3:$O$500,'2020'!$B$3:$B$500,$A33,'2020'!$D$3:$D$500,"*",'2020'!$H$3:$H$500,"*ja*")</f>
        <v>0</v>
      </c>
      <c r="H33" s="101">
        <f>COUNTIFS('2021'!$B$3:$B$500,$A33,'2021'!$D$3:$D$500,"*",'2021'!$H$3:$H$500,"*ja*")</f>
        <v>0</v>
      </c>
      <c r="I33" s="101">
        <f>SUMIFS('2021'!$O$3:$O$500,'2021'!$B$3:$B$500,$A33,'2021'!$D$3:$D$500,"*",'2021'!$H$3:$H$500,"*ja*")</f>
        <v>0</v>
      </c>
      <c r="J33" s="101">
        <f>COUNTIFS('2022'!$B$3:$B$500,$A33,'2022'!$D$3:$D$500,"*",'2022'!$H$3:$H$500,"*ja*")</f>
        <v>0</v>
      </c>
      <c r="K33" s="101">
        <f>SUMIFS('2022'!$O$3:$O$500,'2022'!$B$3:$B$500,$A33,'2022'!$D$3:$D$500,"*",'2022'!$H$3:$H$500,"*ja*")</f>
        <v>0</v>
      </c>
      <c r="L33" s="101">
        <f>COUNTIFS('2023'!$B$3:$B$500,$A33,'2023'!$D$3:$D$500,"*",'2023'!$H$3:$H$500,"*ja*")</f>
        <v>0</v>
      </c>
      <c r="M33" s="101">
        <f>SUMIFS('2023'!$O$3:$O$500,'2023'!$B$3:$B$500,$A33,'2023'!$D$3:$D$500,"*",'2023'!$H$3:$H$500,"*ja*")</f>
        <v>0</v>
      </c>
      <c r="N33" s="101">
        <f>COUNTIFS('2024'!$B$3:$B$500,$A33,'2024'!$D$3:$D$500,"*",'2024'!$H$3:$H$500,"*ja*")</f>
        <v>0</v>
      </c>
      <c r="O33" s="101">
        <f>SUMIFS('2024'!$O$3:$O$500,'2024'!$B$3:$B$500,$A33,'2024'!$D$3:$D$500,"*",'2024'!$H$3:$H$500,"*ja*")</f>
        <v>0</v>
      </c>
      <c r="P33" s="101">
        <f>COUNTIFS('2025'!$B$3:$B$500,$A33,'2025'!$D$3:$D$500,"*",'2025'!$H$3:$H$500,"*ja*")</f>
        <v>0</v>
      </c>
      <c r="Q33" s="101">
        <f>SUMIFS('2025'!$O$3:$O$500,'2025'!$B$3:$B$500,$A33,'2025'!$D$3:$D$500,"*",'2025'!$H$3:$H$500,"*ja*")</f>
        <v>0</v>
      </c>
      <c r="R33" s="101">
        <f>COUNTIFS('2026'!$B$3:$B$500,$A33,'2026'!$D$3:$D$500,"*",'2026'!$H$3:$H$500,"*ja*")</f>
        <v>0</v>
      </c>
      <c r="S33" s="101">
        <f>SUMIFS('2026'!$O$3:$O$500,'2026'!$B$3:$B$500,$A33,'2026'!$D$3:$D$500,"*",'2026'!$H$3:$H$500,"*ja*")</f>
        <v>0</v>
      </c>
      <c r="T33" s="101">
        <f>COUNTIFS('2027'!$B$3:$B$500,$A33,'2027'!$D$3:$D$500,"*",'2027'!$H$3:$H$500,"*ja*")</f>
        <v>0</v>
      </c>
      <c r="U33" s="101">
        <f>SUMIFS('2027'!$O$3:$O$500,'2027'!$B$3:$B$500,$A33,'2027'!$D$3:$D$500,"*",'2027'!$H$3:$H$500,"*ja*")</f>
        <v>0</v>
      </c>
      <c r="V33" s="101">
        <f>COUNTIFS('2028'!$B$3:$B$500,$A33,'2028'!$D$3:$D$500,"*",'2028'!$H$3:$H$500,"*ja*")</f>
        <v>0</v>
      </c>
      <c r="W33" s="101">
        <f>SUMIFS('2028'!$O$3:$O$500,'2028'!$B$3:$B$500,$A33,'2028'!$D$3:$D$500,"*",'2028'!$H$3:$H$500,"*ja*")</f>
        <v>0</v>
      </c>
    </row>
    <row r="34" spans="1:23" x14ac:dyDescent="0.25">
      <c r="A34" s="91" t="s">
        <v>38</v>
      </c>
      <c r="B34" s="101">
        <f>COUNTIFS('2018'!$B$3:$B$500,$A34,'2018'!$D$3:$D$500,"*",'2018'!$H$3:$H$500,"*ja*")</f>
        <v>0</v>
      </c>
      <c r="C34" s="101">
        <f>SUMIFS('2018'!$O$3:$O$500,'2018'!$B$3:$B$500,$A34,'2018'!$D$3:$D$500,"*",'2018'!$H$3:$H$500,"*ja*")</f>
        <v>0</v>
      </c>
      <c r="D34" s="101">
        <f>COUNTIFS('2019'!$B$3:$B$500,$A34,'2019'!$D$3:$D$500,"*",'2019'!$H$3:$H$500,"*ja*")</f>
        <v>0</v>
      </c>
      <c r="E34" s="101">
        <f>SUMIFS('2019'!$O$3:$O$500,'2019'!$B$3:$B$500,$A34,'2019'!$D$3:$D$500,"*",'2019'!$H$3:$H$500,"*ja*")</f>
        <v>0</v>
      </c>
      <c r="F34" s="101">
        <f>COUNTIFS('2020'!$B$3:$B$500,$A34,'2020'!$D$3:$D$500,"*",'2020'!$H$3:$H$500,"*ja*")</f>
        <v>0</v>
      </c>
      <c r="G34" s="101">
        <f>SUMIFS('2020'!$O$3:$O$500,'2020'!$B$3:$B$500,$A34,'2020'!$D$3:$D$500,"*",'2020'!$H$3:$H$500,"*ja*")</f>
        <v>0</v>
      </c>
      <c r="H34" s="101">
        <f>COUNTIFS('2021'!$B$3:$B$500,$A34,'2021'!$D$3:$D$500,"*",'2021'!$H$3:$H$500,"*ja*")</f>
        <v>0</v>
      </c>
      <c r="I34" s="101">
        <f>SUMIFS('2021'!$O$3:$O$500,'2021'!$B$3:$B$500,$A34,'2021'!$D$3:$D$500,"*",'2021'!$H$3:$H$500,"*ja*")</f>
        <v>0</v>
      </c>
      <c r="J34" s="101">
        <f>COUNTIFS('2022'!$B$3:$B$500,$A34,'2022'!$D$3:$D$500,"*",'2022'!$H$3:$H$500,"*ja*")</f>
        <v>0</v>
      </c>
      <c r="K34" s="101">
        <f>SUMIFS('2022'!$O$3:$O$500,'2022'!$B$3:$B$500,$A34,'2022'!$D$3:$D$500,"*",'2022'!$H$3:$H$500,"*ja*")</f>
        <v>0</v>
      </c>
      <c r="L34" s="101">
        <f>COUNTIFS('2023'!$B$3:$B$500,$A34,'2023'!$D$3:$D$500,"*",'2023'!$H$3:$H$500,"*ja*")</f>
        <v>0</v>
      </c>
      <c r="M34" s="101">
        <f>SUMIFS('2023'!$O$3:$O$500,'2023'!$B$3:$B$500,$A34,'2023'!$D$3:$D$500,"*",'2023'!$H$3:$H$500,"*ja*")</f>
        <v>0</v>
      </c>
      <c r="N34" s="101">
        <f>COUNTIFS('2024'!$B$3:$B$500,$A34,'2024'!$D$3:$D$500,"*",'2024'!$H$3:$H$500,"*ja*")</f>
        <v>0</v>
      </c>
      <c r="O34" s="101">
        <f>SUMIFS('2024'!$O$3:$O$500,'2024'!$B$3:$B$500,$A34,'2024'!$D$3:$D$500,"*",'2024'!$H$3:$H$500,"*ja*")</f>
        <v>0</v>
      </c>
      <c r="P34" s="101">
        <f>COUNTIFS('2025'!$B$3:$B$500,$A34,'2025'!$D$3:$D$500,"*",'2025'!$H$3:$H$500,"*ja*")</f>
        <v>0</v>
      </c>
      <c r="Q34" s="101">
        <f>SUMIFS('2025'!$O$3:$O$500,'2025'!$B$3:$B$500,$A34,'2025'!$D$3:$D$500,"*",'2025'!$H$3:$H$500,"*ja*")</f>
        <v>0</v>
      </c>
      <c r="R34" s="101">
        <f>COUNTIFS('2026'!$B$3:$B$500,$A34,'2026'!$D$3:$D$500,"*",'2026'!$H$3:$H$500,"*ja*")</f>
        <v>0</v>
      </c>
      <c r="S34" s="101">
        <f>SUMIFS('2026'!$O$3:$O$500,'2026'!$B$3:$B$500,$A34,'2026'!$D$3:$D$500,"*",'2026'!$H$3:$H$500,"*ja*")</f>
        <v>0</v>
      </c>
      <c r="T34" s="101">
        <f>COUNTIFS('2027'!$B$3:$B$500,$A34,'2027'!$D$3:$D$500,"*",'2027'!$H$3:$H$500,"*ja*")</f>
        <v>0</v>
      </c>
      <c r="U34" s="101">
        <f>SUMIFS('2027'!$O$3:$O$500,'2027'!$B$3:$B$500,$A34,'2027'!$D$3:$D$500,"*",'2027'!$H$3:$H$500,"*ja*")</f>
        <v>0</v>
      </c>
      <c r="V34" s="101">
        <f>COUNTIFS('2028'!$B$3:$B$500,$A34,'2028'!$D$3:$D$500,"*",'2028'!$H$3:$H$500,"*ja*")</f>
        <v>0</v>
      </c>
      <c r="W34" s="101">
        <f>SUMIFS('2028'!$O$3:$O$500,'2028'!$B$3:$B$500,$A34,'2028'!$D$3:$D$500,"*",'2028'!$H$3:$H$500,"*ja*")</f>
        <v>0</v>
      </c>
    </row>
    <row r="35" spans="1:23" x14ac:dyDescent="0.25">
      <c r="A35" s="91" t="s">
        <v>50</v>
      </c>
      <c r="B35" s="101">
        <f>COUNTIFS('2018'!$B$3:$B$500,$A35,'2018'!$D$3:$D$500,"*",'2018'!$H$3:$H$500,"*ja*")</f>
        <v>0</v>
      </c>
      <c r="C35" s="101">
        <f>SUMIFS('2018'!$O$3:$O$500,'2018'!$B$3:$B$500,$A35,'2018'!$D$3:$D$500,"*",'2018'!$H$3:$H$500,"*ja*")</f>
        <v>0</v>
      </c>
      <c r="D35" s="101">
        <f>COUNTIFS('2019'!$B$3:$B$500,$A35,'2019'!$D$3:$D$500,"*",'2019'!$H$3:$H$500,"*ja*")</f>
        <v>0</v>
      </c>
      <c r="E35" s="101">
        <f>SUMIFS('2019'!$O$3:$O$500,'2019'!$B$3:$B$500,$A35,'2019'!$D$3:$D$500,"*",'2019'!$H$3:$H$500,"*ja*")</f>
        <v>0</v>
      </c>
      <c r="F35" s="101">
        <f>COUNTIFS('2020'!$B$3:$B$500,$A35,'2020'!$D$3:$D$500,"*",'2020'!$H$3:$H$500,"*ja*")</f>
        <v>0</v>
      </c>
      <c r="G35" s="101">
        <f>SUMIFS('2020'!$O$3:$O$500,'2020'!$B$3:$B$500,$A35,'2020'!$D$3:$D$500,"*",'2020'!$H$3:$H$500,"*ja*")</f>
        <v>0</v>
      </c>
      <c r="H35" s="101">
        <f>COUNTIFS('2021'!$B$3:$B$500,$A35,'2021'!$D$3:$D$500,"*",'2021'!$H$3:$H$500,"*ja*")</f>
        <v>0</v>
      </c>
      <c r="I35" s="101">
        <f>SUMIFS('2021'!$O$3:$O$500,'2021'!$B$3:$B$500,$A35,'2021'!$D$3:$D$500,"*",'2021'!$H$3:$H$500,"*ja*")</f>
        <v>0</v>
      </c>
      <c r="J35" s="101">
        <f>COUNTIFS('2022'!$B$3:$B$500,$A35,'2022'!$D$3:$D$500,"*",'2022'!$H$3:$H$500,"*ja*")</f>
        <v>0</v>
      </c>
      <c r="K35" s="101">
        <f>SUMIFS('2022'!$O$3:$O$500,'2022'!$B$3:$B$500,$A35,'2022'!$D$3:$D$500,"*",'2022'!$H$3:$H$500,"*ja*")</f>
        <v>0</v>
      </c>
      <c r="L35" s="101">
        <f>COUNTIFS('2023'!$B$3:$B$500,$A35,'2023'!$D$3:$D$500,"*",'2023'!$H$3:$H$500,"*ja*")</f>
        <v>0</v>
      </c>
      <c r="M35" s="101">
        <f>SUMIFS('2023'!$O$3:$O$500,'2023'!$B$3:$B$500,$A35,'2023'!$D$3:$D$500,"*",'2023'!$H$3:$H$500,"*ja*")</f>
        <v>0</v>
      </c>
      <c r="N35" s="101">
        <f>COUNTIFS('2024'!$B$3:$B$500,$A35,'2024'!$D$3:$D$500,"*",'2024'!$H$3:$H$500,"*ja*")</f>
        <v>0</v>
      </c>
      <c r="O35" s="101">
        <f>SUMIFS('2024'!$O$3:$O$500,'2024'!$B$3:$B$500,$A35,'2024'!$D$3:$D$500,"*",'2024'!$H$3:$H$500,"*ja*")</f>
        <v>0</v>
      </c>
      <c r="P35" s="101">
        <f>COUNTIFS('2025'!$B$3:$B$500,$A35,'2025'!$D$3:$D$500,"*",'2025'!$H$3:$H$500,"*ja*")</f>
        <v>0</v>
      </c>
      <c r="Q35" s="101">
        <f>SUMIFS('2025'!$O$3:$O$500,'2025'!$B$3:$B$500,$A35,'2025'!$D$3:$D$500,"*",'2025'!$H$3:$H$500,"*ja*")</f>
        <v>0</v>
      </c>
      <c r="R35" s="101">
        <f>COUNTIFS('2026'!$B$3:$B$500,$A35,'2026'!$D$3:$D$500,"*",'2026'!$H$3:$H$500,"*ja*")</f>
        <v>0</v>
      </c>
      <c r="S35" s="101">
        <f>SUMIFS('2026'!$O$3:$O$500,'2026'!$B$3:$B$500,$A35,'2026'!$D$3:$D$500,"*",'2026'!$H$3:$H$500,"*ja*")</f>
        <v>0</v>
      </c>
      <c r="T35" s="101">
        <f>COUNTIFS('2027'!$B$3:$B$500,$A35,'2027'!$D$3:$D$500,"*",'2027'!$H$3:$H$500,"*ja*")</f>
        <v>0</v>
      </c>
      <c r="U35" s="101">
        <f>SUMIFS('2027'!$O$3:$O$500,'2027'!$B$3:$B$500,$A35,'2027'!$D$3:$D$500,"*",'2027'!$H$3:$H$500,"*ja*")</f>
        <v>0</v>
      </c>
      <c r="V35" s="101">
        <f>COUNTIFS('2028'!$B$3:$B$500,$A35,'2028'!$D$3:$D$500,"*",'2028'!$H$3:$H$500,"*ja*")</f>
        <v>0</v>
      </c>
      <c r="W35" s="101">
        <f>SUMIFS('2028'!$O$3:$O$500,'2028'!$B$3:$B$500,$A35,'2028'!$D$3:$D$500,"*",'2028'!$H$3:$H$500,"*ja*")</f>
        <v>0</v>
      </c>
    </row>
    <row r="36" spans="1:23" x14ac:dyDescent="0.25">
      <c r="A36" s="91" t="s">
        <v>63</v>
      </c>
      <c r="B36" s="101">
        <f>COUNTIFS('2018'!$B$3:$B$500,$A36,'2018'!$D$3:$D$500,"*",'2018'!$H$3:$H$500,"*ja*")</f>
        <v>0</v>
      </c>
      <c r="C36" s="101">
        <f>SUMIFS('2018'!$O$3:$O$500,'2018'!$B$3:$B$500,$A36,'2018'!$D$3:$D$500,"*",'2018'!$H$3:$H$500,"*ja*")</f>
        <v>0</v>
      </c>
      <c r="D36" s="101">
        <f>COUNTIFS('2019'!$B$3:$B$500,$A36,'2019'!$D$3:$D$500,"*",'2019'!$H$3:$H$500,"*ja*")</f>
        <v>0</v>
      </c>
      <c r="E36" s="101">
        <f>SUMIFS('2019'!$O$3:$O$500,'2019'!$B$3:$B$500,$A36,'2019'!$D$3:$D$500,"*",'2019'!$H$3:$H$500,"*ja*")</f>
        <v>0</v>
      </c>
      <c r="F36" s="101">
        <f>COUNTIFS('2020'!$B$3:$B$500,$A36,'2020'!$D$3:$D$500,"*",'2020'!$H$3:$H$500,"*ja*")</f>
        <v>0</v>
      </c>
      <c r="G36" s="101">
        <f>SUMIFS('2020'!$O$3:$O$500,'2020'!$B$3:$B$500,$A36,'2020'!$D$3:$D$500,"*",'2020'!$H$3:$H$500,"*ja*")</f>
        <v>0</v>
      </c>
      <c r="H36" s="101">
        <f>COUNTIFS('2021'!$B$3:$B$500,$A36,'2021'!$D$3:$D$500,"*",'2021'!$H$3:$H$500,"*ja*")</f>
        <v>0</v>
      </c>
      <c r="I36" s="101">
        <f>SUMIFS('2021'!$O$3:$O$500,'2021'!$B$3:$B$500,$A36,'2021'!$D$3:$D$500,"*",'2021'!$H$3:$H$500,"*ja*")</f>
        <v>0</v>
      </c>
      <c r="J36" s="101">
        <f>COUNTIFS('2022'!$B$3:$B$500,$A36,'2022'!$D$3:$D$500,"*",'2022'!$H$3:$H$500,"*ja*")</f>
        <v>0</v>
      </c>
      <c r="K36" s="101">
        <f>SUMIFS('2022'!$O$3:$O$500,'2022'!$B$3:$B$500,$A36,'2022'!$D$3:$D$500,"*",'2022'!$H$3:$H$500,"*ja*")</f>
        <v>0</v>
      </c>
      <c r="L36" s="101">
        <f>COUNTIFS('2023'!$B$3:$B$500,$A36,'2023'!$D$3:$D$500,"*",'2023'!$H$3:$H$500,"*ja*")</f>
        <v>0</v>
      </c>
      <c r="M36" s="101">
        <f>SUMIFS('2023'!$O$3:$O$500,'2023'!$B$3:$B$500,$A36,'2023'!$D$3:$D$500,"*",'2023'!$H$3:$H$500,"*ja*")</f>
        <v>0</v>
      </c>
      <c r="N36" s="101">
        <f>COUNTIFS('2024'!$B$3:$B$500,$A36,'2024'!$D$3:$D$500,"*",'2024'!$H$3:$H$500,"*ja*")</f>
        <v>0</v>
      </c>
      <c r="O36" s="101">
        <f>SUMIFS('2024'!$O$3:$O$500,'2024'!$B$3:$B$500,$A36,'2024'!$D$3:$D$500,"*",'2024'!$H$3:$H$500,"*ja*")</f>
        <v>0</v>
      </c>
      <c r="P36" s="101">
        <f>COUNTIFS('2025'!$B$3:$B$500,$A36,'2025'!$D$3:$D$500,"*",'2025'!$H$3:$H$500,"*ja*")</f>
        <v>0</v>
      </c>
      <c r="Q36" s="101">
        <f>SUMIFS('2025'!$O$3:$O$500,'2025'!$B$3:$B$500,$A36,'2025'!$D$3:$D$500,"*",'2025'!$H$3:$H$500,"*ja*")</f>
        <v>0</v>
      </c>
      <c r="R36" s="101">
        <f>COUNTIFS('2026'!$B$3:$B$500,$A36,'2026'!$D$3:$D$500,"*",'2026'!$H$3:$H$500,"*ja*")</f>
        <v>0</v>
      </c>
      <c r="S36" s="101">
        <f>SUMIFS('2026'!$O$3:$O$500,'2026'!$B$3:$B$500,$A36,'2026'!$D$3:$D$500,"*",'2026'!$H$3:$H$500,"*ja*")</f>
        <v>0</v>
      </c>
      <c r="T36" s="101">
        <f>COUNTIFS('2027'!$B$3:$B$500,$A36,'2027'!$D$3:$D$500,"*",'2027'!$H$3:$H$500,"*ja*")</f>
        <v>0</v>
      </c>
      <c r="U36" s="101">
        <f>SUMIFS('2027'!$O$3:$O$500,'2027'!$B$3:$B$500,$A36,'2027'!$D$3:$D$500,"*",'2027'!$H$3:$H$500,"*ja*")</f>
        <v>0</v>
      </c>
      <c r="V36" s="101">
        <f>COUNTIFS('2028'!$B$3:$B$500,$A36,'2028'!$D$3:$D$500,"*",'2028'!$H$3:$H$500,"*ja*")</f>
        <v>0</v>
      </c>
      <c r="W36" s="101">
        <f>SUMIFS('2028'!$O$3:$O$500,'2028'!$B$3:$B$500,$A36,'2028'!$D$3:$D$500,"*",'2028'!$H$3:$H$500,"*ja*")</f>
        <v>0</v>
      </c>
    </row>
    <row r="37" spans="1:23" x14ac:dyDescent="0.25">
      <c r="A37" s="91" t="s">
        <v>35</v>
      </c>
      <c r="B37" s="101">
        <f>COUNTIFS('2018'!$B$3:$B$500,$A37,'2018'!$D$3:$D$500,"*",'2018'!$H$3:$H$500,"*ja*")</f>
        <v>0</v>
      </c>
      <c r="C37" s="101">
        <f>SUMIFS('2018'!$O$3:$O$500,'2018'!$B$3:$B$500,$A37,'2018'!$D$3:$D$500,"*",'2018'!$H$3:$H$500,"*ja*")</f>
        <v>0</v>
      </c>
      <c r="D37" s="101">
        <f>COUNTIFS('2019'!$B$3:$B$500,$A37,'2019'!$D$3:$D$500,"*",'2019'!$H$3:$H$500,"*ja*")</f>
        <v>0</v>
      </c>
      <c r="E37" s="101">
        <f>SUMIFS('2019'!$O$3:$O$500,'2019'!$B$3:$B$500,$A37,'2019'!$D$3:$D$500,"*",'2019'!$H$3:$H$500,"*ja*")</f>
        <v>0</v>
      </c>
      <c r="F37" s="101">
        <f>COUNTIFS('2020'!$B$3:$B$500,$A37,'2020'!$D$3:$D$500,"*",'2020'!$H$3:$H$500,"*ja*")</f>
        <v>0</v>
      </c>
      <c r="G37" s="101">
        <f>SUMIFS('2020'!$O$3:$O$500,'2020'!$B$3:$B$500,$A37,'2020'!$D$3:$D$500,"*",'2020'!$H$3:$H$500,"*ja*")</f>
        <v>0</v>
      </c>
      <c r="H37" s="101">
        <f>COUNTIFS('2021'!$B$3:$B$500,$A37,'2021'!$D$3:$D$500,"*",'2021'!$H$3:$H$500,"*ja*")</f>
        <v>0</v>
      </c>
      <c r="I37" s="101">
        <f>SUMIFS('2021'!$O$3:$O$500,'2021'!$B$3:$B$500,$A37,'2021'!$D$3:$D$500,"*",'2021'!$H$3:$H$500,"*ja*")</f>
        <v>0</v>
      </c>
      <c r="J37" s="101">
        <f>COUNTIFS('2022'!$B$3:$B$500,$A37,'2022'!$D$3:$D$500,"*",'2022'!$H$3:$H$500,"*ja*")</f>
        <v>0</v>
      </c>
      <c r="K37" s="101">
        <f>SUMIFS('2022'!$O$3:$O$500,'2022'!$B$3:$B$500,$A37,'2022'!$D$3:$D$500,"*",'2022'!$H$3:$H$500,"*ja*")</f>
        <v>0</v>
      </c>
      <c r="L37" s="101">
        <f>COUNTIFS('2023'!$B$3:$B$500,$A37,'2023'!$D$3:$D$500,"*",'2023'!$H$3:$H$500,"*ja*")</f>
        <v>0</v>
      </c>
      <c r="M37" s="101">
        <f>SUMIFS('2023'!$O$3:$O$500,'2023'!$B$3:$B$500,$A37,'2023'!$D$3:$D$500,"*",'2023'!$H$3:$H$500,"*ja*")</f>
        <v>0</v>
      </c>
      <c r="N37" s="101">
        <f>COUNTIFS('2024'!$B$3:$B$500,$A37,'2024'!$D$3:$D$500,"*",'2024'!$H$3:$H$500,"*ja*")</f>
        <v>0</v>
      </c>
      <c r="O37" s="101">
        <f>SUMIFS('2024'!$O$3:$O$500,'2024'!$B$3:$B$500,$A37,'2024'!$D$3:$D$500,"*",'2024'!$H$3:$H$500,"*ja*")</f>
        <v>0</v>
      </c>
      <c r="P37" s="101">
        <f>COUNTIFS('2025'!$B$3:$B$500,$A37,'2025'!$D$3:$D$500,"*",'2025'!$H$3:$H$500,"*ja*")</f>
        <v>0</v>
      </c>
      <c r="Q37" s="101">
        <f>SUMIFS('2025'!$O$3:$O$500,'2025'!$B$3:$B$500,$A37,'2025'!$D$3:$D$500,"*",'2025'!$H$3:$H$500,"*ja*")</f>
        <v>0</v>
      </c>
      <c r="R37" s="101">
        <f>COUNTIFS('2026'!$B$3:$B$500,$A37,'2026'!$D$3:$D$500,"*",'2026'!$H$3:$H$500,"*ja*")</f>
        <v>0</v>
      </c>
      <c r="S37" s="101">
        <f>SUMIFS('2026'!$O$3:$O$500,'2026'!$B$3:$B$500,$A37,'2026'!$D$3:$D$500,"*",'2026'!$H$3:$H$500,"*ja*")</f>
        <v>0</v>
      </c>
      <c r="T37" s="101">
        <f>COUNTIFS('2027'!$B$3:$B$500,$A37,'2027'!$D$3:$D$500,"*",'2027'!$H$3:$H$500,"*ja*")</f>
        <v>0</v>
      </c>
      <c r="U37" s="101">
        <f>SUMIFS('2027'!$O$3:$O$500,'2027'!$B$3:$B$500,$A37,'2027'!$D$3:$D$500,"*",'2027'!$H$3:$H$500,"*ja*")</f>
        <v>0</v>
      </c>
      <c r="V37" s="101">
        <f>COUNTIFS('2028'!$B$3:$B$500,$A37,'2028'!$D$3:$D$500,"*",'2028'!$H$3:$H$500,"*ja*")</f>
        <v>0</v>
      </c>
      <c r="W37" s="101">
        <f>SUMIFS('2028'!$O$3:$O$500,'2028'!$B$3:$B$500,$A37,'2028'!$D$3:$D$500,"*",'2028'!$H$3:$H$500,"*ja*")</f>
        <v>0</v>
      </c>
    </row>
    <row r="38" spans="1:23" x14ac:dyDescent="0.25">
      <c r="A38" s="91" t="s">
        <v>90</v>
      </c>
      <c r="B38" s="101">
        <f>COUNTIFS('2018'!$B$3:$B$500,$A38,'2018'!$D$3:$D$500,"*",'2018'!$H$3:$H$500,"*ja*")</f>
        <v>0</v>
      </c>
      <c r="C38" s="101">
        <f>SUMIFS('2018'!$O$3:$O$500,'2018'!$B$3:$B$500,$A38,'2018'!$D$3:$D$500,"*",'2018'!$H$3:$H$500,"*ja*")</f>
        <v>0</v>
      </c>
      <c r="D38" s="101">
        <f>COUNTIFS('2019'!$B$3:$B$500,$A38,'2019'!$D$3:$D$500,"*",'2019'!$H$3:$H$500,"*ja*")</f>
        <v>0</v>
      </c>
      <c r="E38" s="101">
        <f>SUMIFS('2019'!$O$3:$O$500,'2019'!$B$3:$B$500,$A38,'2019'!$D$3:$D$500,"*",'2019'!$H$3:$H$500,"*ja*")</f>
        <v>0</v>
      </c>
      <c r="F38" s="101">
        <f>COUNTIFS('2020'!$B$3:$B$500,$A38,'2020'!$D$3:$D$500,"*",'2020'!$H$3:$H$500,"*ja*")</f>
        <v>0</v>
      </c>
      <c r="G38" s="101">
        <f>SUMIFS('2020'!$O$3:$O$500,'2020'!$B$3:$B$500,$A38,'2020'!$D$3:$D$500,"*",'2020'!$H$3:$H$500,"*ja*")</f>
        <v>0</v>
      </c>
      <c r="H38" s="101">
        <f>COUNTIFS('2021'!$B$3:$B$500,$A38,'2021'!$D$3:$D$500,"*",'2021'!$H$3:$H$500,"*ja*")</f>
        <v>0</v>
      </c>
      <c r="I38" s="101">
        <f>SUMIFS('2021'!$O$3:$O$500,'2021'!$B$3:$B$500,$A38,'2021'!$D$3:$D$500,"*",'2021'!$H$3:$H$500,"*ja*")</f>
        <v>0</v>
      </c>
      <c r="J38" s="101">
        <f>COUNTIFS('2022'!$B$3:$B$500,$A38,'2022'!$D$3:$D$500,"*",'2022'!$H$3:$H$500,"*ja*")</f>
        <v>0</v>
      </c>
      <c r="K38" s="101">
        <f>SUMIFS('2022'!$O$3:$O$500,'2022'!$B$3:$B$500,$A38,'2022'!$D$3:$D$500,"*",'2022'!$H$3:$H$500,"*ja*")</f>
        <v>0</v>
      </c>
      <c r="L38" s="101">
        <f>COUNTIFS('2023'!$B$3:$B$500,$A38,'2023'!$D$3:$D$500,"*",'2023'!$H$3:$H$500,"*ja*")</f>
        <v>0</v>
      </c>
      <c r="M38" s="101">
        <f>SUMIFS('2023'!$O$3:$O$500,'2023'!$B$3:$B$500,$A38,'2023'!$D$3:$D$500,"*",'2023'!$H$3:$H$500,"*ja*")</f>
        <v>0</v>
      </c>
      <c r="N38" s="101">
        <f>COUNTIFS('2024'!$B$3:$B$500,$A38,'2024'!$D$3:$D$500,"*",'2024'!$H$3:$H$500,"*ja*")</f>
        <v>0</v>
      </c>
      <c r="O38" s="101">
        <f>SUMIFS('2024'!$O$3:$O$500,'2024'!$B$3:$B$500,$A38,'2024'!$D$3:$D$500,"*",'2024'!$H$3:$H$500,"*ja*")</f>
        <v>0</v>
      </c>
      <c r="P38" s="101">
        <f>COUNTIFS('2025'!$B$3:$B$500,$A38,'2025'!$D$3:$D$500,"*",'2025'!$H$3:$H$500,"*ja*")</f>
        <v>0</v>
      </c>
      <c r="Q38" s="101">
        <f>SUMIFS('2025'!$O$3:$O$500,'2025'!$B$3:$B$500,$A38,'2025'!$D$3:$D$500,"*",'2025'!$H$3:$H$500,"*ja*")</f>
        <v>0</v>
      </c>
      <c r="R38" s="101">
        <f>COUNTIFS('2026'!$B$3:$B$500,$A38,'2026'!$D$3:$D$500,"*",'2026'!$H$3:$H$500,"*ja*")</f>
        <v>0</v>
      </c>
      <c r="S38" s="101">
        <f>SUMIFS('2026'!$O$3:$O$500,'2026'!$B$3:$B$500,$A38,'2026'!$D$3:$D$500,"*",'2026'!$H$3:$H$500,"*ja*")</f>
        <v>0</v>
      </c>
      <c r="T38" s="101">
        <f>COUNTIFS('2027'!$B$3:$B$500,$A38,'2027'!$D$3:$D$500,"*",'2027'!$H$3:$H$500,"*ja*")</f>
        <v>0</v>
      </c>
      <c r="U38" s="101">
        <f>SUMIFS('2027'!$O$3:$O$500,'2027'!$B$3:$B$500,$A38,'2027'!$D$3:$D$500,"*",'2027'!$H$3:$H$500,"*ja*")</f>
        <v>0</v>
      </c>
      <c r="V38" s="101">
        <f>COUNTIFS('2028'!$B$3:$B$500,$A38,'2028'!$D$3:$D$500,"*",'2028'!$H$3:$H$500,"*ja*")</f>
        <v>0</v>
      </c>
      <c r="W38" s="101">
        <f>SUMIFS('2028'!$O$3:$O$500,'2028'!$B$3:$B$500,$A38,'2028'!$D$3:$D$500,"*",'2028'!$H$3:$H$500,"*ja*")</f>
        <v>0</v>
      </c>
    </row>
    <row r="39" spans="1:23" x14ac:dyDescent="0.25">
      <c r="A39" s="91" t="s">
        <v>27</v>
      </c>
      <c r="B39" s="101">
        <f>COUNTIFS('2018'!$B$3:$B$500,$A39,'2018'!$D$3:$D$500,"*",'2018'!$H$3:$H$500,"*ja*")</f>
        <v>0</v>
      </c>
      <c r="C39" s="101">
        <f>SUMIFS('2018'!$O$3:$O$500,'2018'!$B$3:$B$500,$A39,'2018'!$D$3:$D$500,"*",'2018'!$H$3:$H$500,"*ja*")</f>
        <v>0</v>
      </c>
      <c r="D39" s="101">
        <f>COUNTIFS('2019'!$B$3:$B$500,$A39,'2019'!$D$3:$D$500,"*",'2019'!$H$3:$H$500,"*ja*")</f>
        <v>0</v>
      </c>
      <c r="E39" s="101">
        <f>SUMIFS('2019'!$O$3:$O$500,'2019'!$B$3:$B$500,$A39,'2019'!$D$3:$D$500,"*",'2019'!$H$3:$H$500,"*ja*")</f>
        <v>0</v>
      </c>
      <c r="F39" s="101">
        <f>COUNTIFS('2020'!$B$3:$B$500,$A39,'2020'!$D$3:$D$500,"*",'2020'!$H$3:$H$500,"*ja*")</f>
        <v>0</v>
      </c>
      <c r="G39" s="101">
        <f>SUMIFS('2020'!$O$3:$O$500,'2020'!$B$3:$B$500,$A39,'2020'!$D$3:$D$500,"*",'2020'!$H$3:$H$500,"*ja*")</f>
        <v>0</v>
      </c>
      <c r="H39" s="101">
        <f>COUNTIFS('2021'!$B$3:$B$500,$A39,'2021'!$D$3:$D$500,"*",'2021'!$H$3:$H$500,"*ja*")</f>
        <v>0</v>
      </c>
      <c r="I39" s="101">
        <f>SUMIFS('2021'!$O$3:$O$500,'2021'!$B$3:$B$500,$A39,'2021'!$D$3:$D$500,"*",'2021'!$H$3:$H$500,"*ja*")</f>
        <v>0</v>
      </c>
      <c r="J39" s="101">
        <f>COUNTIFS('2022'!$B$3:$B$500,$A39,'2022'!$D$3:$D$500,"*",'2022'!$H$3:$H$500,"*ja*")</f>
        <v>0</v>
      </c>
      <c r="K39" s="101">
        <f>SUMIFS('2022'!$O$3:$O$500,'2022'!$B$3:$B$500,$A39,'2022'!$D$3:$D$500,"*",'2022'!$H$3:$H$500,"*ja*")</f>
        <v>0</v>
      </c>
      <c r="L39" s="101">
        <f>COUNTIFS('2023'!$B$3:$B$500,$A39,'2023'!$D$3:$D$500,"*",'2023'!$H$3:$H$500,"*ja*")</f>
        <v>0</v>
      </c>
      <c r="M39" s="101">
        <f>SUMIFS('2023'!$O$3:$O$500,'2023'!$B$3:$B$500,$A39,'2023'!$D$3:$D$500,"*",'2023'!$H$3:$H$500,"*ja*")</f>
        <v>0</v>
      </c>
      <c r="N39" s="101">
        <f>COUNTIFS('2024'!$B$3:$B$500,$A39,'2024'!$D$3:$D$500,"*",'2024'!$H$3:$H$500,"*ja*")</f>
        <v>0</v>
      </c>
      <c r="O39" s="101">
        <f>SUMIFS('2024'!$O$3:$O$500,'2024'!$B$3:$B$500,$A39,'2024'!$D$3:$D$500,"*",'2024'!$H$3:$H$500,"*ja*")</f>
        <v>0</v>
      </c>
      <c r="P39" s="101">
        <f>COUNTIFS('2025'!$B$3:$B$500,$A39,'2025'!$D$3:$D$500,"*",'2025'!$H$3:$H$500,"*ja*")</f>
        <v>0</v>
      </c>
      <c r="Q39" s="101">
        <f>SUMIFS('2025'!$O$3:$O$500,'2025'!$B$3:$B$500,$A39,'2025'!$D$3:$D$500,"*",'2025'!$H$3:$H$500,"*ja*")</f>
        <v>0</v>
      </c>
      <c r="R39" s="101">
        <f>COUNTIFS('2026'!$B$3:$B$500,$A39,'2026'!$D$3:$D$500,"*",'2026'!$H$3:$H$500,"*ja*")</f>
        <v>0</v>
      </c>
      <c r="S39" s="101">
        <f>SUMIFS('2026'!$O$3:$O$500,'2026'!$B$3:$B$500,$A39,'2026'!$D$3:$D$500,"*",'2026'!$H$3:$H$500,"*ja*")</f>
        <v>0</v>
      </c>
      <c r="T39" s="101">
        <f>COUNTIFS('2027'!$B$3:$B$500,$A39,'2027'!$D$3:$D$500,"*",'2027'!$H$3:$H$500,"*ja*")</f>
        <v>0</v>
      </c>
      <c r="U39" s="101">
        <f>SUMIFS('2027'!$O$3:$O$500,'2027'!$B$3:$B$500,$A39,'2027'!$D$3:$D$500,"*",'2027'!$H$3:$H$500,"*ja*")</f>
        <v>0</v>
      </c>
      <c r="V39" s="101">
        <f>COUNTIFS('2028'!$B$3:$B$500,$A39,'2028'!$D$3:$D$500,"*",'2028'!$H$3:$H$500,"*ja*")</f>
        <v>0</v>
      </c>
      <c r="W39" s="101">
        <f>SUMIFS('2028'!$O$3:$O$500,'2028'!$B$3:$B$500,$A39,'2028'!$D$3:$D$500,"*",'2028'!$H$3:$H$500,"*ja*")</f>
        <v>0</v>
      </c>
    </row>
    <row r="40" spans="1:23" x14ac:dyDescent="0.25">
      <c r="A40" s="91" t="s">
        <v>15</v>
      </c>
      <c r="B40" s="101">
        <f>COUNTIFS('2018'!$B$3:$B$500,$A40,'2018'!$D$3:$D$500,"*",'2018'!$H$3:$H$500,"*ja*")</f>
        <v>0</v>
      </c>
      <c r="C40" s="101">
        <f>SUMIFS('2018'!$O$3:$O$500,'2018'!$B$3:$B$500,$A40,'2018'!$D$3:$D$500,"*",'2018'!$H$3:$H$500,"*ja*")</f>
        <v>0</v>
      </c>
      <c r="D40" s="101">
        <f>COUNTIFS('2019'!$B$3:$B$500,$A40,'2019'!$D$3:$D$500,"*",'2019'!$H$3:$H$500,"*ja*")</f>
        <v>0</v>
      </c>
      <c r="E40" s="101">
        <f>SUMIFS('2019'!$O$3:$O$500,'2019'!$B$3:$B$500,$A40,'2019'!$D$3:$D$500,"*",'2019'!$H$3:$H$500,"*ja*")</f>
        <v>0</v>
      </c>
      <c r="F40" s="101">
        <f>COUNTIFS('2020'!$B$3:$B$500,$A40,'2020'!$D$3:$D$500,"*",'2020'!$H$3:$H$500,"*ja*")</f>
        <v>0</v>
      </c>
      <c r="G40" s="101">
        <f>SUMIFS('2020'!$O$3:$O$500,'2020'!$B$3:$B$500,$A40,'2020'!$D$3:$D$500,"*",'2020'!$H$3:$H$500,"*ja*")</f>
        <v>0</v>
      </c>
      <c r="H40" s="101">
        <f>COUNTIFS('2021'!$B$3:$B$500,$A40,'2021'!$D$3:$D$500,"*",'2021'!$H$3:$H$500,"*ja*")</f>
        <v>0</v>
      </c>
      <c r="I40" s="101">
        <f>SUMIFS('2021'!$O$3:$O$500,'2021'!$B$3:$B$500,$A40,'2021'!$D$3:$D$500,"*",'2021'!$H$3:$H$500,"*ja*")</f>
        <v>0</v>
      </c>
      <c r="J40" s="101">
        <f>COUNTIFS('2022'!$B$3:$B$500,$A40,'2022'!$D$3:$D$500,"*",'2022'!$H$3:$H$500,"*ja*")</f>
        <v>0</v>
      </c>
      <c r="K40" s="101">
        <f>SUMIFS('2022'!$O$3:$O$500,'2022'!$B$3:$B$500,$A40,'2022'!$D$3:$D$500,"*",'2022'!$H$3:$H$500,"*ja*")</f>
        <v>0</v>
      </c>
      <c r="L40" s="101">
        <f>COUNTIFS('2023'!$B$3:$B$500,$A40,'2023'!$D$3:$D$500,"*",'2023'!$H$3:$H$500,"*ja*")</f>
        <v>0</v>
      </c>
      <c r="M40" s="101">
        <f>SUMIFS('2023'!$O$3:$O$500,'2023'!$B$3:$B$500,$A40,'2023'!$D$3:$D$500,"*",'2023'!$H$3:$H$500,"*ja*")</f>
        <v>0</v>
      </c>
      <c r="N40" s="101">
        <f>COUNTIFS('2024'!$B$3:$B$500,$A40,'2024'!$D$3:$D$500,"*",'2024'!$H$3:$H$500,"*ja*")</f>
        <v>0</v>
      </c>
      <c r="O40" s="101">
        <f>SUMIFS('2024'!$O$3:$O$500,'2024'!$B$3:$B$500,$A40,'2024'!$D$3:$D$500,"*",'2024'!$H$3:$H$500,"*ja*")</f>
        <v>0</v>
      </c>
      <c r="P40" s="101">
        <f>COUNTIFS('2025'!$B$3:$B$500,$A40,'2025'!$D$3:$D$500,"*",'2025'!$H$3:$H$500,"*ja*")</f>
        <v>0</v>
      </c>
      <c r="Q40" s="101">
        <f>SUMIFS('2025'!$O$3:$O$500,'2025'!$B$3:$B$500,$A40,'2025'!$D$3:$D$500,"*",'2025'!$H$3:$H$500,"*ja*")</f>
        <v>0</v>
      </c>
      <c r="R40" s="101">
        <f>COUNTIFS('2026'!$B$3:$B$500,$A40,'2026'!$D$3:$D$500,"*",'2026'!$H$3:$H$500,"*ja*")</f>
        <v>0</v>
      </c>
      <c r="S40" s="101">
        <f>SUMIFS('2026'!$O$3:$O$500,'2026'!$B$3:$B$500,$A40,'2026'!$D$3:$D$500,"*",'2026'!$H$3:$H$500,"*ja*")</f>
        <v>0</v>
      </c>
      <c r="T40" s="101">
        <f>COUNTIFS('2027'!$B$3:$B$500,$A40,'2027'!$D$3:$D$500,"*",'2027'!$H$3:$H$500,"*ja*")</f>
        <v>0</v>
      </c>
      <c r="U40" s="101">
        <f>SUMIFS('2027'!$O$3:$O$500,'2027'!$B$3:$B$500,$A40,'2027'!$D$3:$D$500,"*",'2027'!$H$3:$H$500,"*ja*")</f>
        <v>0</v>
      </c>
      <c r="V40" s="101">
        <f>COUNTIFS('2028'!$B$3:$B$500,$A40,'2028'!$D$3:$D$500,"*",'2028'!$H$3:$H$500,"*ja*")</f>
        <v>0</v>
      </c>
      <c r="W40" s="101">
        <f>SUMIFS('2028'!$O$3:$O$500,'2028'!$B$3:$B$500,$A40,'2028'!$D$3:$D$500,"*",'2028'!$H$3:$H$500,"*ja*")</f>
        <v>0</v>
      </c>
    </row>
    <row r="41" spans="1:23" x14ac:dyDescent="0.25">
      <c r="A41" s="91" t="s">
        <v>76</v>
      </c>
      <c r="B41" s="101">
        <f>COUNTIFS('2018'!$B$3:$B$500,$A41,'2018'!$D$3:$D$500,"*",'2018'!$H$3:$H$500,"*ja*")</f>
        <v>0</v>
      </c>
      <c r="C41" s="101">
        <f>SUMIFS('2018'!$O$3:$O$500,'2018'!$B$3:$B$500,$A41,'2018'!$D$3:$D$500,"*",'2018'!$H$3:$H$500,"*ja*")</f>
        <v>0</v>
      </c>
      <c r="D41" s="101">
        <f>COUNTIFS('2019'!$B$3:$B$500,$A41,'2019'!$D$3:$D$500,"*",'2019'!$H$3:$H$500,"*ja*")</f>
        <v>0</v>
      </c>
      <c r="E41" s="101">
        <f>SUMIFS('2019'!$O$3:$O$500,'2019'!$B$3:$B$500,$A41,'2019'!$D$3:$D$500,"*",'2019'!$H$3:$H$500,"*ja*")</f>
        <v>0</v>
      </c>
      <c r="F41" s="101">
        <f>COUNTIFS('2020'!$B$3:$B$500,$A41,'2020'!$D$3:$D$500,"*",'2020'!$H$3:$H$500,"*ja*")</f>
        <v>0</v>
      </c>
      <c r="G41" s="101">
        <f>SUMIFS('2020'!$O$3:$O$500,'2020'!$B$3:$B$500,$A41,'2020'!$D$3:$D$500,"*",'2020'!$H$3:$H$500,"*ja*")</f>
        <v>0</v>
      </c>
      <c r="H41" s="101">
        <f>COUNTIFS('2021'!$B$3:$B$500,$A41,'2021'!$D$3:$D$500,"*",'2021'!$H$3:$H$500,"*ja*")</f>
        <v>0</v>
      </c>
      <c r="I41" s="101">
        <f>SUMIFS('2021'!$O$3:$O$500,'2021'!$B$3:$B$500,$A41,'2021'!$D$3:$D$500,"*",'2021'!$H$3:$H$500,"*ja*")</f>
        <v>0</v>
      </c>
      <c r="J41" s="101">
        <f>COUNTIFS('2022'!$B$3:$B$500,$A41,'2022'!$D$3:$D$500,"*",'2022'!$H$3:$H$500,"*ja*")</f>
        <v>0</v>
      </c>
      <c r="K41" s="101">
        <f>SUMIFS('2022'!$O$3:$O$500,'2022'!$B$3:$B$500,$A41,'2022'!$D$3:$D$500,"*",'2022'!$H$3:$H$500,"*ja*")</f>
        <v>0</v>
      </c>
      <c r="L41" s="101">
        <f>COUNTIFS('2023'!$B$3:$B$500,$A41,'2023'!$D$3:$D$500,"*",'2023'!$H$3:$H$500,"*ja*")</f>
        <v>0</v>
      </c>
      <c r="M41" s="101">
        <f>SUMIFS('2023'!$O$3:$O$500,'2023'!$B$3:$B$500,$A41,'2023'!$D$3:$D$500,"*",'2023'!$H$3:$H$500,"*ja*")</f>
        <v>0</v>
      </c>
      <c r="N41" s="101">
        <f>COUNTIFS('2024'!$B$3:$B$500,$A41,'2024'!$D$3:$D$500,"*",'2024'!$H$3:$H$500,"*ja*")</f>
        <v>0</v>
      </c>
      <c r="O41" s="101">
        <f>SUMIFS('2024'!$O$3:$O$500,'2024'!$B$3:$B$500,$A41,'2024'!$D$3:$D$500,"*",'2024'!$H$3:$H$500,"*ja*")</f>
        <v>0</v>
      </c>
      <c r="P41" s="101">
        <f>COUNTIFS('2025'!$B$3:$B$500,$A41,'2025'!$D$3:$D$500,"*",'2025'!$H$3:$H$500,"*ja*")</f>
        <v>0</v>
      </c>
      <c r="Q41" s="101">
        <f>SUMIFS('2025'!$O$3:$O$500,'2025'!$B$3:$B$500,$A41,'2025'!$D$3:$D$500,"*",'2025'!$H$3:$H$500,"*ja*")</f>
        <v>0</v>
      </c>
      <c r="R41" s="101">
        <f>COUNTIFS('2026'!$B$3:$B$500,$A41,'2026'!$D$3:$D$500,"*",'2026'!$H$3:$H$500,"*ja*")</f>
        <v>0</v>
      </c>
      <c r="S41" s="101">
        <f>SUMIFS('2026'!$O$3:$O$500,'2026'!$B$3:$B$500,$A41,'2026'!$D$3:$D$500,"*",'2026'!$H$3:$H$500,"*ja*")</f>
        <v>0</v>
      </c>
      <c r="T41" s="101">
        <f>COUNTIFS('2027'!$B$3:$B$500,$A41,'2027'!$D$3:$D$500,"*",'2027'!$H$3:$H$500,"*ja*")</f>
        <v>0</v>
      </c>
      <c r="U41" s="101">
        <f>SUMIFS('2027'!$O$3:$O$500,'2027'!$B$3:$B$500,$A41,'2027'!$D$3:$D$500,"*",'2027'!$H$3:$H$500,"*ja*")</f>
        <v>0</v>
      </c>
      <c r="V41" s="101">
        <f>COUNTIFS('2028'!$B$3:$B$500,$A41,'2028'!$D$3:$D$500,"*",'2028'!$H$3:$H$500,"*ja*")</f>
        <v>0</v>
      </c>
      <c r="W41" s="101">
        <f>SUMIFS('2028'!$O$3:$O$500,'2028'!$B$3:$B$500,$A41,'2028'!$D$3:$D$500,"*",'2028'!$H$3:$H$500,"*ja*")</f>
        <v>0</v>
      </c>
    </row>
    <row r="42" spans="1:23" x14ac:dyDescent="0.25">
      <c r="A42" s="91" t="s">
        <v>28</v>
      </c>
      <c r="B42" s="101">
        <f>COUNTIFS('2018'!$B$3:$B$500,$A42,'2018'!$D$3:$D$500,"*",'2018'!$H$3:$H$500,"*ja*")</f>
        <v>0</v>
      </c>
      <c r="C42" s="101">
        <f>SUMIFS('2018'!$O$3:$O$500,'2018'!$B$3:$B$500,$A42,'2018'!$D$3:$D$500,"*",'2018'!$H$3:$H$500,"*ja*")</f>
        <v>0</v>
      </c>
      <c r="D42" s="101">
        <f>COUNTIFS('2019'!$B$3:$B$500,$A42,'2019'!$D$3:$D$500,"*",'2019'!$H$3:$H$500,"*ja*")</f>
        <v>0</v>
      </c>
      <c r="E42" s="101">
        <f>SUMIFS('2019'!$O$3:$O$500,'2019'!$B$3:$B$500,$A42,'2019'!$D$3:$D$500,"*",'2019'!$H$3:$H$500,"*ja*")</f>
        <v>0</v>
      </c>
      <c r="F42" s="101">
        <f>COUNTIFS('2020'!$B$3:$B$500,$A42,'2020'!$D$3:$D$500,"*",'2020'!$H$3:$H$500,"*ja*")</f>
        <v>0</v>
      </c>
      <c r="G42" s="101">
        <f>SUMIFS('2020'!$O$3:$O$500,'2020'!$B$3:$B$500,$A42,'2020'!$D$3:$D$500,"*",'2020'!$H$3:$H$500,"*ja*")</f>
        <v>0</v>
      </c>
      <c r="H42" s="101">
        <f>COUNTIFS('2021'!$B$3:$B$500,$A42,'2021'!$D$3:$D$500,"*",'2021'!$H$3:$H$500,"*ja*")</f>
        <v>0</v>
      </c>
      <c r="I42" s="101">
        <f>SUMIFS('2021'!$O$3:$O$500,'2021'!$B$3:$B$500,$A42,'2021'!$D$3:$D$500,"*",'2021'!$H$3:$H$500,"*ja*")</f>
        <v>0</v>
      </c>
      <c r="J42" s="101">
        <f>COUNTIFS('2022'!$B$3:$B$500,$A42,'2022'!$D$3:$D$500,"*",'2022'!$H$3:$H$500,"*ja*")</f>
        <v>0</v>
      </c>
      <c r="K42" s="101">
        <f>SUMIFS('2022'!$O$3:$O$500,'2022'!$B$3:$B$500,$A42,'2022'!$D$3:$D$500,"*",'2022'!$H$3:$H$500,"*ja*")</f>
        <v>0</v>
      </c>
      <c r="L42" s="101">
        <f>COUNTIFS('2023'!$B$3:$B$500,$A42,'2023'!$D$3:$D$500,"*",'2023'!$H$3:$H$500,"*ja*")</f>
        <v>0</v>
      </c>
      <c r="M42" s="101">
        <f>SUMIFS('2023'!$O$3:$O$500,'2023'!$B$3:$B$500,$A42,'2023'!$D$3:$D$500,"*",'2023'!$H$3:$H$500,"*ja*")</f>
        <v>0</v>
      </c>
      <c r="N42" s="101">
        <f>COUNTIFS('2024'!$B$3:$B$500,$A42,'2024'!$D$3:$D$500,"*",'2024'!$H$3:$H$500,"*ja*")</f>
        <v>0</v>
      </c>
      <c r="O42" s="101">
        <f>SUMIFS('2024'!$O$3:$O$500,'2024'!$B$3:$B$500,$A42,'2024'!$D$3:$D$500,"*",'2024'!$H$3:$H$500,"*ja*")</f>
        <v>0</v>
      </c>
      <c r="P42" s="101">
        <f>COUNTIFS('2025'!$B$3:$B$500,$A42,'2025'!$D$3:$D$500,"*",'2025'!$H$3:$H$500,"*ja*")</f>
        <v>0</v>
      </c>
      <c r="Q42" s="101">
        <f>SUMIFS('2025'!$O$3:$O$500,'2025'!$B$3:$B$500,$A42,'2025'!$D$3:$D$500,"*",'2025'!$H$3:$H$500,"*ja*")</f>
        <v>0</v>
      </c>
      <c r="R42" s="101">
        <f>COUNTIFS('2026'!$B$3:$B$500,$A42,'2026'!$D$3:$D$500,"*",'2026'!$H$3:$H$500,"*ja*")</f>
        <v>0</v>
      </c>
      <c r="S42" s="101">
        <f>SUMIFS('2026'!$O$3:$O$500,'2026'!$B$3:$B$500,$A42,'2026'!$D$3:$D$500,"*",'2026'!$H$3:$H$500,"*ja*")</f>
        <v>0</v>
      </c>
      <c r="T42" s="101">
        <f>COUNTIFS('2027'!$B$3:$B$500,$A42,'2027'!$D$3:$D$500,"*",'2027'!$H$3:$H$500,"*ja*")</f>
        <v>0</v>
      </c>
      <c r="U42" s="101">
        <f>SUMIFS('2027'!$O$3:$O$500,'2027'!$B$3:$B$500,$A42,'2027'!$D$3:$D$500,"*",'2027'!$H$3:$H$500,"*ja*")</f>
        <v>0</v>
      </c>
      <c r="V42" s="101">
        <f>COUNTIFS('2028'!$B$3:$B$500,$A42,'2028'!$D$3:$D$500,"*",'2028'!$H$3:$H$500,"*ja*")</f>
        <v>0</v>
      </c>
      <c r="W42" s="101">
        <f>SUMIFS('2028'!$O$3:$O$500,'2028'!$B$3:$B$500,$A42,'2028'!$D$3:$D$500,"*",'2028'!$H$3:$H$500,"*ja*")</f>
        <v>0</v>
      </c>
    </row>
    <row r="43" spans="1:23" x14ac:dyDescent="0.25">
      <c r="A43" s="91" t="s">
        <v>103</v>
      </c>
      <c r="B43" s="101">
        <f>COUNTIFS('2018'!$B$3:$B$500,$A43,'2018'!$D$3:$D$500,"*",'2018'!$H$3:$H$500,"*ja*")</f>
        <v>0</v>
      </c>
      <c r="C43" s="101">
        <f>SUMIFS('2018'!$O$3:$O$500,'2018'!$B$3:$B$500,$A43,'2018'!$D$3:$D$500,"*",'2018'!$H$3:$H$500,"*ja*")</f>
        <v>0</v>
      </c>
      <c r="D43" s="101">
        <f>COUNTIFS('2019'!$B$3:$B$500,$A43,'2019'!$D$3:$D$500,"*",'2019'!$H$3:$H$500,"*ja*")</f>
        <v>0</v>
      </c>
      <c r="E43" s="101">
        <f>SUMIFS('2019'!$O$3:$O$500,'2019'!$B$3:$B$500,$A43,'2019'!$D$3:$D$500,"*",'2019'!$H$3:$H$500,"*ja*")</f>
        <v>0</v>
      </c>
      <c r="F43" s="101">
        <f>COUNTIFS('2020'!$B$3:$B$500,$A43,'2020'!$D$3:$D$500,"*",'2020'!$H$3:$H$500,"*ja*")</f>
        <v>0</v>
      </c>
      <c r="G43" s="101">
        <f>SUMIFS('2020'!$O$3:$O$500,'2020'!$B$3:$B$500,$A43,'2020'!$D$3:$D$500,"*",'2020'!$H$3:$H$500,"*ja*")</f>
        <v>0</v>
      </c>
      <c r="H43" s="101">
        <f>COUNTIFS('2021'!$B$3:$B$500,$A43,'2021'!$D$3:$D$500,"*",'2021'!$H$3:$H$500,"*ja*")</f>
        <v>0</v>
      </c>
      <c r="I43" s="101">
        <f>SUMIFS('2021'!$O$3:$O$500,'2021'!$B$3:$B$500,$A43,'2021'!$D$3:$D$500,"*",'2021'!$H$3:$H$500,"*ja*")</f>
        <v>0</v>
      </c>
      <c r="J43" s="101">
        <f>COUNTIFS('2022'!$B$3:$B$500,$A43,'2022'!$D$3:$D$500,"*",'2022'!$H$3:$H$500,"*ja*")</f>
        <v>0</v>
      </c>
      <c r="K43" s="101">
        <f>SUMIFS('2022'!$O$3:$O$500,'2022'!$B$3:$B$500,$A43,'2022'!$D$3:$D$500,"*",'2022'!$H$3:$H$500,"*ja*")</f>
        <v>0</v>
      </c>
      <c r="L43" s="101">
        <f>COUNTIFS('2023'!$B$3:$B$500,$A43,'2023'!$D$3:$D$500,"*",'2023'!$H$3:$H$500,"*ja*")</f>
        <v>0</v>
      </c>
      <c r="M43" s="101">
        <f>SUMIFS('2023'!$O$3:$O$500,'2023'!$B$3:$B$500,$A43,'2023'!$D$3:$D$500,"*",'2023'!$H$3:$H$500,"*ja*")</f>
        <v>0</v>
      </c>
      <c r="N43" s="101">
        <f>COUNTIFS('2024'!$B$3:$B$500,$A43,'2024'!$D$3:$D$500,"*",'2024'!$H$3:$H$500,"*ja*")</f>
        <v>0</v>
      </c>
      <c r="O43" s="101">
        <f>SUMIFS('2024'!$O$3:$O$500,'2024'!$B$3:$B$500,$A43,'2024'!$D$3:$D$500,"*",'2024'!$H$3:$H$500,"*ja*")</f>
        <v>0</v>
      </c>
      <c r="P43" s="101">
        <f>COUNTIFS('2025'!$B$3:$B$500,$A43,'2025'!$D$3:$D$500,"*",'2025'!$H$3:$H$500,"*ja*")</f>
        <v>0</v>
      </c>
      <c r="Q43" s="101">
        <f>SUMIFS('2025'!$O$3:$O$500,'2025'!$B$3:$B$500,$A43,'2025'!$D$3:$D$500,"*",'2025'!$H$3:$H$500,"*ja*")</f>
        <v>0</v>
      </c>
      <c r="R43" s="101">
        <f>COUNTIFS('2026'!$B$3:$B$500,$A43,'2026'!$D$3:$D$500,"*",'2026'!$H$3:$H$500,"*ja*")</f>
        <v>0</v>
      </c>
      <c r="S43" s="101">
        <f>SUMIFS('2026'!$O$3:$O$500,'2026'!$B$3:$B$500,$A43,'2026'!$D$3:$D$500,"*",'2026'!$H$3:$H$500,"*ja*")</f>
        <v>0</v>
      </c>
      <c r="T43" s="101">
        <f>COUNTIFS('2027'!$B$3:$B$500,$A43,'2027'!$D$3:$D$500,"*",'2027'!$H$3:$H$500,"*ja*")</f>
        <v>0</v>
      </c>
      <c r="U43" s="101">
        <f>SUMIFS('2027'!$O$3:$O$500,'2027'!$B$3:$B$500,$A43,'2027'!$D$3:$D$500,"*",'2027'!$H$3:$H$500,"*ja*")</f>
        <v>0</v>
      </c>
      <c r="V43" s="101">
        <f>COUNTIFS('2028'!$B$3:$B$500,$A43,'2028'!$D$3:$D$500,"*",'2028'!$H$3:$H$500,"*ja*")</f>
        <v>0</v>
      </c>
      <c r="W43" s="101">
        <f>SUMIFS('2028'!$O$3:$O$500,'2028'!$B$3:$B$500,$A43,'2028'!$D$3:$D$500,"*",'2028'!$H$3:$H$500,"*ja*")</f>
        <v>0</v>
      </c>
    </row>
    <row r="44" spans="1:23" x14ac:dyDescent="0.25">
      <c r="A44" s="91" t="s">
        <v>40</v>
      </c>
      <c r="B44" s="101">
        <f>COUNTIFS('2018'!$B$3:$B$500,$A44,'2018'!$D$3:$D$500,"*",'2018'!$H$3:$H$500,"*ja*")</f>
        <v>0</v>
      </c>
      <c r="C44" s="101">
        <f>SUMIFS('2018'!$O$3:$O$500,'2018'!$B$3:$B$500,$A44,'2018'!$D$3:$D$500,"*",'2018'!$H$3:$H$500,"*ja*")</f>
        <v>0</v>
      </c>
      <c r="D44" s="101">
        <f>COUNTIFS('2019'!$B$3:$B$500,$A44,'2019'!$D$3:$D$500,"*",'2019'!$H$3:$H$500,"*ja*")</f>
        <v>0</v>
      </c>
      <c r="E44" s="101">
        <f>SUMIFS('2019'!$O$3:$O$500,'2019'!$B$3:$B$500,$A44,'2019'!$D$3:$D$500,"*",'2019'!$H$3:$H$500,"*ja*")</f>
        <v>0</v>
      </c>
      <c r="F44" s="101">
        <f>COUNTIFS('2020'!$B$3:$B$500,$A44,'2020'!$D$3:$D$500,"*",'2020'!$H$3:$H$500,"*ja*")</f>
        <v>0</v>
      </c>
      <c r="G44" s="101">
        <f>SUMIFS('2020'!$O$3:$O$500,'2020'!$B$3:$B$500,$A44,'2020'!$D$3:$D$500,"*",'2020'!$H$3:$H$500,"*ja*")</f>
        <v>0</v>
      </c>
      <c r="H44" s="101">
        <f>COUNTIFS('2021'!$B$3:$B$500,$A44,'2021'!$D$3:$D$500,"*",'2021'!$H$3:$H$500,"*ja*")</f>
        <v>0</v>
      </c>
      <c r="I44" s="101">
        <f>SUMIFS('2021'!$O$3:$O$500,'2021'!$B$3:$B$500,$A44,'2021'!$D$3:$D$500,"*",'2021'!$H$3:$H$500,"*ja*")</f>
        <v>0</v>
      </c>
      <c r="J44" s="101">
        <f>COUNTIFS('2022'!$B$3:$B$500,$A44,'2022'!$D$3:$D$500,"*",'2022'!$H$3:$H$500,"*ja*")</f>
        <v>0</v>
      </c>
      <c r="K44" s="101">
        <f>SUMIFS('2022'!$O$3:$O$500,'2022'!$B$3:$B$500,$A44,'2022'!$D$3:$D$500,"*",'2022'!$H$3:$H$500,"*ja*")</f>
        <v>0</v>
      </c>
      <c r="L44" s="101">
        <f>COUNTIFS('2023'!$B$3:$B$500,$A44,'2023'!$D$3:$D$500,"*",'2023'!$H$3:$H$500,"*ja*")</f>
        <v>0</v>
      </c>
      <c r="M44" s="101">
        <f>SUMIFS('2023'!$O$3:$O$500,'2023'!$B$3:$B$500,$A44,'2023'!$D$3:$D$500,"*",'2023'!$H$3:$H$500,"*ja*")</f>
        <v>0</v>
      </c>
      <c r="N44" s="101">
        <f>COUNTIFS('2024'!$B$3:$B$500,$A44,'2024'!$D$3:$D$500,"*",'2024'!$H$3:$H$500,"*ja*")</f>
        <v>0</v>
      </c>
      <c r="O44" s="101">
        <f>SUMIFS('2024'!$O$3:$O$500,'2024'!$B$3:$B$500,$A44,'2024'!$D$3:$D$500,"*",'2024'!$H$3:$H$500,"*ja*")</f>
        <v>0</v>
      </c>
      <c r="P44" s="101">
        <f>COUNTIFS('2025'!$B$3:$B$500,$A44,'2025'!$D$3:$D$500,"*",'2025'!$H$3:$H$500,"*ja*")</f>
        <v>0</v>
      </c>
      <c r="Q44" s="101">
        <f>SUMIFS('2025'!$O$3:$O$500,'2025'!$B$3:$B$500,$A44,'2025'!$D$3:$D$500,"*",'2025'!$H$3:$H$500,"*ja*")</f>
        <v>0</v>
      </c>
      <c r="R44" s="101">
        <f>COUNTIFS('2026'!$B$3:$B$500,$A44,'2026'!$D$3:$D$500,"*",'2026'!$H$3:$H$500,"*ja*")</f>
        <v>0</v>
      </c>
      <c r="S44" s="101">
        <f>SUMIFS('2026'!$O$3:$O$500,'2026'!$B$3:$B$500,$A44,'2026'!$D$3:$D$500,"*",'2026'!$H$3:$H$500,"*ja*")</f>
        <v>0</v>
      </c>
      <c r="T44" s="101">
        <f>COUNTIFS('2027'!$B$3:$B$500,$A44,'2027'!$D$3:$D$500,"*",'2027'!$H$3:$H$500,"*ja*")</f>
        <v>0</v>
      </c>
      <c r="U44" s="101">
        <f>SUMIFS('2027'!$O$3:$O$500,'2027'!$B$3:$B$500,$A44,'2027'!$D$3:$D$500,"*",'2027'!$H$3:$H$500,"*ja*")</f>
        <v>0</v>
      </c>
      <c r="V44" s="101">
        <f>COUNTIFS('2028'!$B$3:$B$500,$A44,'2028'!$D$3:$D$500,"*",'2028'!$H$3:$H$500,"*ja*")</f>
        <v>0</v>
      </c>
      <c r="W44" s="101">
        <f>SUMIFS('2028'!$O$3:$O$500,'2028'!$B$3:$B$500,$A44,'2028'!$D$3:$D$500,"*",'2028'!$H$3:$H$500,"*ja*")</f>
        <v>0</v>
      </c>
    </row>
    <row r="45" spans="1:23" x14ac:dyDescent="0.25">
      <c r="A45" s="91" t="s">
        <v>77</v>
      </c>
      <c r="B45" s="101">
        <f>COUNTIFS('2018'!$B$3:$B$500,$A45,'2018'!$D$3:$D$500,"*",'2018'!$H$3:$H$500,"*ja*")</f>
        <v>0</v>
      </c>
      <c r="C45" s="101">
        <f>SUMIFS('2018'!$O$3:$O$500,'2018'!$B$3:$B$500,$A45,'2018'!$D$3:$D$500,"*",'2018'!$H$3:$H$500,"*ja*")</f>
        <v>0</v>
      </c>
      <c r="D45" s="101">
        <f>COUNTIFS('2019'!$B$3:$B$500,$A45,'2019'!$D$3:$D$500,"*",'2019'!$H$3:$H$500,"*ja*")</f>
        <v>0</v>
      </c>
      <c r="E45" s="101">
        <f>SUMIFS('2019'!$O$3:$O$500,'2019'!$B$3:$B$500,$A45,'2019'!$D$3:$D$500,"*",'2019'!$H$3:$H$500,"*ja*")</f>
        <v>0</v>
      </c>
      <c r="F45" s="101">
        <f>COUNTIFS('2020'!$B$3:$B$500,$A45,'2020'!$D$3:$D$500,"*",'2020'!$H$3:$H$500,"*ja*")</f>
        <v>0</v>
      </c>
      <c r="G45" s="101">
        <f>SUMIFS('2020'!$O$3:$O$500,'2020'!$B$3:$B$500,$A45,'2020'!$D$3:$D$500,"*",'2020'!$H$3:$H$500,"*ja*")</f>
        <v>0</v>
      </c>
      <c r="H45" s="101">
        <f>COUNTIFS('2021'!$B$3:$B$500,$A45,'2021'!$D$3:$D$500,"*",'2021'!$H$3:$H$500,"*ja*")</f>
        <v>0</v>
      </c>
      <c r="I45" s="101">
        <f>SUMIFS('2021'!$O$3:$O$500,'2021'!$B$3:$B$500,$A45,'2021'!$D$3:$D$500,"*",'2021'!$H$3:$H$500,"*ja*")</f>
        <v>0</v>
      </c>
      <c r="J45" s="101">
        <f>COUNTIFS('2022'!$B$3:$B$500,$A45,'2022'!$D$3:$D$500,"*",'2022'!$H$3:$H$500,"*ja*")</f>
        <v>0</v>
      </c>
      <c r="K45" s="101">
        <f>SUMIFS('2022'!$O$3:$O$500,'2022'!$B$3:$B$500,$A45,'2022'!$D$3:$D$500,"*",'2022'!$H$3:$H$500,"*ja*")</f>
        <v>0</v>
      </c>
      <c r="L45" s="101">
        <f>COUNTIFS('2023'!$B$3:$B$500,$A45,'2023'!$D$3:$D$500,"*",'2023'!$H$3:$H$500,"*ja*")</f>
        <v>0</v>
      </c>
      <c r="M45" s="101">
        <f>SUMIFS('2023'!$O$3:$O$500,'2023'!$B$3:$B$500,$A45,'2023'!$D$3:$D$500,"*",'2023'!$H$3:$H$500,"*ja*")</f>
        <v>0</v>
      </c>
      <c r="N45" s="101">
        <f>COUNTIFS('2024'!$B$3:$B$500,$A45,'2024'!$D$3:$D$500,"*",'2024'!$H$3:$H$500,"*ja*")</f>
        <v>0</v>
      </c>
      <c r="O45" s="101">
        <f>SUMIFS('2024'!$O$3:$O$500,'2024'!$B$3:$B$500,$A45,'2024'!$D$3:$D$500,"*",'2024'!$H$3:$H$500,"*ja*")</f>
        <v>0</v>
      </c>
      <c r="P45" s="101">
        <f>COUNTIFS('2025'!$B$3:$B$500,$A45,'2025'!$D$3:$D$500,"*",'2025'!$H$3:$H$500,"*ja*")</f>
        <v>0</v>
      </c>
      <c r="Q45" s="101">
        <f>SUMIFS('2025'!$O$3:$O$500,'2025'!$B$3:$B$500,$A45,'2025'!$D$3:$D$500,"*",'2025'!$H$3:$H$500,"*ja*")</f>
        <v>0</v>
      </c>
      <c r="R45" s="101">
        <f>COUNTIFS('2026'!$B$3:$B$500,$A45,'2026'!$D$3:$D$500,"*",'2026'!$H$3:$H$500,"*ja*")</f>
        <v>0</v>
      </c>
      <c r="S45" s="101">
        <f>SUMIFS('2026'!$O$3:$O$500,'2026'!$B$3:$B$500,$A45,'2026'!$D$3:$D$500,"*",'2026'!$H$3:$H$500,"*ja*")</f>
        <v>0</v>
      </c>
      <c r="T45" s="101">
        <f>COUNTIFS('2027'!$B$3:$B$500,$A45,'2027'!$D$3:$D$500,"*",'2027'!$H$3:$H$500,"*ja*")</f>
        <v>0</v>
      </c>
      <c r="U45" s="101">
        <f>SUMIFS('2027'!$O$3:$O$500,'2027'!$B$3:$B$500,$A45,'2027'!$D$3:$D$500,"*",'2027'!$H$3:$H$500,"*ja*")</f>
        <v>0</v>
      </c>
      <c r="V45" s="101">
        <f>COUNTIFS('2028'!$B$3:$B$500,$A45,'2028'!$D$3:$D$500,"*",'2028'!$H$3:$H$500,"*ja*")</f>
        <v>0</v>
      </c>
      <c r="W45" s="101">
        <f>SUMIFS('2028'!$O$3:$O$500,'2028'!$B$3:$B$500,$A45,'2028'!$D$3:$D$500,"*",'2028'!$H$3:$H$500,"*ja*")</f>
        <v>0</v>
      </c>
    </row>
    <row r="46" spans="1:23" x14ac:dyDescent="0.25">
      <c r="A46" s="91" t="s">
        <v>73</v>
      </c>
      <c r="B46" s="101">
        <f>COUNTIFS('2018'!$B$3:$B$500,$A46,'2018'!$D$3:$D$500,"*",'2018'!$H$3:$H$500,"*ja*")</f>
        <v>0</v>
      </c>
      <c r="C46" s="101">
        <f>SUMIFS('2018'!$O$3:$O$500,'2018'!$B$3:$B$500,$A46,'2018'!$D$3:$D$500,"*",'2018'!$H$3:$H$500,"*ja*")</f>
        <v>0</v>
      </c>
      <c r="D46" s="101">
        <f>COUNTIFS('2019'!$B$3:$B$500,$A46,'2019'!$D$3:$D$500,"*",'2019'!$H$3:$H$500,"*ja*")</f>
        <v>0</v>
      </c>
      <c r="E46" s="101">
        <f>SUMIFS('2019'!$O$3:$O$500,'2019'!$B$3:$B$500,$A46,'2019'!$D$3:$D$500,"*",'2019'!$H$3:$H$500,"*ja*")</f>
        <v>0</v>
      </c>
      <c r="F46" s="101">
        <f>COUNTIFS('2020'!$B$3:$B$500,$A46,'2020'!$D$3:$D$500,"*",'2020'!$H$3:$H$500,"*ja*")</f>
        <v>0</v>
      </c>
      <c r="G46" s="101">
        <f>SUMIFS('2020'!$O$3:$O$500,'2020'!$B$3:$B$500,$A46,'2020'!$D$3:$D$500,"*",'2020'!$H$3:$H$500,"*ja*")</f>
        <v>0</v>
      </c>
      <c r="H46" s="101">
        <f>COUNTIFS('2021'!$B$3:$B$500,$A46,'2021'!$D$3:$D$500,"*",'2021'!$H$3:$H$500,"*ja*")</f>
        <v>0</v>
      </c>
      <c r="I46" s="101">
        <f>SUMIFS('2021'!$O$3:$O$500,'2021'!$B$3:$B$500,$A46,'2021'!$D$3:$D$500,"*",'2021'!$H$3:$H$500,"*ja*")</f>
        <v>0</v>
      </c>
      <c r="J46" s="101">
        <f>COUNTIFS('2022'!$B$3:$B$500,$A46,'2022'!$D$3:$D$500,"*",'2022'!$H$3:$H$500,"*ja*")</f>
        <v>0</v>
      </c>
      <c r="K46" s="101">
        <f>SUMIFS('2022'!$O$3:$O$500,'2022'!$B$3:$B$500,$A46,'2022'!$D$3:$D$500,"*",'2022'!$H$3:$H$500,"*ja*")</f>
        <v>0</v>
      </c>
      <c r="L46" s="101">
        <f>COUNTIFS('2023'!$B$3:$B$500,$A46,'2023'!$D$3:$D$500,"*",'2023'!$H$3:$H$500,"*ja*")</f>
        <v>0</v>
      </c>
      <c r="M46" s="101">
        <f>SUMIFS('2023'!$O$3:$O$500,'2023'!$B$3:$B$500,$A46,'2023'!$D$3:$D$500,"*",'2023'!$H$3:$H$500,"*ja*")</f>
        <v>0</v>
      </c>
      <c r="N46" s="101">
        <f>COUNTIFS('2024'!$B$3:$B$500,$A46,'2024'!$D$3:$D$500,"*",'2024'!$H$3:$H$500,"*ja*")</f>
        <v>0</v>
      </c>
      <c r="O46" s="101">
        <f>SUMIFS('2024'!$O$3:$O$500,'2024'!$B$3:$B$500,$A46,'2024'!$D$3:$D$500,"*",'2024'!$H$3:$H$500,"*ja*")</f>
        <v>0</v>
      </c>
      <c r="P46" s="101">
        <f>COUNTIFS('2025'!$B$3:$B$500,$A46,'2025'!$D$3:$D$500,"*",'2025'!$H$3:$H$500,"*ja*")</f>
        <v>0</v>
      </c>
      <c r="Q46" s="101">
        <f>SUMIFS('2025'!$O$3:$O$500,'2025'!$B$3:$B$500,$A46,'2025'!$D$3:$D$500,"*",'2025'!$H$3:$H$500,"*ja*")</f>
        <v>0</v>
      </c>
      <c r="R46" s="101">
        <f>COUNTIFS('2026'!$B$3:$B$500,$A46,'2026'!$D$3:$D$500,"*",'2026'!$H$3:$H$500,"*ja*")</f>
        <v>0</v>
      </c>
      <c r="S46" s="101">
        <f>SUMIFS('2026'!$O$3:$O$500,'2026'!$B$3:$B$500,$A46,'2026'!$D$3:$D$500,"*",'2026'!$H$3:$H$500,"*ja*")</f>
        <v>0</v>
      </c>
      <c r="T46" s="101">
        <f>COUNTIFS('2027'!$B$3:$B$500,$A46,'2027'!$D$3:$D$500,"*",'2027'!$H$3:$H$500,"*ja*")</f>
        <v>0</v>
      </c>
      <c r="U46" s="101">
        <f>SUMIFS('2027'!$O$3:$O$500,'2027'!$B$3:$B$500,$A46,'2027'!$D$3:$D$500,"*",'2027'!$H$3:$H$500,"*ja*")</f>
        <v>0</v>
      </c>
      <c r="V46" s="101">
        <f>COUNTIFS('2028'!$B$3:$B$500,$A46,'2028'!$D$3:$D$500,"*",'2028'!$H$3:$H$500,"*ja*")</f>
        <v>0</v>
      </c>
      <c r="W46" s="101">
        <f>SUMIFS('2028'!$O$3:$O$500,'2028'!$B$3:$B$500,$A46,'2028'!$D$3:$D$500,"*",'2028'!$H$3:$H$500,"*ja*")</f>
        <v>0</v>
      </c>
    </row>
    <row r="47" spans="1:23" x14ac:dyDescent="0.25">
      <c r="A47" s="91" t="s">
        <v>17</v>
      </c>
      <c r="B47" s="101">
        <f>COUNTIFS('2018'!$B$3:$B$500,$A47,'2018'!$D$3:$D$500,"*",'2018'!$H$3:$H$500,"*ja*")</f>
        <v>0</v>
      </c>
      <c r="C47" s="101">
        <f>SUMIFS('2018'!$O$3:$O$500,'2018'!$B$3:$B$500,$A47,'2018'!$D$3:$D$500,"*",'2018'!$H$3:$H$500,"*ja*")</f>
        <v>0</v>
      </c>
      <c r="D47" s="101">
        <f>COUNTIFS('2019'!$B$3:$B$500,$A47,'2019'!$D$3:$D$500,"*",'2019'!$H$3:$H$500,"*ja*")</f>
        <v>0</v>
      </c>
      <c r="E47" s="101">
        <f>SUMIFS('2019'!$O$3:$O$500,'2019'!$B$3:$B$500,$A47,'2019'!$D$3:$D$500,"*",'2019'!$H$3:$H$500,"*ja*")</f>
        <v>0</v>
      </c>
      <c r="F47" s="101">
        <f>COUNTIFS('2020'!$B$3:$B$500,$A47,'2020'!$D$3:$D$500,"*",'2020'!$H$3:$H$500,"*ja*")</f>
        <v>0</v>
      </c>
      <c r="G47" s="101">
        <f>SUMIFS('2020'!$O$3:$O$500,'2020'!$B$3:$B$500,$A47,'2020'!$D$3:$D$500,"*",'2020'!$H$3:$H$500,"*ja*")</f>
        <v>0</v>
      </c>
      <c r="H47" s="101">
        <f>COUNTIFS('2021'!$B$3:$B$500,$A47,'2021'!$D$3:$D$500,"*",'2021'!$H$3:$H$500,"*ja*")</f>
        <v>0</v>
      </c>
      <c r="I47" s="101">
        <f>SUMIFS('2021'!$O$3:$O$500,'2021'!$B$3:$B$500,$A47,'2021'!$D$3:$D$500,"*",'2021'!$H$3:$H$500,"*ja*")</f>
        <v>0</v>
      </c>
      <c r="J47" s="101">
        <f>COUNTIFS('2022'!$B$3:$B$500,$A47,'2022'!$D$3:$D$500,"*",'2022'!$H$3:$H$500,"*ja*")</f>
        <v>0</v>
      </c>
      <c r="K47" s="101">
        <f>SUMIFS('2022'!$O$3:$O$500,'2022'!$B$3:$B$500,$A47,'2022'!$D$3:$D$500,"*",'2022'!$H$3:$H$500,"*ja*")</f>
        <v>0</v>
      </c>
      <c r="L47" s="101">
        <f>COUNTIFS('2023'!$B$3:$B$500,$A47,'2023'!$D$3:$D$500,"*",'2023'!$H$3:$H$500,"*ja*")</f>
        <v>0</v>
      </c>
      <c r="M47" s="101">
        <f>SUMIFS('2023'!$O$3:$O$500,'2023'!$B$3:$B$500,$A47,'2023'!$D$3:$D$500,"*",'2023'!$H$3:$H$500,"*ja*")</f>
        <v>0</v>
      </c>
      <c r="N47" s="101">
        <f>COUNTIFS('2024'!$B$3:$B$500,$A47,'2024'!$D$3:$D$500,"*",'2024'!$H$3:$H$500,"*ja*")</f>
        <v>0</v>
      </c>
      <c r="O47" s="101">
        <f>SUMIFS('2024'!$O$3:$O$500,'2024'!$B$3:$B$500,$A47,'2024'!$D$3:$D$500,"*",'2024'!$H$3:$H$500,"*ja*")</f>
        <v>0</v>
      </c>
      <c r="P47" s="101">
        <f>COUNTIFS('2025'!$B$3:$B$500,$A47,'2025'!$D$3:$D$500,"*",'2025'!$H$3:$H$500,"*ja*")</f>
        <v>0</v>
      </c>
      <c r="Q47" s="101">
        <f>SUMIFS('2025'!$O$3:$O$500,'2025'!$B$3:$B$500,$A47,'2025'!$D$3:$D$500,"*",'2025'!$H$3:$H$500,"*ja*")</f>
        <v>0</v>
      </c>
      <c r="R47" s="101">
        <f>COUNTIFS('2026'!$B$3:$B$500,$A47,'2026'!$D$3:$D$500,"*",'2026'!$H$3:$H$500,"*ja*")</f>
        <v>0</v>
      </c>
      <c r="S47" s="101">
        <f>SUMIFS('2026'!$O$3:$O$500,'2026'!$B$3:$B$500,$A47,'2026'!$D$3:$D$500,"*",'2026'!$H$3:$H$500,"*ja*")</f>
        <v>0</v>
      </c>
      <c r="T47" s="101">
        <f>COUNTIFS('2027'!$B$3:$B$500,$A47,'2027'!$D$3:$D$500,"*",'2027'!$H$3:$H$500,"*ja*")</f>
        <v>0</v>
      </c>
      <c r="U47" s="101">
        <f>SUMIFS('2027'!$O$3:$O$500,'2027'!$B$3:$B$500,$A47,'2027'!$D$3:$D$500,"*",'2027'!$H$3:$H$500,"*ja*")</f>
        <v>0</v>
      </c>
      <c r="V47" s="101">
        <f>COUNTIFS('2028'!$B$3:$B$500,$A47,'2028'!$D$3:$D$500,"*",'2028'!$H$3:$H$500,"*ja*")</f>
        <v>0</v>
      </c>
      <c r="W47" s="101">
        <f>SUMIFS('2028'!$O$3:$O$500,'2028'!$B$3:$B$500,$A47,'2028'!$D$3:$D$500,"*",'2028'!$H$3:$H$500,"*ja*")</f>
        <v>0</v>
      </c>
    </row>
    <row r="48" spans="1:23" x14ac:dyDescent="0.25">
      <c r="A48" s="91" t="s">
        <v>18</v>
      </c>
      <c r="B48" s="101">
        <f>COUNTIFS('2018'!$B$3:$B$500,$A48,'2018'!$D$3:$D$500,"*",'2018'!$H$3:$H$500,"*ja*")</f>
        <v>0</v>
      </c>
      <c r="C48" s="101">
        <f>SUMIFS('2018'!$O$3:$O$500,'2018'!$B$3:$B$500,$A48,'2018'!$D$3:$D$500,"*",'2018'!$H$3:$H$500,"*ja*")</f>
        <v>0</v>
      </c>
      <c r="D48" s="101">
        <f>COUNTIFS('2019'!$B$3:$B$500,$A48,'2019'!$D$3:$D$500,"*",'2019'!$H$3:$H$500,"*ja*")</f>
        <v>0</v>
      </c>
      <c r="E48" s="101">
        <f>SUMIFS('2019'!$O$3:$O$500,'2019'!$B$3:$B$500,$A48,'2019'!$D$3:$D$500,"*",'2019'!$H$3:$H$500,"*ja*")</f>
        <v>0</v>
      </c>
      <c r="F48" s="101">
        <f>COUNTIFS('2020'!$B$3:$B$500,$A48,'2020'!$D$3:$D$500,"*",'2020'!$H$3:$H$500,"*ja*")</f>
        <v>0</v>
      </c>
      <c r="G48" s="101">
        <f>SUMIFS('2020'!$O$3:$O$500,'2020'!$B$3:$B$500,$A48,'2020'!$D$3:$D$500,"*",'2020'!$H$3:$H$500,"*ja*")</f>
        <v>0</v>
      </c>
      <c r="H48" s="101">
        <f>COUNTIFS('2021'!$B$3:$B$500,$A48,'2021'!$D$3:$D$500,"*",'2021'!$H$3:$H$500,"*ja*")</f>
        <v>0</v>
      </c>
      <c r="I48" s="101">
        <f>SUMIFS('2021'!$O$3:$O$500,'2021'!$B$3:$B$500,$A48,'2021'!$D$3:$D$500,"*",'2021'!$H$3:$H$500,"*ja*")</f>
        <v>0</v>
      </c>
      <c r="J48" s="101">
        <f>COUNTIFS('2022'!$B$3:$B$500,$A48,'2022'!$D$3:$D$500,"*",'2022'!$H$3:$H$500,"*ja*")</f>
        <v>0</v>
      </c>
      <c r="K48" s="101">
        <f>SUMIFS('2022'!$O$3:$O$500,'2022'!$B$3:$B$500,$A48,'2022'!$D$3:$D$500,"*",'2022'!$H$3:$H$500,"*ja*")</f>
        <v>0</v>
      </c>
      <c r="L48" s="101">
        <f>COUNTIFS('2023'!$B$3:$B$500,$A48,'2023'!$D$3:$D$500,"*",'2023'!$H$3:$H$500,"*ja*")</f>
        <v>0</v>
      </c>
      <c r="M48" s="101">
        <f>SUMIFS('2023'!$O$3:$O$500,'2023'!$B$3:$B$500,$A48,'2023'!$D$3:$D$500,"*",'2023'!$H$3:$H$500,"*ja*")</f>
        <v>0</v>
      </c>
      <c r="N48" s="101">
        <f>COUNTIFS('2024'!$B$3:$B$500,$A48,'2024'!$D$3:$D$500,"*",'2024'!$H$3:$H$500,"*ja*")</f>
        <v>0</v>
      </c>
      <c r="O48" s="101">
        <f>SUMIFS('2024'!$O$3:$O$500,'2024'!$B$3:$B$500,$A48,'2024'!$D$3:$D$500,"*",'2024'!$H$3:$H$500,"*ja*")</f>
        <v>0</v>
      </c>
      <c r="P48" s="101">
        <f>COUNTIFS('2025'!$B$3:$B$500,$A48,'2025'!$D$3:$D$500,"*",'2025'!$H$3:$H$500,"*ja*")</f>
        <v>0</v>
      </c>
      <c r="Q48" s="101">
        <f>SUMIFS('2025'!$O$3:$O$500,'2025'!$B$3:$B$500,$A48,'2025'!$D$3:$D$500,"*",'2025'!$H$3:$H$500,"*ja*")</f>
        <v>0</v>
      </c>
      <c r="R48" s="101">
        <f>COUNTIFS('2026'!$B$3:$B$500,$A48,'2026'!$D$3:$D$500,"*",'2026'!$H$3:$H$500,"*ja*")</f>
        <v>0</v>
      </c>
      <c r="S48" s="101">
        <f>SUMIFS('2026'!$O$3:$O$500,'2026'!$B$3:$B$500,$A48,'2026'!$D$3:$D$500,"*",'2026'!$H$3:$H$500,"*ja*")</f>
        <v>0</v>
      </c>
      <c r="T48" s="101">
        <f>COUNTIFS('2027'!$B$3:$B$500,$A48,'2027'!$D$3:$D$500,"*",'2027'!$H$3:$H$500,"*ja*")</f>
        <v>0</v>
      </c>
      <c r="U48" s="101">
        <f>SUMIFS('2027'!$O$3:$O$500,'2027'!$B$3:$B$500,$A48,'2027'!$D$3:$D$500,"*",'2027'!$H$3:$H$500,"*ja*")</f>
        <v>0</v>
      </c>
      <c r="V48" s="101">
        <f>COUNTIFS('2028'!$B$3:$B$500,$A48,'2028'!$D$3:$D$500,"*",'2028'!$H$3:$H$500,"*ja*")</f>
        <v>0</v>
      </c>
      <c r="W48" s="101">
        <f>SUMIFS('2028'!$O$3:$O$500,'2028'!$B$3:$B$500,$A48,'2028'!$D$3:$D$500,"*",'2028'!$H$3:$H$500,"*ja*")</f>
        <v>0</v>
      </c>
    </row>
    <row r="49" spans="1:23" x14ac:dyDescent="0.25">
      <c r="A49" s="91" t="s">
        <v>29</v>
      </c>
      <c r="B49" s="101">
        <f>COUNTIFS('2018'!$B$3:$B$500,$A49,'2018'!$D$3:$D$500,"*",'2018'!$H$3:$H$500,"*ja*")</f>
        <v>0</v>
      </c>
      <c r="C49" s="101">
        <f>SUMIFS('2018'!$O$3:$O$500,'2018'!$B$3:$B$500,$A49,'2018'!$D$3:$D$500,"*",'2018'!$H$3:$H$500,"*ja*")</f>
        <v>0</v>
      </c>
      <c r="D49" s="101">
        <f>COUNTIFS('2019'!$B$3:$B$500,$A49,'2019'!$D$3:$D$500,"*",'2019'!$H$3:$H$500,"*ja*")</f>
        <v>0</v>
      </c>
      <c r="E49" s="101">
        <f>SUMIFS('2019'!$O$3:$O$500,'2019'!$B$3:$B$500,$A49,'2019'!$D$3:$D$500,"*",'2019'!$H$3:$H$500,"*ja*")</f>
        <v>0</v>
      </c>
      <c r="F49" s="101">
        <f>COUNTIFS('2020'!$B$3:$B$500,$A49,'2020'!$D$3:$D$500,"*",'2020'!$H$3:$H$500,"*ja*")</f>
        <v>0</v>
      </c>
      <c r="G49" s="101">
        <f>SUMIFS('2020'!$O$3:$O$500,'2020'!$B$3:$B$500,$A49,'2020'!$D$3:$D$500,"*",'2020'!$H$3:$H$500,"*ja*")</f>
        <v>0</v>
      </c>
      <c r="H49" s="101">
        <f>COUNTIFS('2021'!$B$3:$B$500,$A49,'2021'!$D$3:$D$500,"*",'2021'!$H$3:$H$500,"*ja*")</f>
        <v>0</v>
      </c>
      <c r="I49" s="101">
        <f>SUMIFS('2021'!$O$3:$O$500,'2021'!$B$3:$B$500,$A49,'2021'!$D$3:$D$500,"*",'2021'!$H$3:$H$500,"*ja*")</f>
        <v>0</v>
      </c>
      <c r="J49" s="101">
        <f>COUNTIFS('2022'!$B$3:$B$500,$A49,'2022'!$D$3:$D$500,"*",'2022'!$H$3:$H$500,"*ja*")</f>
        <v>0</v>
      </c>
      <c r="K49" s="101">
        <f>SUMIFS('2022'!$O$3:$O$500,'2022'!$B$3:$B$500,$A49,'2022'!$D$3:$D$500,"*",'2022'!$H$3:$H$500,"*ja*")</f>
        <v>0</v>
      </c>
      <c r="L49" s="101">
        <f>COUNTIFS('2023'!$B$3:$B$500,$A49,'2023'!$D$3:$D$500,"*",'2023'!$H$3:$H$500,"*ja*")</f>
        <v>0</v>
      </c>
      <c r="M49" s="101">
        <f>SUMIFS('2023'!$O$3:$O$500,'2023'!$B$3:$B$500,$A49,'2023'!$D$3:$D$500,"*",'2023'!$H$3:$H$500,"*ja*")</f>
        <v>0</v>
      </c>
      <c r="N49" s="101">
        <f>COUNTIFS('2024'!$B$3:$B$500,$A49,'2024'!$D$3:$D$500,"*",'2024'!$H$3:$H$500,"*ja*")</f>
        <v>0</v>
      </c>
      <c r="O49" s="101">
        <f>SUMIFS('2024'!$O$3:$O$500,'2024'!$B$3:$B$500,$A49,'2024'!$D$3:$D$500,"*",'2024'!$H$3:$H$500,"*ja*")</f>
        <v>0</v>
      </c>
      <c r="P49" s="101">
        <f>COUNTIFS('2025'!$B$3:$B$500,$A49,'2025'!$D$3:$D$500,"*",'2025'!$H$3:$H$500,"*ja*")</f>
        <v>0</v>
      </c>
      <c r="Q49" s="101">
        <f>SUMIFS('2025'!$O$3:$O$500,'2025'!$B$3:$B$500,$A49,'2025'!$D$3:$D$500,"*",'2025'!$H$3:$H$500,"*ja*")</f>
        <v>0</v>
      </c>
      <c r="R49" s="101">
        <f>COUNTIFS('2026'!$B$3:$B$500,$A49,'2026'!$D$3:$D$500,"*",'2026'!$H$3:$H$500,"*ja*")</f>
        <v>0</v>
      </c>
      <c r="S49" s="101">
        <f>SUMIFS('2026'!$O$3:$O$500,'2026'!$B$3:$B$500,$A49,'2026'!$D$3:$D$500,"*",'2026'!$H$3:$H$500,"*ja*")</f>
        <v>0</v>
      </c>
      <c r="T49" s="101">
        <f>COUNTIFS('2027'!$B$3:$B$500,$A49,'2027'!$D$3:$D$500,"*",'2027'!$H$3:$H$500,"*ja*")</f>
        <v>0</v>
      </c>
      <c r="U49" s="101">
        <f>SUMIFS('2027'!$O$3:$O$500,'2027'!$B$3:$B$500,$A49,'2027'!$D$3:$D$500,"*",'2027'!$H$3:$H$500,"*ja*")</f>
        <v>0</v>
      </c>
      <c r="V49" s="101">
        <f>COUNTIFS('2028'!$B$3:$B$500,$A49,'2028'!$D$3:$D$500,"*",'2028'!$H$3:$H$500,"*ja*")</f>
        <v>0</v>
      </c>
      <c r="W49" s="101">
        <f>SUMIFS('2028'!$O$3:$O$500,'2028'!$B$3:$B$500,$A49,'2028'!$D$3:$D$500,"*",'2028'!$H$3:$H$500,"*ja*")</f>
        <v>0</v>
      </c>
    </row>
    <row r="50" spans="1:23" x14ac:dyDescent="0.25">
      <c r="A50" s="91" t="s">
        <v>88</v>
      </c>
      <c r="B50" s="101">
        <f>COUNTIFS('2018'!$B$3:$B$500,$A50,'2018'!$D$3:$D$500,"*",'2018'!$H$3:$H$500,"*ja*")</f>
        <v>0</v>
      </c>
      <c r="C50" s="101">
        <f>SUMIFS('2018'!$O$3:$O$500,'2018'!$B$3:$B$500,$A50,'2018'!$D$3:$D$500,"*",'2018'!$H$3:$H$500,"*ja*")</f>
        <v>0</v>
      </c>
      <c r="D50" s="101">
        <f>COUNTIFS('2019'!$B$3:$B$500,$A50,'2019'!$D$3:$D$500,"*",'2019'!$H$3:$H$500,"*ja*")</f>
        <v>0</v>
      </c>
      <c r="E50" s="101">
        <f>SUMIFS('2019'!$O$3:$O$500,'2019'!$B$3:$B$500,$A50,'2019'!$D$3:$D$500,"*",'2019'!$H$3:$H$500,"*ja*")</f>
        <v>0</v>
      </c>
      <c r="F50" s="101">
        <f>COUNTIFS('2020'!$B$3:$B$500,$A50,'2020'!$D$3:$D$500,"*",'2020'!$H$3:$H$500,"*ja*")</f>
        <v>0</v>
      </c>
      <c r="G50" s="101">
        <f>SUMIFS('2020'!$O$3:$O$500,'2020'!$B$3:$B$500,$A50,'2020'!$D$3:$D$500,"*",'2020'!$H$3:$H$500,"*ja*")</f>
        <v>0</v>
      </c>
      <c r="H50" s="101">
        <f>COUNTIFS('2021'!$B$3:$B$500,$A50,'2021'!$D$3:$D$500,"*",'2021'!$H$3:$H$500,"*ja*")</f>
        <v>0</v>
      </c>
      <c r="I50" s="101">
        <f>SUMIFS('2021'!$O$3:$O$500,'2021'!$B$3:$B$500,$A50,'2021'!$D$3:$D$500,"*",'2021'!$H$3:$H$500,"*ja*")</f>
        <v>0</v>
      </c>
      <c r="J50" s="101">
        <f>COUNTIFS('2022'!$B$3:$B$500,$A50,'2022'!$D$3:$D$500,"*",'2022'!$H$3:$H$500,"*ja*")</f>
        <v>0</v>
      </c>
      <c r="K50" s="101">
        <f>SUMIFS('2022'!$O$3:$O$500,'2022'!$B$3:$B$500,$A50,'2022'!$D$3:$D$500,"*",'2022'!$H$3:$H$500,"*ja*")</f>
        <v>0</v>
      </c>
      <c r="L50" s="101">
        <f>COUNTIFS('2023'!$B$3:$B$500,$A50,'2023'!$D$3:$D$500,"*",'2023'!$H$3:$H$500,"*ja*")</f>
        <v>0</v>
      </c>
      <c r="M50" s="101">
        <f>SUMIFS('2023'!$O$3:$O$500,'2023'!$B$3:$B$500,$A50,'2023'!$D$3:$D$500,"*",'2023'!$H$3:$H$500,"*ja*")</f>
        <v>0</v>
      </c>
      <c r="N50" s="101">
        <f>COUNTIFS('2024'!$B$3:$B$500,$A50,'2024'!$D$3:$D$500,"*",'2024'!$H$3:$H$500,"*ja*")</f>
        <v>0</v>
      </c>
      <c r="O50" s="101">
        <f>SUMIFS('2024'!$O$3:$O$500,'2024'!$B$3:$B$500,$A50,'2024'!$D$3:$D$500,"*",'2024'!$H$3:$H$500,"*ja*")</f>
        <v>0</v>
      </c>
      <c r="P50" s="101">
        <f>COUNTIFS('2025'!$B$3:$B$500,$A50,'2025'!$D$3:$D$500,"*",'2025'!$H$3:$H$500,"*ja*")</f>
        <v>0</v>
      </c>
      <c r="Q50" s="101">
        <f>SUMIFS('2025'!$O$3:$O$500,'2025'!$B$3:$B$500,$A50,'2025'!$D$3:$D$500,"*",'2025'!$H$3:$H$500,"*ja*")</f>
        <v>0</v>
      </c>
      <c r="R50" s="101">
        <f>COUNTIFS('2026'!$B$3:$B$500,$A50,'2026'!$D$3:$D$500,"*",'2026'!$H$3:$H$500,"*ja*")</f>
        <v>0</v>
      </c>
      <c r="S50" s="101">
        <f>SUMIFS('2026'!$O$3:$O$500,'2026'!$B$3:$B$500,$A50,'2026'!$D$3:$D$500,"*",'2026'!$H$3:$H$500,"*ja*")</f>
        <v>0</v>
      </c>
      <c r="T50" s="101">
        <f>COUNTIFS('2027'!$B$3:$B$500,$A50,'2027'!$D$3:$D$500,"*",'2027'!$H$3:$H$500,"*ja*")</f>
        <v>0</v>
      </c>
      <c r="U50" s="101">
        <f>SUMIFS('2027'!$O$3:$O$500,'2027'!$B$3:$B$500,$A50,'2027'!$D$3:$D$500,"*",'2027'!$H$3:$H$500,"*ja*")</f>
        <v>0</v>
      </c>
      <c r="V50" s="101">
        <f>COUNTIFS('2028'!$B$3:$B$500,$A50,'2028'!$D$3:$D$500,"*",'2028'!$H$3:$H$500,"*ja*")</f>
        <v>0</v>
      </c>
      <c r="W50" s="101">
        <f>SUMIFS('2028'!$O$3:$O$500,'2028'!$B$3:$B$500,$A50,'2028'!$D$3:$D$500,"*",'2028'!$H$3:$H$500,"*ja*")</f>
        <v>0</v>
      </c>
    </row>
    <row r="51" spans="1:23" x14ac:dyDescent="0.25">
      <c r="A51" s="91" t="s">
        <v>21</v>
      </c>
      <c r="B51" s="101">
        <f>COUNTIFS('2018'!$B$3:$B$500,$A51,'2018'!$D$3:$D$500,"*",'2018'!$H$3:$H$500,"*ja*")</f>
        <v>0</v>
      </c>
      <c r="C51" s="101">
        <f>SUMIFS('2018'!$O$3:$O$500,'2018'!$B$3:$B$500,$A51,'2018'!$D$3:$D$500,"*",'2018'!$H$3:$H$500,"*ja*")</f>
        <v>0</v>
      </c>
      <c r="D51" s="101">
        <f>COUNTIFS('2019'!$B$3:$B$500,$A51,'2019'!$D$3:$D$500,"*",'2019'!$H$3:$H$500,"*ja*")</f>
        <v>0</v>
      </c>
      <c r="E51" s="101">
        <f>SUMIFS('2019'!$O$3:$O$500,'2019'!$B$3:$B$500,$A51,'2019'!$D$3:$D$500,"*",'2019'!$H$3:$H$500,"*ja*")</f>
        <v>0</v>
      </c>
      <c r="F51" s="101">
        <f>COUNTIFS('2020'!$B$3:$B$500,$A51,'2020'!$D$3:$D$500,"*",'2020'!$H$3:$H$500,"*ja*")</f>
        <v>0</v>
      </c>
      <c r="G51" s="101">
        <f>SUMIFS('2020'!$O$3:$O$500,'2020'!$B$3:$B$500,$A51,'2020'!$D$3:$D$500,"*",'2020'!$H$3:$H$500,"*ja*")</f>
        <v>0</v>
      </c>
      <c r="H51" s="101">
        <f>COUNTIFS('2021'!$B$3:$B$500,$A51,'2021'!$D$3:$D$500,"*",'2021'!$H$3:$H$500,"*ja*")</f>
        <v>0</v>
      </c>
      <c r="I51" s="101">
        <f>SUMIFS('2021'!$O$3:$O$500,'2021'!$B$3:$B$500,$A51,'2021'!$D$3:$D$500,"*",'2021'!$H$3:$H$500,"*ja*")</f>
        <v>0</v>
      </c>
      <c r="J51" s="101">
        <f>COUNTIFS('2022'!$B$3:$B$500,$A51,'2022'!$D$3:$D$500,"*",'2022'!$H$3:$H$500,"*ja*")</f>
        <v>0</v>
      </c>
      <c r="K51" s="101">
        <f>SUMIFS('2022'!$O$3:$O$500,'2022'!$B$3:$B$500,$A51,'2022'!$D$3:$D$500,"*",'2022'!$H$3:$H$500,"*ja*")</f>
        <v>0</v>
      </c>
      <c r="L51" s="101">
        <f>COUNTIFS('2023'!$B$3:$B$500,$A51,'2023'!$D$3:$D$500,"*",'2023'!$H$3:$H$500,"*ja*")</f>
        <v>0</v>
      </c>
      <c r="M51" s="101">
        <f>SUMIFS('2023'!$O$3:$O$500,'2023'!$B$3:$B$500,$A51,'2023'!$D$3:$D$500,"*",'2023'!$H$3:$H$500,"*ja*")</f>
        <v>0</v>
      </c>
      <c r="N51" s="101">
        <f>COUNTIFS('2024'!$B$3:$B$500,$A51,'2024'!$D$3:$D$500,"*",'2024'!$H$3:$H$500,"*ja*")</f>
        <v>0</v>
      </c>
      <c r="O51" s="101">
        <f>SUMIFS('2024'!$O$3:$O$500,'2024'!$B$3:$B$500,$A51,'2024'!$D$3:$D$500,"*",'2024'!$H$3:$H$500,"*ja*")</f>
        <v>0</v>
      </c>
      <c r="P51" s="101">
        <f>COUNTIFS('2025'!$B$3:$B$500,$A51,'2025'!$D$3:$D$500,"*",'2025'!$H$3:$H$500,"*ja*")</f>
        <v>0</v>
      </c>
      <c r="Q51" s="101">
        <f>SUMIFS('2025'!$O$3:$O$500,'2025'!$B$3:$B$500,$A51,'2025'!$D$3:$D$500,"*",'2025'!$H$3:$H$500,"*ja*")</f>
        <v>0</v>
      </c>
      <c r="R51" s="101">
        <f>COUNTIFS('2026'!$B$3:$B$500,$A51,'2026'!$D$3:$D$500,"*",'2026'!$H$3:$H$500,"*ja*")</f>
        <v>0</v>
      </c>
      <c r="S51" s="101">
        <f>SUMIFS('2026'!$O$3:$O$500,'2026'!$B$3:$B$500,$A51,'2026'!$D$3:$D$500,"*",'2026'!$H$3:$H$500,"*ja*")</f>
        <v>0</v>
      </c>
      <c r="T51" s="101">
        <f>COUNTIFS('2027'!$B$3:$B$500,$A51,'2027'!$D$3:$D$500,"*",'2027'!$H$3:$H$500,"*ja*")</f>
        <v>0</v>
      </c>
      <c r="U51" s="101">
        <f>SUMIFS('2027'!$O$3:$O$500,'2027'!$B$3:$B$500,$A51,'2027'!$D$3:$D$500,"*",'2027'!$H$3:$H$500,"*ja*")</f>
        <v>0</v>
      </c>
      <c r="V51" s="101">
        <f>COUNTIFS('2028'!$B$3:$B$500,$A51,'2028'!$D$3:$D$500,"*",'2028'!$H$3:$H$500,"*ja*")</f>
        <v>0</v>
      </c>
      <c r="W51" s="101">
        <f>SUMIFS('2028'!$O$3:$O$500,'2028'!$B$3:$B$500,$A51,'2028'!$D$3:$D$500,"*",'2028'!$H$3:$H$500,"*ja*")</f>
        <v>0</v>
      </c>
    </row>
    <row r="52" spans="1:23" x14ac:dyDescent="0.25">
      <c r="A52" s="91" t="s">
        <v>101</v>
      </c>
      <c r="B52" s="101">
        <f>COUNTIFS('2018'!$B$3:$B$500,$A52,'2018'!$D$3:$D$500,"*",'2018'!$H$3:$H$500,"*ja*")</f>
        <v>0</v>
      </c>
      <c r="C52" s="101">
        <f>SUMIFS('2018'!$O$3:$O$500,'2018'!$B$3:$B$500,$A52,'2018'!$D$3:$D$500,"*",'2018'!$H$3:$H$500,"*ja*")</f>
        <v>0</v>
      </c>
      <c r="D52" s="101">
        <f>COUNTIFS('2019'!$B$3:$B$500,$A52,'2019'!$D$3:$D$500,"*",'2019'!$H$3:$H$500,"*ja*")</f>
        <v>0</v>
      </c>
      <c r="E52" s="101">
        <f>SUMIFS('2019'!$O$3:$O$500,'2019'!$B$3:$B$500,$A52,'2019'!$D$3:$D$500,"*",'2019'!$H$3:$H$500,"*ja*")</f>
        <v>0</v>
      </c>
      <c r="F52" s="101">
        <f>COUNTIFS('2020'!$B$3:$B$500,$A52,'2020'!$D$3:$D$500,"*",'2020'!$H$3:$H$500,"*ja*")</f>
        <v>0</v>
      </c>
      <c r="G52" s="101">
        <f>SUMIFS('2020'!$O$3:$O$500,'2020'!$B$3:$B$500,$A52,'2020'!$D$3:$D$500,"*",'2020'!$H$3:$H$500,"*ja*")</f>
        <v>0</v>
      </c>
      <c r="H52" s="101">
        <f>COUNTIFS('2021'!$B$3:$B$500,$A52,'2021'!$D$3:$D$500,"*",'2021'!$H$3:$H$500,"*ja*")</f>
        <v>0</v>
      </c>
      <c r="I52" s="101">
        <f>SUMIFS('2021'!$O$3:$O$500,'2021'!$B$3:$B$500,$A52,'2021'!$D$3:$D$500,"*",'2021'!$H$3:$H$500,"*ja*")</f>
        <v>0</v>
      </c>
      <c r="J52" s="101">
        <f>COUNTIFS('2022'!$B$3:$B$500,$A52,'2022'!$D$3:$D$500,"*",'2022'!$H$3:$H$500,"*ja*")</f>
        <v>0</v>
      </c>
      <c r="K52" s="101">
        <f>SUMIFS('2022'!$O$3:$O$500,'2022'!$B$3:$B$500,$A52,'2022'!$D$3:$D$500,"*",'2022'!$H$3:$H$500,"*ja*")</f>
        <v>0</v>
      </c>
      <c r="L52" s="101">
        <f>COUNTIFS('2023'!$B$3:$B$500,$A52,'2023'!$D$3:$D$500,"*",'2023'!$H$3:$H$500,"*ja*")</f>
        <v>0</v>
      </c>
      <c r="M52" s="101">
        <f>SUMIFS('2023'!$O$3:$O$500,'2023'!$B$3:$B$500,$A52,'2023'!$D$3:$D$500,"*",'2023'!$H$3:$H$500,"*ja*")</f>
        <v>0</v>
      </c>
      <c r="N52" s="101">
        <f>COUNTIFS('2024'!$B$3:$B$500,$A52,'2024'!$D$3:$D$500,"*",'2024'!$H$3:$H$500,"*ja*")</f>
        <v>0</v>
      </c>
      <c r="O52" s="101">
        <f>SUMIFS('2024'!$O$3:$O$500,'2024'!$B$3:$B$500,$A52,'2024'!$D$3:$D$500,"*",'2024'!$H$3:$H$500,"*ja*")</f>
        <v>0</v>
      </c>
      <c r="P52" s="101">
        <f>COUNTIFS('2025'!$B$3:$B$500,$A52,'2025'!$D$3:$D$500,"*",'2025'!$H$3:$H$500,"*ja*")</f>
        <v>0</v>
      </c>
      <c r="Q52" s="101">
        <f>SUMIFS('2025'!$O$3:$O$500,'2025'!$B$3:$B$500,$A52,'2025'!$D$3:$D$500,"*",'2025'!$H$3:$H$500,"*ja*")</f>
        <v>0</v>
      </c>
      <c r="R52" s="101">
        <f>COUNTIFS('2026'!$B$3:$B$500,$A52,'2026'!$D$3:$D$500,"*",'2026'!$H$3:$H$500,"*ja*")</f>
        <v>0</v>
      </c>
      <c r="S52" s="101">
        <f>SUMIFS('2026'!$O$3:$O$500,'2026'!$B$3:$B$500,$A52,'2026'!$D$3:$D$500,"*",'2026'!$H$3:$H$500,"*ja*")</f>
        <v>0</v>
      </c>
      <c r="T52" s="101">
        <f>COUNTIFS('2027'!$B$3:$B$500,$A52,'2027'!$D$3:$D$500,"*",'2027'!$H$3:$H$500,"*ja*")</f>
        <v>0</v>
      </c>
      <c r="U52" s="101">
        <f>SUMIFS('2027'!$O$3:$O$500,'2027'!$B$3:$B$500,$A52,'2027'!$D$3:$D$500,"*",'2027'!$H$3:$H$500,"*ja*")</f>
        <v>0</v>
      </c>
      <c r="V52" s="101">
        <f>COUNTIFS('2028'!$B$3:$B$500,$A52,'2028'!$D$3:$D$500,"*",'2028'!$H$3:$H$500,"*ja*")</f>
        <v>0</v>
      </c>
      <c r="W52" s="101">
        <f>SUMIFS('2028'!$O$3:$O$500,'2028'!$B$3:$B$500,$A52,'2028'!$D$3:$D$500,"*",'2028'!$H$3:$H$500,"*ja*")</f>
        <v>0</v>
      </c>
    </row>
    <row r="53" spans="1:23" x14ac:dyDescent="0.25">
      <c r="A53" s="91" t="s">
        <v>42</v>
      </c>
      <c r="B53" s="101">
        <f>COUNTIFS('2018'!$B$3:$B$500,$A53,'2018'!$D$3:$D$500,"*",'2018'!$H$3:$H$500,"*ja*")</f>
        <v>0</v>
      </c>
      <c r="C53" s="101">
        <f>SUMIFS('2018'!$O$3:$O$500,'2018'!$B$3:$B$500,$A53,'2018'!$D$3:$D$500,"*",'2018'!$H$3:$H$500,"*ja*")</f>
        <v>0</v>
      </c>
      <c r="D53" s="101">
        <f>COUNTIFS('2019'!$B$3:$B$500,$A53,'2019'!$D$3:$D$500,"*",'2019'!$H$3:$H$500,"*ja*")</f>
        <v>0</v>
      </c>
      <c r="E53" s="101">
        <f>SUMIFS('2019'!$O$3:$O$500,'2019'!$B$3:$B$500,$A53,'2019'!$D$3:$D$500,"*",'2019'!$H$3:$H$500,"*ja*")</f>
        <v>0</v>
      </c>
      <c r="F53" s="101">
        <f>COUNTIFS('2020'!$B$3:$B$500,$A53,'2020'!$D$3:$D$500,"*",'2020'!$H$3:$H$500,"*ja*")</f>
        <v>0</v>
      </c>
      <c r="G53" s="101">
        <f>SUMIFS('2020'!$O$3:$O$500,'2020'!$B$3:$B$500,$A53,'2020'!$D$3:$D$500,"*",'2020'!$H$3:$H$500,"*ja*")</f>
        <v>0</v>
      </c>
      <c r="H53" s="101">
        <f>COUNTIFS('2021'!$B$3:$B$500,$A53,'2021'!$D$3:$D$500,"*",'2021'!$H$3:$H$500,"*ja*")</f>
        <v>0</v>
      </c>
      <c r="I53" s="101">
        <f>SUMIFS('2021'!$O$3:$O$500,'2021'!$B$3:$B$500,$A53,'2021'!$D$3:$D$500,"*",'2021'!$H$3:$H$500,"*ja*")</f>
        <v>0</v>
      </c>
      <c r="J53" s="101">
        <f>COUNTIFS('2022'!$B$3:$B$500,$A53,'2022'!$D$3:$D$500,"*",'2022'!$H$3:$H$500,"*ja*")</f>
        <v>0</v>
      </c>
      <c r="K53" s="101">
        <f>SUMIFS('2022'!$O$3:$O$500,'2022'!$B$3:$B$500,$A53,'2022'!$D$3:$D$500,"*",'2022'!$H$3:$H$500,"*ja*")</f>
        <v>0</v>
      </c>
      <c r="L53" s="101">
        <f>COUNTIFS('2023'!$B$3:$B$500,$A53,'2023'!$D$3:$D$500,"*",'2023'!$H$3:$H$500,"*ja*")</f>
        <v>0</v>
      </c>
      <c r="M53" s="101">
        <f>SUMIFS('2023'!$O$3:$O$500,'2023'!$B$3:$B$500,$A53,'2023'!$D$3:$D$500,"*",'2023'!$H$3:$H$500,"*ja*")</f>
        <v>0</v>
      </c>
      <c r="N53" s="101">
        <f>COUNTIFS('2024'!$B$3:$B$500,$A53,'2024'!$D$3:$D$500,"*",'2024'!$H$3:$H$500,"*ja*")</f>
        <v>0</v>
      </c>
      <c r="O53" s="101">
        <f>SUMIFS('2024'!$O$3:$O$500,'2024'!$B$3:$B$500,$A53,'2024'!$D$3:$D$500,"*",'2024'!$H$3:$H$500,"*ja*")</f>
        <v>0</v>
      </c>
      <c r="P53" s="101">
        <f>COUNTIFS('2025'!$B$3:$B$500,$A53,'2025'!$D$3:$D$500,"*",'2025'!$H$3:$H$500,"*ja*")</f>
        <v>0</v>
      </c>
      <c r="Q53" s="101">
        <f>SUMIFS('2025'!$O$3:$O$500,'2025'!$B$3:$B$500,$A53,'2025'!$D$3:$D$500,"*",'2025'!$H$3:$H$500,"*ja*")</f>
        <v>0</v>
      </c>
      <c r="R53" s="101">
        <f>COUNTIFS('2026'!$B$3:$B$500,$A53,'2026'!$D$3:$D$500,"*",'2026'!$H$3:$H$500,"*ja*")</f>
        <v>0</v>
      </c>
      <c r="S53" s="101">
        <f>SUMIFS('2026'!$O$3:$O$500,'2026'!$B$3:$B$500,$A53,'2026'!$D$3:$D$500,"*",'2026'!$H$3:$H$500,"*ja*")</f>
        <v>0</v>
      </c>
      <c r="T53" s="101">
        <f>COUNTIFS('2027'!$B$3:$B$500,$A53,'2027'!$D$3:$D$500,"*",'2027'!$H$3:$H$500,"*ja*")</f>
        <v>0</v>
      </c>
      <c r="U53" s="101">
        <f>SUMIFS('2027'!$O$3:$O$500,'2027'!$B$3:$B$500,$A53,'2027'!$D$3:$D$500,"*",'2027'!$H$3:$H$500,"*ja*")</f>
        <v>0</v>
      </c>
      <c r="V53" s="101">
        <f>COUNTIFS('2028'!$B$3:$B$500,$A53,'2028'!$D$3:$D$500,"*",'2028'!$H$3:$H$500,"*ja*")</f>
        <v>0</v>
      </c>
      <c r="W53" s="101">
        <f>SUMIFS('2028'!$O$3:$O$500,'2028'!$B$3:$B$500,$A53,'2028'!$D$3:$D$500,"*",'2028'!$H$3:$H$500,"*ja*")</f>
        <v>0</v>
      </c>
    </row>
    <row r="54" spans="1:23" x14ac:dyDescent="0.25">
      <c r="A54" s="91" t="s">
        <v>56</v>
      </c>
      <c r="B54" s="101">
        <f>COUNTIFS('2018'!$B$3:$B$500,$A54,'2018'!$D$3:$D$500,"*",'2018'!$H$3:$H$500,"*ja*")</f>
        <v>0</v>
      </c>
      <c r="C54" s="101">
        <f>SUMIFS('2018'!$O$3:$O$500,'2018'!$B$3:$B$500,$A54,'2018'!$D$3:$D$500,"*",'2018'!$H$3:$H$500,"*ja*")</f>
        <v>0</v>
      </c>
      <c r="D54" s="101">
        <f>COUNTIFS('2019'!$B$3:$B$500,$A54,'2019'!$D$3:$D$500,"*",'2019'!$H$3:$H$500,"*ja*")</f>
        <v>0</v>
      </c>
      <c r="E54" s="101">
        <f>SUMIFS('2019'!$O$3:$O$500,'2019'!$B$3:$B$500,$A54,'2019'!$D$3:$D$500,"*",'2019'!$H$3:$H$500,"*ja*")</f>
        <v>0</v>
      </c>
      <c r="F54" s="101">
        <f>COUNTIFS('2020'!$B$3:$B$500,$A54,'2020'!$D$3:$D$500,"*",'2020'!$H$3:$H$500,"*ja*")</f>
        <v>0</v>
      </c>
      <c r="G54" s="101">
        <f>SUMIFS('2020'!$O$3:$O$500,'2020'!$B$3:$B$500,$A54,'2020'!$D$3:$D$500,"*",'2020'!$H$3:$H$500,"*ja*")</f>
        <v>0</v>
      </c>
      <c r="H54" s="101">
        <f>COUNTIFS('2021'!$B$3:$B$500,$A54,'2021'!$D$3:$D$500,"*",'2021'!$H$3:$H$500,"*ja*")</f>
        <v>0</v>
      </c>
      <c r="I54" s="101">
        <f>SUMIFS('2021'!$O$3:$O$500,'2021'!$B$3:$B$500,$A54,'2021'!$D$3:$D$500,"*",'2021'!$H$3:$H$500,"*ja*")</f>
        <v>0</v>
      </c>
      <c r="J54" s="101">
        <f>COUNTIFS('2022'!$B$3:$B$500,$A54,'2022'!$D$3:$D$500,"*",'2022'!$H$3:$H$500,"*ja*")</f>
        <v>0</v>
      </c>
      <c r="K54" s="101">
        <f>SUMIFS('2022'!$O$3:$O$500,'2022'!$B$3:$B$500,$A54,'2022'!$D$3:$D$500,"*",'2022'!$H$3:$H$500,"*ja*")</f>
        <v>0</v>
      </c>
      <c r="L54" s="101">
        <f>COUNTIFS('2023'!$B$3:$B$500,$A54,'2023'!$D$3:$D$500,"*",'2023'!$H$3:$H$500,"*ja*")</f>
        <v>0</v>
      </c>
      <c r="M54" s="101">
        <f>SUMIFS('2023'!$O$3:$O$500,'2023'!$B$3:$B$500,$A54,'2023'!$D$3:$D$500,"*",'2023'!$H$3:$H$500,"*ja*")</f>
        <v>0</v>
      </c>
      <c r="N54" s="101">
        <f>COUNTIFS('2024'!$B$3:$B$500,$A54,'2024'!$D$3:$D$500,"*",'2024'!$H$3:$H$500,"*ja*")</f>
        <v>0</v>
      </c>
      <c r="O54" s="101">
        <f>SUMIFS('2024'!$O$3:$O$500,'2024'!$B$3:$B$500,$A54,'2024'!$D$3:$D$500,"*",'2024'!$H$3:$H$500,"*ja*")</f>
        <v>0</v>
      </c>
      <c r="P54" s="101">
        <f>COUNTIFS('2025'!$B$3:$B$500,$A54,'2025'!$D$3:$D$500,"*",'2025'!$H$3:$H$500,"*ja*")</f>
        <v>0</v>
      </c>
      <c r="Q54" s="101">
        <f>SUMIFS('2025'!$O$3:$O$500,'2025'!$B$3:$B$500,$A54,'2025'!$D$3:$D$500,"*",'2025'!$H$3:$H$500,"*ja*")</f>
        <v>0</v>
      </c>
      <c r="R54" s="101">
        <f>COUNTIFS('2026'!$B$3:$B$500,$A54,'2026'!$D$3:$D$500,"*",'2026'!$H$3:$H$500,"*ja*")</f>
        <v>0</v>
      </c>
      <c r="S54" s="101">
        <f>SUMIFS('2026'!$O$3:$O$500,'2026'!$B$3:$B$500,$A54,'2026'!$D$3:$D$500,"*",'2026'!$H$3:$H$500,"*ja*")</f>
        <v>0</v>
      </c>
      <c r="T54" s="101">
        <f>COUNTIFS('2027'!$B$3:$B$500,$A54,'2027'!$D$3:$D$500,"*",'2027'!$H$3:$H$500,"*ja*")</f>
        <v>0</v>
      </c>
      <c r="U54" s="101">
        <f>SUMIFS('2027'!$O$3:$O$500,'2027'!$B$3:$B$500,$A54,'2027'!$D$3:$D$500,"*",'2027'!$H$3:$H$500,"*ja*")</f>
        <v>0</v>
      </c>
      <c r="V54" s="101">
        <f>COUNTIFS('2028'!$B$3:$B$500,$A54,'2028'!$D$3:$D$500,"*",'2028'!$H$3:$H$500,"*ja*")</f>
        <v>0</v>
      </c>
      <c r="W54" s="101">
        <f>SUMIFS('2028'!$O$3:$O$500,'2028'!$B$3:$B$500,$A54,'2028'!$D$3:$D$500,"*",'2028'!$H$3:$H$500,"*ja*")</f>
        <v>0</v>
      </c>
    </row>
    <row r="55" spans="1:23" x14ac:dyDescent="0.25">
      <c r="A55" s="91" t="s">
        <v>74</v>
      </c>
      <c r="B55" s="101">
        <f>COUNTIFS('2018'!$B$3:$B$500,$A55,'2018'!$D$3:$D$500,"*",'2018'!$H$3:$H$500,"*ja*")</f>
        <v>0</v>
      </c>
      <c r="C55" s="101">
        <f>SUMIFS('2018'!$O$3:$O$500,'2018'!$B$3:$B$500,$A55,'2018'!$D$3:$D$500,"*",'2018'!$H$3:$H$500,"*ja*")</f>
        <v>0</v>
      </c>
      <c r="D55" s="101">
        <f>COUNTIFS('2019'!$B$3:$B$500,$A55,'2019'!$D$3:$D$500,"*",'2019'!$H$3:$H$500,"*ja*")</f>
        <v>0</v>
      </c>
      <c r="E55" s="101">
        <f>SUMIFS('2019'!$O$3:$O$500,'2019'!$B$3:$B$500,$A55,'2019'!$D$3:$D$500,"*",'2019'!$H$3:$H$500,"*ja*")</f>
        <v>0</v>
      </c>
      <c r="F55" s="101">
        <f>COUNTIFS('2020'!$B$3:$B$500,$A55,'2020'!$D$3:$D$500,"*",'2020'!$H$3:$H$500,"*ja*")</f>
        <v>0</v>
      </c>
      <c r="G55" s="101">
        <f>SUMIFS('2020'!$O$3:$O$500,'2020'!$B$3:$B$500,$A55,'2020'!$D$3:$D$500,"*",'2020'!$H$3:$H$500,"*ja*")</f>
        <v>0</v>
      </c>
      <c r="H55" s="101">
        <f>COUNTIFS('2021'!$B$3:$B$500,$A55,'2021'!$D$3:$D$500,"*",'2021'!$H$3:$H$500,"*ja*")</f>
        <v>0</v>
      </c>
      <c r="I55" s="101">
        <f>SUMIFS('2021'!$O$3:$O$500,'2021'!$B$3:$B$500,$A55,'2021'!$D$3:$D$500,"*",'2021'!$H$3:$H$500,"*ja*")</f>
        <v>0</v>
      </c>
      <c r="J55" s="101">
        <f>COUNTIFS('2022'!$B$3:$B$500,$A55,'2022'!$D$3:$D$500,"*",'2022'!$H$3:$H$500,"*ja*")</f>
        <v>0</v>
      </c>
      <c r="K55" s="101">
        <f>SUMIFS('2022'!$O$3:$O$500,'2022'!$B$3:$B$500,$A55,'2022'!$D$3:$D$500,"*",'2022'!$H$3:$H$500,"*ja*")</f>
        <v>0</v>
      </c>
      <c r="L55" s="101">
        <f>COUNTIFS('2023'!$B$3:$B$500,$A55,'2023'!$D$3:$D$500,"*",'2023'!$H$3:$H$500,"*ja*")</f>
        <v>0</v>
      </c>
      <c r="M55" s="101">
        <f>SUMIFS('2023'!$O$3:$O$500,'2023'!$B$3:$B$500,$A55,'2023'!$D$3:$D$500,"*",'2023'!$H$3:$H$500,"*ja*")</f>
        <v>0</v>
      </c>
      <c r="N55" s="101">
        <f>COUNTIFS('2024'!$B$3:$B$500,$A55,'2024'!$D$3:$D$500,"*",'2024'!$H$3:$H$500,"*ja*")</f>
        <v>0</v>
      </c>
      <c r="O55" s="101">
        <f>SUMIFS('2024'!$O$3:$O$500,'2024'!$B$3:$B$500,$A55,'2024'!$D$3:$D$500,"*",'2024'!$H$3:$H$500,"*ja*")</f>
        <v>0</v>
      </c>
      <c r="P55" s="101">
        <f>COUNTIFS('2025'!$B$3:$B$500,$A55,'2025'!$D$3:$D$500,"*",'2025'!$H$3:$H$500,"*ja*")</f>
        <v>0</v>
      </c>
      <c r="Q55" s="101">
        <f>SUMIFS('2025'!$O$3:$O$500,'2025'!$B$3:$B$500,$A55,'2025'!$D$3:$D$500,"*",'2025'!$H$3:$H$500,"*ja*")</f>
        <v>0</v>
      </c>
      <c r="R55" s="101">
        <f>COUNTIFS('2026'!$B$3:$B$500,$A55,'2026'!$D$3:$D$500,"*",'2026'!$H$3:$H$500,"*ja*")</f>
        <v>0</v>
      </c>
      <c r="S55" s="101">
        <f>SUMIFS('2026'!$O$3:$O$500,'2026'!$B$3:$B$500,$A55,'2026'!$D$3:$D$500,"*",'2026'!$H$3:$H$500,"*ja*")</f>
        <v>0</v>
      </c>
      <c r="T55" s="101">
        <f>COUNTIFS('2027'!$B$3:$B$500,$A55,'2027'!$D$3:$D$500,"*",'2027'!$H$3:$H$500,"*ja*")</f>
        <v>0</v>
      </c>
      <c r="U55" s="101">
        <f>SUMIFS('2027'!$O$3:$O$500,'2027'!$B$3:$B$500,$A55,'2027'!$D$3:$D$500,"*",'2027'!$H$3:$H$500,"*ja*")</f>
        <v>0</v>
      </c>
      <c r="V55" s="101">
        <f>COUNTIFS('2028'!$B$3:$B$500,$A55,'2028'!$D$3:$D$500,"*",'2028'!$H$3:$H$500,"*ja*")</f>
        <v>0</v>
      </c>
      <c r="W55" s="101">
        <f>SUMIFS('2028'!$O$3:$O$500,'2028'!$B$3:$B$500,$A55,'2028'!$D$3:$D$500,"*",'2028'!$H$3:$H$500,"*ja*")</f>
        <v>0</v>
      </c>
    </row>
    <row r="56" spans="1:23" x14ac:dyDescent="0.25">
      <c r="A56" s="91" t="s">
        <v>7</v>
      </c>
      <c r="B56" s="101">
        <f>COUNTIFS('2018'!$B$3:$B$500,$A56,'2018'!$D$3:$D$500,"*",'2018'!$H$3:$H$500,"*ja*")</f>
        <v>0</v>
      </c>
      <c r="C56" s="101">
        <f>SUMIFS('2018'!$O$3:$O$500,'2018'!$B$3:$B$500,$A56,'2018'!$D$3:$D$500,"*",'2018'!$H$3:$H$500,"*ja*")</f>
        <v>0</v>
      </c>
      <c r="D56" s="101">
        <f>COUNTIFS('2019'!$B$3:$B$500,$A56,'2019'!$D$3:$D$500,"*",'2019'!$H$3:$H$500,"*ja*")</f>
        <v>0</v>
      </c>
      <c r="E56" s="101">
        <f>SUMIFS('2019'!$O$3:$O$500,'2019'!$B$3:$B$500,$A56,'2019'!$D$3:$D$500,"*",'2019'!$H$3:$H$500,"*ja*")</f>
        <v>0</v>
      </c>
      <c r="F56" s="101">
        <f>COUNTIFS('2020'!$B$3:$B$500,$A56,'2020'!$D$3:$D$500,"*",'2020'!$H$3:$H$500,"*ja*")</f>
        <v>0</v>
      </c>
      <c r="G56" s="101">
        <f>SUMIFS('2020'!$O$3:$O$500,'2020'!$B$3:$B$500,$A56,'2020'!$D$3:$D$500,"*",'2020'!$H$3:$H$500,"*ja*")</f>
        <v>0</v>
      </c>
      <c r="H56" s="101">
        <f>COUNTIFS('2021'!$B$3:$B$500,$A56,'2021'!$D$3:$D$500,"*",'2021'!$H$3:$H$500,"*ja*")</f>
        <v>0</v>
      </c>
      <c r="I56" s="101">
        <f>SUMIFS('2021'!$O$3:$O$500,'2021'!$B$3:$B$500,$A56,'2021'!$D$3:$D$500,"*",'2021'!$H$3:$H$500,"*ja*")</f>
        <v>0</v>
      </c>
      <c r="J56" s="101">
        <f>COUNTIFS('2022'!$B$3:$B$500,$A56,'2022'!$D$3:$D$500,"*",'2022'!$H$3:$H$500,"*ja*")</f>
        <v>0</v>
      </c>
      <c r="K56" s="101">
        <f>SUMIFS('2022'!$O$3:$O$500,'2022'!$B$3:$B$500,$A56,'2022'!$D$3:$D$500,"*",'2022'!$H$3:$H$500,"*ja*")</f>
        <v>0</v>
      </c>
      <c r="L56" s="101">
        <f>COUNTIFS('2023'!$B$3:$B$500,$A56,'2023'!$D$3:$D$500,"*",'2023'!$H$3:$H$500,"*ja*")</f>
        <v>0</v>
      </c>
      <c r="M56" s="101">
        <f>SUMIFS('2023'!$O$3:$O$500,'2023'!$B$3:$B$500,$A56,'2023'!$D$3:$D$500,"*",'2023'!$H$3:$H$500,"*ja*")</f>
        <v>0</v>
      </c>
      <c r="N56" s="101">
        <f>COUNTIFS('2024'!$B$3:$B$500,$A56,'2024'!$D$3:$D$500,"*",'2024'!$H$3:$H$500,"*ja*")</f>
        <v>0</v>
      </c>
      <c r="O56" s="101">
        <f>SUMIFS('2024'!$O$3:$O$500,'2024'!$B$3:$B$500,$A56,'2024'!$D$3:$D$500,"*",'2024'!$H$3:$H$500,"*ja*")</f>
        <v>0</v>
      </c>
      <c r="P56" s="101">
        <f>COUNTIFS('2025'!$B$3:$B$500,$A56,'2025'!$D$3:$D$500,"*",'2025'!$H$3:$H$500,"*ja*")</f>
        <v>0</v>
      </c>
      <c r="Q56" s="101">
        <f>SUMIFS('2025'!$O$3:$O$500,'2025'!$B$3:$B$500,$A56,'2025'!$D$3:$D$500,"*",'2025'!$H$3:$H$500,"*ja*")</f>
        <v>0</v>
      </c>
      <c r="R56" s="101">
        <f>COUNTIFS('2026'!$B$3:$B$500,$A56,'2026'!$D$3:$D$500,"*",'2026'!$H$3:$H$500,"*ja*")</f>
        <v>0</v>
      </c>
      <c r="S56" s="101">
        <f>SUMIFS('2026'!$O$3:$O$500,'2026'!$B$3:$B$500,$A56,'2026'!$D$3:$D$500,"*",'2026'!$H$3:$H$500,"*ja*")</f>
        <v>0</v>
      </c>
      <c r="T56" s="101">
        <f>COUNTIFS('2027'!$B$3:$B$500,$A56,'2027'!$D$3:$D$500,"*",'2027'!$H$3:$H$500,"*ja*")</f>
        <v>0</v>
      </c>
      <c r="U56" s="101">
        <f>SUMIFS('2027'!$O$3:$O$500,'2027'!$B$3:$B$500,$A56,'2027'!$D$3:$D$500,"*",'2027'!$H$3:$H$500,"*ja*")</f>
        <v>0</v>
      </c>
      <c r="V56" s="101">
        <f>COUNTIFS('2028'!$B$3:$B$500,$A56,'2028'!$D$3:$D$500,"*",'2028'!$H$3:$H$500,"*ja*")</f>
        <v>0</v>
      </c>
      <c r="W56" s="101">
        <f>SUMIFS('2028'!$O$3:$O$500,'2028'!$B$3:$B$500,$A56,'2028'!$D$3:$D$500,"*",'2028'!$H$3:$H$500,"*ja*")</f>
        <v>0</v>
      </c>
    </row>
    <row r="57" spans="1:23" x14ac:dyDescent="0.25">
      <c r="A57" s="91" t="s">
        <v>34</v>
      </c>
      <c r="B57" s="101">
        <f>COUNTIFS('2018'!$B$3:$B$500,$A57,'2018'!$D$3:$D$500,"*",'2018'!$H$3:$H$500,"*ja*")</f>
        <v>0</v>
      </c>
      <c r="C57" s="101">
        <f>SUMIFS('2018'!$O$3:$O$500,'2018'!$B$3:$B$500,$A57,'2018'!$D$3:$D$500,"*",'2018'!$H$3:$H$500,"*ja*")</f>
        <v>0</v>
      </c>
      <c r="D57" s="101">
        <f>COUNTIFS('2019'!$B$3:$B$500,$A57,'2019'!$D$3:$D$500,"*",'2019'!$H$3:$H$500,"*ja*")</f>
        <v>0</v>
      </c>
      <c r="E57" s="101">
        <f>SUMIFS('2019'!$O$3:$O$500,'2019'!$B$3:$B$500,$A57,'2019'!$D$3:$D$500,"*",'2019'!$H$3:$H$500,"*ja*")</f>
        <v>0</v>
      </c>
      <c r="F57" s="101">
        <f>COUNTIFS('2020'!$B$3:$B$500,$A57,'2020'!$D$3:$D$500,"*",'2020'!$H$3:$H$500,"*ja*")</f>
        <v>0</v>
      </c>
      <c r="G57" s="101">
        <f>SUMIFS('2020'!$O$3:$O$500,'2020'!$B$3:$B$500,$A57,'2020'!$D$3:$D$500,"*",'2020'!$H$3:$H$500,"*ja*")</f>
        <v>0</v>
      </c>
      <c r="H57" s="101">
        <f>COUNTIFS('2021'!$B$3:$B$500,$A57,'2021'!$D$3:$D$500,"*",'2021'!$H$3:$H$500,"*ja*")</f>
        <v>0</v>
      </c>
      <c r="I57" s="101">
        <f>SUMIFS('2021'!$O$3:$O$500,'2021'!$B$3:$B$500,$A57,'2021'!$D$3:$D$500,"*",'2021'!$H$3:$H$500,"*ja*")</f>
        <v>0</v>
      </c>
      <c r="J57" s="101">
        <f>COUNTIFS('2022'!$B$3:$B$500,$A57,'2022'!$D$3:$D$500,"*",'2022'!$H$3:$H$500,"*ja*")</f>
        <v>0</v>
      </c>
      <c r="K57" s="101">
        <f>SUMIFS('2022'!$O$3:$O$500,'2022'!$B$3:$B$500,$A57,'2022'!$D$3:$D$500,"*",'2022'!$H$3:$H$500,"*ja*")</f>
        <v>0</v>
      </c>
      <c r="L57" s="101">
        <f>COUNTIFS('2023'!$B$3:$B$500,$A57,'2023'!$D$3:$D$500,"*",'2023'!$H$3:$H$500,"*ja*")</f>
        <v>0</v>
      </c>
      <c r="M57" s="101">
        <f>SUMIFS('2023'!$O$3:$O$500,'2023'!$B$3:$B$500,$A57,'2023'!$D$3:$D$500,"*",'2023'!$H$3:$H$500,"*ja*")</f>
        <v>0</v>
      </c>
      <c r="N57" s="101">
        <f>COUNTIFS('2024'!$B$3:$B$500,$A57,'2024'!$D$3:$D$500,"*",'2024'!$H$3:$H$500,"*ja*")</f>
        <v>0</v>
      </c>
      <c r="O57" s="101">
        <f>SUMIFS('2024'!$O$3:$O$500,'2024'!$B$3:$B$500,$A57,'2024'!$D$3:$D$500,"*",'2024'!$H$3:$H$500,"*ja*")</f>
        <v>0</v>
      </c>
      <c r="P57" s="101">
        <f>COUNTIFS('2025'!$B$3:$B$500,$A57,'2025'!$D$3:$D$500,"*",'2025'!$H$3:$H$500,"*ja*")</f>
        <v>0</v>
      </c>
      <c r="Q57" s="101">
        <f>SUMIFS('2025'!$O$3:$O$500,'2025'!$B$3:$B$500,$A57,'2025'!$D$3:$D$500,"*",'2025'!$H$3:$H$500,"*ja*")</f>
        <v>0</v>
      </c>
      <c r="R57" s="101">
        <f>COUNTIFS('2026'!$B$3:$B$500,$A57,'2026'!$D$3:$D$500,"*",'2026'!$H$3:$H$500,"*ja*")</f>
        <v>0</v>
      </c>
      <c r="S57" s="101">
        <f>SUMIFS('2026'!$O$3:$O$500,'2026'!$B$3:$B$500,$A57,'2026'!$D$3:$D$500,"*",'2026'!$H$3:$H$500,"*ja*")</f>
        <v>0</v>
      </c>
      <c r="T57" s="101">
        <f>COUNTIFS('2027'!$B$3:$B$500,$A57,'2027'!$D$3:$D$500,"*",'2027'!$H$3:$H$500,"*ja*")</f>
        <v>0</v>
      </c>
      <c r="U57" s="101">
        <f>SUMIFS('2027'!$O$3:$O$500,'2027'!$B$3:$B$500,$A57,'2027'!$D$3:$D$500,"*",'2027'!$H$3:$H$500,"*ja*")</f>
        <v>0</v>
      </c>
      <c r="V57" s="101">
        <f>COUNTIFS('2028'!$B$3:$B$500,$A57,'2028'!$D$3:$D$500,"*",'2028'!$H$3:$H$500,"*ja*")</f>
        <v>0</v>
      </c>
      <c r="W57" s="101">
        <f>SUMIFS('2028'!$O$3:$O$500,'2028'!$B$3:$B$500,$A57,'2028'!$D$3:$D$500,"*",'2028'!$H$3:$H$500,"*ja*")</f>
        <v>0</v>
      </c>
    </row>
    <row r="58" spans="1:23" x14ac:dyDescent="0.25">
      <c r="A58" s="91" t="s">
        <v>61</v>
      </c>
      <c r="B58" s="101">
        <f>COUNTIFS('2018'!$B$3:$B$500,$A58,'2018'!$D$3:$D$500,"*",'2018'!$H$3:$H$500,"*ja*")</f>
        <v>0</v>
      </c>
      <c r="C58" s="101">
        <f>SUMIFS('2018'!$O$3:$O$500,'2018'!$B$3:$B$500,$A58,'2018'!$D$3:$D$500,"*",'2018'!$H$3:$H$500,"*ja*")</f>
        <v>0</v>
      </c>
      <c r="D58" s="101">
        <f>COUNTIFS('2019'!$B$3:$B$500,$A58,'2019'!$D$3:$D$500,"*",'2019'!$H$3:$H$500,"*ja*")</f>
        <v>0</v>
      </c>
      <c r="E58" s="101">
        <f>SUMIFS('2019'!$O$3:$O$500,'2019'!$B$3:$B$500,$A58,'2019'!$D$3:$D$500,"*",'2019'!$H$3:$H$500,"*ja*")</f>
        <v>0</v>
      </c>
      <c r="F58" s="101">
        <f>COUNTIFS('2020'!$B$3:$B$500,$A58,'2020'!$D$3:$D$500,"*",'2020'!$H$3:$H$500,"*ja*")</f>
        <v>0</v>
      </c>
      <c r="G58" s="101">
        <f>SUMIFS('2020'!$O$3:$O$500,'2020'!$B$3:$B$500,$A58,'2020'!$D$3:$D$500,"*",'2020'!$H$3:$H$500,"*ja*")</f>
        <v>0</v>
      </c>
      <c r="H58" s="101">
        <f>COUNTIFS('2021'!$B$3:$B$500,$A58,'2021'!$D$3:$D$500,"*",'2021'!$H$3:$H$500,"*ja*")</f>
        <v>0</v>
      </c>
      <c r="I58" s="101">
        <f>SUMIFS('2021'!$O$3:$O$500,'2021'!$B$3:$B$500,$A58,'2021'!$D$3:$D$500,"*",'2021'!$H$3:$H$500,"*ja*")</f>
        <v>0</v>
      </c>
      <c r="J58" s="101">
        <f>COUNTIFS('2022'!$B$3:$B$500,$A58,'2022'!$D$3:$D$500,"*",'2022'!$H$3:$H$500,"*ja*")</f>
        <v>0</v>
      </c>
      <c r="K58" s="101">
        <f>SUMIFS('2022'!$O$3:$O$500,'2022'!$B$3:$B$500,$A58,'2022'!$D$3:$D$500,"*",'2022'!$H$3:$H$500,"*ja*")</f>
        <v>0</v>
      </c>
      <c r="L58" s="101">
        <f>COUNTIFS('2023'!$B$3:$B$500,$A58,'2023'!$D$3:$D$500,"*",'2023'!$H$3:$H$500,"*ja*")</f>
        <v>0</v>
      </c>
      <c r="M58" s="101">
        <f>SUMIFS('2023'!$O$3:$O$500,'2023'!$B$3:$B$500,$A58,'2023'!$D$3:$D$500,"*",'2023'!$H$3:$H$500,"*ja*")</f>
        <v>0</v>
      </c>
      <c r="N58" s="101">
        <f>COUNTIFS('2024'!$B$3:$B$500,$A58,'2024'!$D$3:$D$500,"*",'2024'!$H$3:$H$500,"*ja*")</f>
        <v>0</v>
      </c>
      <c r="O58" s="101">
        <f>SUMIFS('2024'!$O$3:$O$500,'2024'!$B$3:$B$500,$A58,'2024'!$D$3:$D$500,"*",'2024'!$H$3:$H$500,"*ja*")</f>
        <v>0</v>
      </c>
      <c r="P58" s="101">
        <f>COUNTIFS('2025'!$B$3:$B$500,$A58,'2025'!$D$3:$D$500,"*",'2025'!$H$3:$H$500,"*ja*")</f>
        <v>0</v>
      </c>
      <c r="Q58" s="101">
        <f>SUMIFS('2025'!$O$3:$O$500,'2025'!$B$3:$B$500,$A58,'2025'!$D$3:$D$500,"*",'2025'!$H$3:$H$500,"*ja*")</f>
        <v>0</v>
      </c>
      <c r="R58" s="101">
        <f>COUNTIFS('2026'!$B$3:$B$500,$A58,'2026'!$D$3:$D$500,"*",'2026'!$H$3:$H$500,"*ja*")</f>
        <v>0</v>
      </c>
      <c r="S58" s="101">
        <f>SUMIFS('2026'!$O$3:$O$500,'2026'!$B$3:$B$500,$A58,'2026'!$D$3:$D$500,"*",'2026'!$H$3:$H$500,"*ja*")</f>
        <v>0</v>
      </c>
      <c r="T58" s="101">
        <f>COUNTIFS('2027'!$B$3:$B$500,$A58,'2027'!$D$3:$D$500,"*",'2027'!$H$3:$H$500,"*ja*")</f>
        <v>0</v>
      </c>
      <c r="U58" s="101">
        <f>SUMIFS('2027'!$O$3:$O$500,'2027'!$B$3:$B$500,$A58,'2027'!$D$3:$D$500,"*",'2027'!$H$3:$H$500,"*ja*")</f>
        <v>0</v>
      </c>
      <c r="V58" s="101">
        <f>COUNTIFS('2028'!$B$3:$B$500,$A58,'2028'!$D$3:$D$500,"*",'2028'!$H$3:$H$500,"*ja*")</f>
        <v>0</v>
      </c>
      <c r="W58" s="101">
        <f>SUMIFS('2028'!$O$3:$O$500,'2028'!$B$3:$B$500,$A58,'2028'!$D$3:$D$500,"*",'2028'!$H$3:$H$500,"*ja*")</f>
        <v>0</v>
      </c>
    </row>
    <row r="59" spans="1:23" x14ac:dyDescent="0.25">
      <c r="A59" s="91" t="s">
        <v>47</v>
      </c>
      <c r="B59" s="101">
        <f>COUNTIFS('2018'!$B$3:$B$500,$A59,'2018'!$D$3:$D$500,"*",'2018'!$H$3:$H$500,"*ja*")</f>
        <v>0</v>
      </c>
      <c r="C59" s="101">
        <f>SUMIFS('2018'!$O$3:$O$500,'2018'!$B$3:$B$500,$A59,'2018'!$D$3:$D$500,"*",'2018'!$H$3:$H$500,"*ja*")</f>
        <v>0</v>
      </c>
      <c r="D59" s="101">
        <f>COUNTIFS('2019'!$B$3:$B$500,$A59,'2019'!$D$3:$D$500,"*",'2019'!$H$3:$H$500,"*ja*")</f>
        <v>0</v>
      </c>
      <c r="E59" s="101">
        <f>SUMIFS('2019'!$O$3:$O$500,'2019'!$B$3:$B$500,$A59,'2019'!$D$3:$D$500,"*",'2019'!$H$3:$H$500,"*ja*")</f>
        <v>0</v>
      </c>
      <c r="F59" s="101">
        <f>COUNTIFS('2020'!$B$3:$B$500,$A59,'2020'!$D$3:$D$500,"*",'2020'!$H$3:$H$500,"*ja*")</f>
        <v>0</v>
      </c>
      <c r="G59" s="101">
        <f>SUMIFS('2020'!$O$3:$O$500,'2020'!$B$3:$B$500,$A59,'2020'!$D$3:$D$500,"*",'2020'!$H$3:$H$500,"*ja*")</f>
        <v>0</v>
      </c>
      <c r="H59" s="101">
        <f>COUNTIFS('2021'!$B$3:$B$500,$A59,'2021'!$D$3:$D$500,"*",'2021'!$H$3:$H$500,"*ja*")</f>
        <v>0</v>
      </c>
      <c r="I59" s="101">
        <f>SUMIFS('2021'!$O$3:$O$500,'2021'!$B$3:$B$500,$A59,'2021'!$D$3:$D$500,"*",'2021'!$H$3:$H$500,"*ja*")</f>
        <v>0</v>
      </c>
      <c r="J59" s="101">
        <f>COUNTIFS('2022'!$B$3:$B$500,$A59,'2022'!$D$3:$D$500,"*",'2022'!$H$3:$H$500,"*ja*")</f>
        <v>0</v>
      </c>
      <c r="K59" s="101">
        <f>SUMIFS('2022'!$O$3:$O$500,'2022'!$B$3:$B$500,$A59,'2022'!$D$3:$D$500,"*",'2022'!$H$3:$H$500,"*ja*")</f>
        <v>0</v>
      </c>
      <c r="L59" s="101">
        <f>COUNTIFS('2023'!$B$3:$B$500,$A59,'2023'!$D$3:$D$500,"*",'2023'!$H$3:$H$500,"*ja*")</f>
        <v>0</v>
      </c>
      <c r="M59" s="101">
        <f>SUMIFS('2023'!$O$3:$O$500,'2023'!$B$3:$B$500,$A59,'2023'!$D$3:$D$500,"*",'2023'!$H$3:$H$500,"*ja*")</f>
        <v>0</v>
      </c>
      <c r="N59" s="101">
        <f>COUNTIFS('2024'!$B$3:$B$500,$A59,'2024'!$D$3:$D$500,"*",'2024'!$H$3:$H$500,"*ja*")</f>
        <v>0</v>
      </c>
      <c r="O59" s="101">
        <f>SUMIFS('2024'!$O$3:$O$500,'2024'!$B$3:$B$500,$A59,'2024'!$D$3:$D$500,"*",'2024'!$H$3:$H$500,"*ja*")</f>
        <v>0</v>
      </c>
      <c r="P59" s="101">
        <f>COUNTIFS('2025'!$B$3:$B$500,$A59,'2025'!$D$3:$D$500,"*",'2025'!$H$3:$H$500,"*ja*")</f>
        <v>0</v>
      </c>
      <c r="Q59" s="101">
        <f>SUMIFS('2025'!$O$3:$O$500,'2025'!$B$3:$B$500,$A59,'2025'!$D$3:$D$500,"*",'2025'!$H$3:$H$500,"*ja*")</f>
        <v>0</v>
      </c>
      <c r="R59" s="101">
        <f>COUNTIFS('2026'!$B$3:$B$500,$A59,'2026'!$D$3:$D$500,"*",'2026'!$H$3:$H$500,"*ja*")</f>
        <v>0</v>
      </c>
      <c r="S59" s="101">
        <f>SUMIFS('2026'!$O$3:$O$500,'2026'!$B$3:$B$500,$A59,'2026'!$D$3:$D$500,"*",'2026'!$H$3:$H$500,"*ja*")</f>
        <v>0</v>
      </c>
      <c r="T59" s="101">
        <f>COUNTIFS('2027'!$B$3:$B$500,$A59,'2027'!$D$3:$D$500,"*",'2027'!$H$3:$H$500,"*ja*")</f>
        <v>0</v>
      </c>
      <c r="U59" s="101">
        <f>SUMIFS('2027'!$O$3:$O$500,'2027'!$B$3:$B$500,$A59,'2027'!$D$3:$D$500,"*",'2027'!$H$3:$H$500,"*ja*")</f>
        <v>0</v>
      </c>
      <c r="V59" s="101">
        <f>COUNTIFS('2028'!$B$3:$B$500,$A59,'2028'!$D$3:$D$500,"*",'2028'!$H$3:$H$500,"*ja*")</f>
        <v>0</v>
      </c>
      <c r="W59" s="101">
        <f>SUMIFS('2028'!$O$3:$O$500,'2028'!$B$3:$B$500,$A59,'2028'!$D$3:$D$500,"*",'2028'!$H$3:$H$500,"*ja*")</f>
        <v>0</v>
      </c>
    </row>
    <row r="60" spans="1:23" x14ac:dyDescent="0.25">
      <c r="A60" s="91" t="s">
        <v>78</v>
      </c>
      <c r="B60" s="101">
        <f>COUNTIFS('2018'!$B$3:$B$500,$A60,'2018'!$D$3:$D$500,"*",'2018'!$H$3:$H$500,"*ja*")</f>
        <v>0</v>
      </c>
      <c r="C60" s="101">
        <f>SUMIFS('2018'!$O$3:$O$500,'2018'!$B$3:$B$500,$A60,'2018'!$D$3:$D$500,"*",'2018'!$H$3:$H$500,"*ja*")</f>
        <v>0</v>
      </c>
      <c r="D60" s="101">
        <f>COUNTIFS('2019'!$B$3:$B$500,$A60,'2019'!$D$3:$D$500,"*",'2019'!$H$3:$H$500,"*ja*")</f>
        <v>0</v>
      </c>
      <c r="E60" s="101">
        <f>SUMIFS('2019'!$O$3:$O$500,'2019'!$B$3:$B$500,$A60,'2019'!$D$3:$D$500,"*",'2019'!$H$3:$H$500,"*ja*")</f>
        <v>0</v>
      </c>
      <c r="F60" s="101">
        <f>COUNTIFS('2020'!$B$3:$B$500,$A60,'2020'!$D$3:$D$500,"*",'2020'!$H$3:$H$500,"*ja*")</f>
        <v>0</v>
      </c>
      <c r="G60" s="101">
        <f>SUMIFS('2020'!$O$3:$O$500,'2020'!$B$3:$B$500,$A60,'2020'!$D$3:$D$500,"*",'2020'!$H$3:$H$500,"*ja*")</f>
        <v>0</v>
      </c>
      <c r="H60" s="101">
        <f>COUNTIFS('2021'!$B$3:$B$500,$A60,'2021'!$D$3:$D$500,"*",'2021'!$H$3:$H$500,"*ja*")</f>
        <v>0</v>
      </c>
      <c r="I60" s="101">
        <f>SUMIFS('2021'!$O$3:$O$500,'2021'!$B$3:$B$500,$A60,'2021'!$D$3:$D$500,"*",'2021'!$H$3:$H$500,"*ja*")</f>
        <v>0</v>
      </c>
      <c r="J60" s="101">
        <f>COUNTIFS('2022'!$B$3:$B$500,$A60,'2022'!$D$3:$D$500,"*",'2022'!$H$3:$H$500,"*ja*")</f>
        <v>0</v>
      </c>
      <c r="K60" s="101">
        <f>SUMIFS('2022'!$O$3:$O$500,'2022'!$B$3:$B$500,$A60,'2022'!$D$3:$D$500,"*",'2022'!$H$3:$H$500,"*ja*")</f>
        <v>0</v>
      </c>
      <c r="L60" s="101">
        <f>COUNTIFS('2023'!$B$3:$B$500,$A60,'2023'!$D$3:$D$500,"*",'2023'!$H$3:$H$500,"*ja*")</f>
        <v>0</v>
      </c>
      <c r="M60" s="101">
        <f>SUMIFS('2023'!$O$3:$O$500,'2023'!$B$3:$B$500,$A60,'2023'!$D$3:$D$500,"*",'2023'!$H$3:$H$500,"*ja*")</f>
        <v>0</v>
      </c>
      <c r="N60" s="101">
        <f>COUNTIFS('2024'!$B$3:$B$500,$A60,'2024'!$D$3:$D$500,"*",'2024'!$H$3:$H$500,"*ja*")</f>
        <v>0</v>
      </c>
      <c r="O60" s="101">
        <f>SUMIFS('2024'!$O$3:$O$500,'2024'!$B$3:$B$500,$A60,'2024'!$D$3:$D$500,"*",'2024'!$H$3:$H$500,"*ja*")</f>
        <v>0</v>
      </c>
      <c r="P60" s="101">
        <f>COUNTIFS('2025'!$B$3:$B$500,$A60,'2025'!$D$3:$D$500,"*",'2025'!$H$3:$H$500,"*ja*")</f>
        <v>0</v>
      </c>
      <c r="Q60" s="101">
        <f>SUMIFS('2025'!$O$3:$O$500,'2025'!$B$3:$B$500,$A60,'2025'!$D$3:$D$500,"*",'2025'!$H$3:$H$500,"*ja*")</f>
        <v>0</v>
      </c>
      <c r="R60" s="101">
        <f>COUNTIFS('2026'!$B$3:$B$500,$A60,'2026'!$D$3:$D$500,"*",'2026'!$H$3:$H$500,"*ja*")</f>
        <v>0</v>
      </c>
      <c r="S60" s="101">
        <f>SUMIFS('2026'!$O$3:$O$500,'2026'!$B$3:$B$500,$A60,'2026'!$D$3:$D$500,"*",'2026'!$H$3:$H$500,"*ja*")</f>
        <v>0</v>
      </c>
      <c r="T60" s="101">
        <f>COUNTIFS('2027'!$B$3:$B$500,$A60,'2027'!$D$3:$D$500,"*",'2027'!$H$3:$H$500,"*ja*")</f>
        <v>0</v>
      </c>
      <c r="U60" s="101">
        <f>SUMIFS('2027'!$O$3:$O$500,'2027'!$B$3:$B$500,$A60,'2027'!$D$3:$D$500,"*",'2027'!$H$3:$H$500,"*ja*")</f>
        <v>0</v>
      </c>
      <c r="V60" s="101">
        <f>COUNTIFS('2028'!$B$3:$B$500,$A60,'2028'!$D$3:$D$500,"*",'2028'!$H$3:$H$500,"*ja*")</f>
        <v>0</v>
      </c>
      <c r="W60" s="101">
        <f>SUMIFS('2028'!$O$3:$O$500,'2028'!$B$3:$B$500,$A60,'2028'!$D$3:$D$500,"*",'2028'!$H$3:$H$500,"*ja*")</f>
        <v>0</v>
      </c>
    </row>
    <row r="61" spans="1:23" x14ac:dyDescent="0.25">
      <c r="A61" s="91" t="s">
        <v>48</v>
      </c>
      <c r="B61" s="101">
        <f>COUNTIFS('2018'!$B$3:$B$500,$A61,'2018'!$D$3:$D$500,"*",'2018'!$H$3:$H$500,"*ja*")</f>
        <v>0</v>
      </c>
      <c r="C61" s="101">
        <f>SUMIFS('2018'!$O$3:$O$500,'2018'!$B$3:$B$500,$A61,'2018'!$D$3:$D$500,"*",'2018'!$H$3:$H$500,"*ja*")</f>
        <v>0</v>
      </c>
      <c r="D61" s="101">
        <f>COUNTIFS('2019'!$B$3:$B$500,$A61,'2019'!$D$3:$D$500,"*",'2019'!$H$3:$H$500,"*ja*")</f>
        <v>0</v>
      </c>
      <c r="E61" s="101">
        <f>SUMIFS('2019'!$O$3:$O$500,'2019'!$B$3:$B$500,$A61,'2019'!$D$3:$D$500,"*",'2019'!$H$3:$H$500,"*ja*")</f>
        <v>0</v>
      </c>
      <c r="F61" s="101">
        <f>COUNTIFS('2020'!$B$3:$B$500,$A61,'2020'!$D$3:$D$500,"*",'2020'!$H$3:$H$500,"*ja*")</f>
        <v>0</v>
      </c>
      <c r="G61" s="101">
        <f>SUMIFS('2020'!$O$3:$O$500,'2020'!$B$3:$B$500,$A61,'2020'!$D$3:$D$500,"*",'2020'!$H$3:$H$500,"*ja*")</f>
        <v>0</v>
      </c>
      <c r="H61" s="101">
        <f>COUNTIFS('2021'!$B$3:$B$500,$A61,'2021'!$D$3:$D$500,"*",'2021'!$H$3:$H$500,"*ja*")</f>
        <v>0</v>
      </c>
      <c r="I61" s="101">
        <f>SUMIFS('2021'!$O$3:$O$500,'2021'!$B$3:$B$500,$A61,'2021'!$D$3:$D$500,"*",'2021'!$H$3:$H$500,"*ja*")</f>
        <v>0</v>
      </c>
      <c r="J61" s="101">
        <f>COUNTIFS('2022'!$B$3:$B$500,$A61,'2022'!$D$3:$D$500,"*",'2022'!$H$3:$H$500,"*ja*")</f>
        <v>0</v>
      </c>
      <c r="K61" s="101">
        <f>SUMIFS('2022'!$O$3:$O$500,'2022'!$B$3:$B$500,$A61,'2022'!$D$3:$D$500,"*",'2022'!$H$3:$H$500,"*ja*")</f>
        <v>0</v>
      </c>
      <c r="L61" s="101">
        <f>COUNTIFS('2023'!$B$3:$B$500,$A61,'2023'!$D$3:$D$500,"*",'2023'!$H$3:$H$500,"*ja*")</f>
        <v>0</v>
      </c>
      <c r="M61" s="101">
        <f>SUMIFS('2023'!$O$3:$O$500,'2023'!$B$3:$B$500,$A61,'2023'!$D$3:$D$500,"*",'2023'!$H$3:$H$500,"*ja*")</f>
        <v>0</v>
      </c>
      <c r="N61" s="101">
        <f>COUNTIFS('2024'!$B$3:$B$500,$A61,'2024'!$D$3:$D$500,"*",'2024'!$H$3:$H$500,"*ja*")</f>
        <v>0</v>
      </c>
      <c r="O61" s="101">
        <f>SUMIFS('2024'!$O$3:$O$500,'2024'!$B$3:$B$500,$A61,'2024'!$D$3:$D$500,"*",'2024'!$H$3:$H$500,"*ja*")</f>
        <v>0</v>
      </c>
      <c r="P61" s="101">
        <f>COUNTIFS('2025'!$B$3:$B$500,$A61,'2025'!$D$3:$D$500,"*",'2025'!$H$3:$H$500,"*ja*")</f>
        <v>0</v>
      </c>
      <c r="Q61" s="101">
        <f>SUMIFS('2025'!$O$3:$O$500,'2025'!$B$3:$B$500,$A61,'2025'!$D$3:$D$500,"*",'2025'!$H$3:$H$500,"*ja*")</f>
        <v>0</v>
      </c>
      <c r="R61" s="101">
        <f>COUNTIFS('2026'!$B$3:$B$500,$A61,'2026'!$D$3:$D$500,"*",'2026'!$H$3:$H$500,"*ja*")</f>
        <v>0</v>
      </c>
      <c r="S61" s="101">
        <f>SUMIFS('2026'!$O$3:$O$500,'2026'!$B$3:$B$500,$A61,'2026'!$D$3:$D$500,"*",'2026'!$H$3:$H$500,"*ja*")</f>
        <v>0</v>
      </c>
      <c r="T61" s="101">
        <f>COUNTIFS('2027'!$B$3:$B$500,$A61,'2027'!$D$3:$D$500,"*",'2027'!$H$3:$H$500,"*ja*")</f>
        <v>0</v>
      </c>
      <c r="U61" s="101">
        <f>SUMIFS('2027'!$O$3:$O$500,'2027'!$B$3:$B$500,$A61,'2027'!$D$3:$D$500,"*",'2027'!$H$3:$H$500,"*ja*")</f>
        <v>0</v>
      </c>
      <c r="V61" s="101">
        <f>COUNTIFS('2028'!$B$3:$B$500,$A61,'2028'!$D$3:$D$500,"*",'2028'!$H$3:$H$500,"*ja*")</f>
        <v>0</v>
      </c>
      <c r="W61" s="101">
        <f>SUMIFS('2028'!$O$3:$O$500,'2028'!$B$3:$B$500,$A61,'2028'!$D$3:$D$500,"*",'2028'!$H$3:$H$500,"*ja*")</f>
        <v>0</v>
      </c>
    </row>
    <row r="62" spans="1:23" x14ac:dyDescent="0.25">
      <c r="A62" s="91" t="s">
        <v>19</v>
      </c>
      <c r="B62" s="101">
        <f>COUNTIFS('2018'!$B$3:$B$500,$A62,'2018'!$D$3:$D$500,"*",'2018'!$H$3:$H$500,"*ja*")</f>
        <v>0</v>
      </c>
      <c r="C62" s="101">
        <f>SUMIFS('2018'!$O$3:$O$500,'2018'!$B$3:$B$500,$A62,'2018'!$D$3:$D$500,"*",'2018'!$H$3:$H$500,"*ja*")</f>
        <v>0</v>
      </c>
      <c r="D62" s="101">
        <f>COUNTIFS('2019'!$B$3:$B$500,$A62,'2019'!$D$3:$D$500,"*",'2019'!$H$3:$H$500,"*ja*")</f>
        <v>0</v>
      </c>
      <c r="E62" s="101">
        <f>SUMIFS('2019'!$O$3:$O$500,'2019'!$B$3:$B$500,$A62,'2019'!$D$3:$D$500,"*",'2019'!$H$3:$H$500,"*ja*")</f>
        <v>0</v>
      </c>
      <c r="F62" s="101">
        <f>COUNTIFS('2020'!$B$3:$B$500,$A62,'2020'!$D$3:$D$500,"*",'2020'!$H$3:$H$500,"*ja*")</f>
        <v>0</v>
      </c>
      <c r="G62" s="101">
        <f>SUMIFS('2020'!$O$3:$O$500,'2020'!$B$3:$B$500,$A62,'2020'!$D$3:$D$500,"*",'2020'!$H$3:$H$500,"*ja*")</f>
        <v>0</v>
      </c>
      <c r="H62" s="101">
        <f>COUNTIFS('2021'!$B$3:$B$500,$A62,'2021'!$D$3:$D$500,"*",'2021'!$H$3:$H$500,"*ja*")</f>
        <v>0</v>
      </c>
      <c r="I62" s="101">
        <f>SUMIFS('2021'!$O$3:$O$500,'2021'!$B$3:$B$500,$A62,'2021'!$D$3:$D$500,"*",'2021'!$H$3:$H$500,"*ja*")</f>
        <v>0</v>
      </c>
      <c r="J62" s="101">
        <f>COUNTIFS('2022'!$B$3:$B$500,$A62,'2022'!$D$3:$D$500,"*",'2022'!$H$3:$H$500,"*ja*")</f>
        <v>0</v>
      </c>
      <c r="K62" s="101">
        <f>SUMIFS('2022'!$O$3:$O$500,'2022'!$B$3:$B$500,$A62,'2022'!$D$3:$D$500,"*",'2022'!$H$3:$H$500,"*ja*")</f>
        <v>0</v>
      </c>
      <c r="L62" s="101">
        <f>COUNTIFS('2023'!$B$3:$B$500,$A62,'2023'!$D$3:$D$500,"*",'2023'!$H$3:$H$500,"*ja*")</f>
        <v>0</v>
      </c>
      <c r="M62" s="101">
        <f>SUMIFS('2023'!$O$3:$O$500,'2023'!$B$3:$B$500,$A62,'2023'!$D$3:$D$500,"*",'2023'!$H$3:$H$500,"*ja*")</f>
        <v>0</v>
      </c>
      <c r="N62" s="101">
        <f>COUNTIFS('2024'!$B$3:$B$500,$A62,'2024'!$D$3:$D$500,"*",'2024'!$H$3:$H$500,"*ja*")</f>
        <v>0</v>
      </c>
      <c r="O62" s="101">
        <f>SUMIFS('2024'!$O$3:$O$500,'2024'!$B$3:$B$500,$A62,'2024'!$D$3:$D$500,"*",'2024'!$H$3:$H$500,"*ja*")</f>
        <v>0</v>
      </c>
      <c r="P62" s="101">
        <f>COUNTIFS('2025'!$B$3:$B$500,$A62,'2025'!$D$3:$D$500,"*",'2025'!$H$3:$H$500,"*ja*")</f>
        <v>0</v>
      </c>
      <c r="Q62" s="101">
        <f>SUMIFS('2025'!$O$3:$O$500,'2025'!$B$3:$B$500,$A62,'2025'!$D$3:$D$500,"*",'2025'!$H$3:$H$500,"*ja*")</f>
        <v>0</v>
      </c>
      <c r="R62" s="101">
        <f>COUNTIFS('2026'!$B$3:$B$500,$A62,'2026'!$D$3:$D$500,"*",'2026'!$H$3:$H$500,"*ja*")</f>
        <v>0</v>
      </c>
      <c r="S62" s="101">
        <f>SUMIFS('2026'!$O$3:$O$500,'2026'!$B$3:$B$500,$A62,'2026'!$D$3:$D$500,"*",'2026'!$H$3:$H$500,"*ja*")</f>
        <v>0</v>
      </c>
      <c r="T62" s="101">
        <f>COUNTIFS('2027'!$B$3:$B$500,$A62,'2027'!$D$3:$D$500,"*",'2027'!$H$3:$H$500,"*ja*")</f>
        <v>0</v>
      </c>
      <c r="U62" s="101">
        <f>SUMIFS('2027'!$O$3:$O$500,'2027'!$B$3:$B$500,$A62,'2027'!$D$3:$D$500,"*",'2027'!$H$3:$H$500,"*ja*")</f>
        <v>0</v>
      </c>
      <c r="V62" s="101">
        <f>COUNTIFS('2028'!$B$3:$B$500,$A62,'2028'!$D$3:$D$500,"*",'2028'!$H$3:$H$500,"*ja*")</f>
        <v>0</v>
      </c>
      <c r="W62" s="101">
        <f>SUMIFS('2028'!$O$3:$O$500,'2028'!$B$3:$B$500,$A62,'2028'!$D$3:$D$500,"*",'2028'!$H$3:$H$500,"*ja*")</f>
        <v>0</v>
      </c>
    </row>
    <row r="63" spans="1:23" x14ac:dyDescent="0.25">
      <c r="A63" s="91" t="s">
        <v>98</v>
      </c>
      <c r="B63" s="101">
        <f>COUNTIFS('2018'!$B$3:$B$500,$A63,'2018'!$D$3:$D$500,"*",'2018'!$H$3:$H$500,"*ja*")</f>
        <v>0</v>
      </c>
      <c r="C63" s="101">
        <f>SUMIFS('2018'!$O$3:$O$500,'2018'!$B$3:$B$500,$A63,'2018'!$D$3:$D$500,"*",'2018'!$H$3:$H$500,"*ja*")</f>
        <v>0</v>
      </c>
      <c r="D63" s="101">
        <f>COUNTIFS('2019'!$B$3:$B$500,$A63,'2019'!$D$3:$D$500,"*",'2019'!$H$3:$H$500,"*ja*")</f>
        <v>0</v>
      </c>
      <c r="E63" s="101">
        <f>SUMIFS('2019'!$O$3:$O$500,'2019'!$B$3:$B$500,$A63,'2019'!$D$3:$D$500,"*",'2019'!$H$3:$H$500,"*ja*")</f>
        <v>0</v>
      </c>
      <c r="F63" s="101">
        <f>COUNTIFS('2020'!$B$3:$B$500,$A63,'2020'!$D$3:$D$500,"*",'2020'!$H$3:$H$500,"*ja*")</f>
        <v>0</v>
      </c>
      <c r="G63" s="101">
        <f>SUMIFS('2020'!$O$3:$O$500,'2020'!$B$3:$B$500,$A63,'2020'!$D$3:$D$500,"*",'2020'!$H$3:$H$500,"*ja*")</f>
        <v>0</v>
      </c>
      <c r="H63" s="101">
        <f>COUNTIFS('2021'!$B$3:$B$500,$A63,'2021'!$D$3:$D$500,"*",'2021'!$H$3:$H$500,"*ja*")</f>
        <v>0</v>
      </c>
      <c r="I63" s="101">
        <f>SUMIFS('2021'!$O$3:$O$500,'2021'!$B$3:$B$500,$A63,'2021'!$D$3:$D$500,"*",'2021'!$H$3:$H$500,"*ja*")</f>
        <v>0</v>
      </c>
      <c r="J63" s="101">
        <f>COUNTIFS('2022'!$B$3:$B$500,$A63,'2022'!$D$3:$D$500,"*",'2022'!$H$3:$H$500,"*ja*")</f>
        <v>0</v>
      </c>
      <c r="K63" s="101">
        <f>SUMIFS('2022'!$O$3:$O$500,'2022'!$B$3:$B$500,$A63,'2022'!$D$3:$D$500,"*",'2022'!$H$3:$H$500,"*ja*")</f>
        <v>0</v>
      </c>
      <c r="L63" s="101">
        <f>COUNTIFS('2023'!$B$3:$B$500,$A63,'2023'!$D$3:$D$500,"*",'2023'!$H$3:$H$500,"*ja*")</f>
        <v>0</v>
      </c>
      <c r="M63" s="101">
        <f>SUMIFS('2023'!$O$3:$O$500,'2023'!$B$3:$B$500,$A63,'2023'!$D$3:$D$500,"*",'2023'!$H$3:$H$500,"*ja*")</f>
        <v>0</v>
      </c>
      <c r="N63" s="101">
        <f>COUNTIFS('2024'!$B$3:$B$500,$A63,'2024'!$D$3:$D$500,"*",'2024'!$H$3:$H$500,"*ja*")</f>
        <v>0</v>
      </c>
      <c r="O63" s="101">
        <f>SUMIFS('2024'!$O$3:$O$500,'2024'!$B$3:$B$500,$A63,'2024'!$D$3:$D$500,"*",'2024'!$H$3:$H$500,"*ja*")</f>
        <v>0</v>
      </c>
      <c r="P63" s="101">
        <f>COUNTIFS('2025'!$B$3:$B$500,$A63,'2025'!$D$3:$D$500,"*",'2025'!$H$3:$H$500,"*ja*")</f>
        <v>0</v>
      </c>
      <c r="Q63" s="101">
        <f>SUMIFS('2025'!$O$3:$O$500,'2025'!$B$3:$B$500,$A63,'2025'!$D$3:$D$500,"*",'2025'!$H$3:$H$500,"*ja*")</f>
        <v>0</v>
      </c>
      <c r="R63" s="101">
        <f>COUNTIFS('2026'!$B$3:$B$500,$A63,'2026'!$D$3:$D$500,"*",'2026'!$H$3:$H$500,"*ja*")</f>
        <v>0</v>
      </c>
      <c r="S63" s="101">
        <f>SUMIFS('2026'!$O$3:$O$500,'2026'!$B$3:$B$500,$A63,'2026'!$D$3:$D$500,"*",'2026'!$H$3:$H$500,"*ja*")</f>
        <v>0</v>
      </c>
      <c r="T63" s="101">
        <f>COUNTIFS('2027'!$B$3:$B$500,$A63,'2027'!$D$3:$D$500,"*",'2027'!$H$3:$H$500,"*ja*")</f>
        <v>0</v>
      </c>
      <c r="U63" s="101">
        <f>SUMIFS('2027'!$O$3:$O$500,'2027'!$B$3:$B$500,$A63,'2027'!$D$3:$D$500,"*",'2027'!$H$3:$H$500,"*ja*")</f>
        <v>0</v>
      </c>
      <c r="V63" s="101">
        <f>COUNTIFS('2028'!$B$3:$B$500,$A63,'2028'!$D$3:$D$500,"*",'2028'!$H$3:$H$500,"*ja*")</f>
        <v>0</v>
      </c>
      <c r="W63" s="101">
        <f>SUMIFS('2028'!$O$3:$O$500,'2028'!$B$3:$B$500,$A63,'2028'!$D$3:$D$500,"*",'2028'!$H$3:$H$500,"*ja*")</f>
        <v>0</v>
      </c>
    </row>
    <row r="64" spans="1:23" x14ac:dyDescent="0.25">
      <c r="A64" s="91" t="s">
        <v>100</v>
      </c>
      <c r="B64" s="101">
        <f>COUNTIFS('2018'!$B$3:$B$500,$A64,'2018'!$D$3:$D$500,"*",'2018'!$H$3:$H$500,"*ja*")</f>
        <v>0</v>
      </c>
      <c r="C64" s="101">
        <f>SUMIFS('2018'!$O$3:$O$500,'2018'!$B$3:$B$500,$A64,'2018'!$D$3:$D$500,"*",'2018'!$H$3:$H$500,"*ja*")</f>
        <v>0</v>
      </c>
      <c r="D64" s="101">
        <f>COUNTIFS('2019'!$B$3:$B$500,$A64,'2019'!$D$3:$D$500,"*",'2019'!$H$3:$H$500,"*ja*")</f>
        <v>0</v>
      </c>
      <c r="E64" s="101">
        <f>SUMIFS('2019'!$O$3:$O$500,'2019'!$B$3:$B$500,$A64,'2019'!$D$3:$D$500,"*",'2019'!$H$3:$H$500,"*ja*")</f>
        <v>0</v>
      </c>
      <c r="F64" s="101">
        <f>COUNTIFS('2020'!$B$3:$B$500,$A64,'2020'!$D$3:$D$500,"*",'2020'!$H$3:$H$500,"*ja*")</f>
        <v>0</v>
      </c>
      <c r="G64" s="101">
        <f>SUMIFS('2020'!$O$3:$O$500,'2020'!$B$3:$B$500,$A64,'2020'!$D$3:$D$500,"*",'2020'!$H$3:$H$500,"*ja*")</f>
        <v>0</v>
      </c>
      <c r="H64" s="101">
        <f>COUNTIFS('2021'!$B$3:$B$500,$A64,'2021'!$D$3:$D$500,"*",'2021'!$H$3:$H$500,"*ja*")</f>
        <v>0</v>
      </c>
      <c r="I64" s="101">
        <f>SUMIFS('2021'!$O$3:$O$500,'2021'!$B$3:$B$500,$A64,'2021'!$D$3:$D$500,"*",'2021'!$H$3:$H$500,"*ja*")</f>
        <v>0</v>
      </c>
      <c r="J64" s="101">
        <f>COUNTIFS('2022'!$B$3:$B$500,$A64,'2022'!$D$3:$D$500,"*",'2022'!$H$3:$H$500,"*ja*")</f>
        <v>0</v>
      </c>
      <c r="K64" s="101">
        <f>SUMIFS('2022'!$O$3:$O$500,'2022'!$B$3:$B$500,$A64,'2022'!$D$3:$D$500,"*",'2022'!$H$3:$H$500,"*ja*")</f>
        <v>0</v>
      </c>
      <c r="L64" s="101">
        <f>COUNTIFS('2023'!$B$3:$B$500,$A64,'2023'!$D$3:$D$500,"*",'2023'!$H$3:$H$500,"*ja*")</f>
        <v>0</v>
      </c>
      <c r="M64" s="101">
        <f>SUMIFS('2023'!$O$3:$O$500,'2023'!$B$3:$B$500,$A64,'2023'!$D$3:$D$500,"*",'2023'!$H$3:$H$500,"*ja*")</f>
        <v>0</v>
      </c>
      <c r="N64" s="101">
        <f>COUNTIFS('2024'!$B$3:$B$500,$A64,'2024'!$D$3:$D$500,"*",'2024'!$H$3:$H$500,"*ja*")</f>
        <v>0</v>
      </c>
      <c r="O64" s="101">
        <f>SUMIFS('2024'!$O$3:$O$500,'2024'!$B$3:$B$500,$A64,'2024'!$D$3:$D$500,"*",'2024'!$H$3:$H$500,"*ja*")</f>
        <v>0</v>
      </c>
      <c r="P64" s="101">
        <f>COUNTIFS('2025'!$B$3:$B$500,$A64,'2025'!$D$3:$D$500,"*",'2025'!$H$3:$H$500,"*ja*")</f>
        <v>0</v>
      </c>
      <c r="Q64" s="101">
        <f>SUMIFS('2025'!$O$3:$O$500,'2025'!$B$3:$B$500,$A64,'2025'!$D$3:$D$500,"*",'2025'!$H$3:$H$500,"*ja*")</f>
        <v>0</v>
      </c>
      <c r="R64" s="101">
        <f>COUNTIFS('2026'!$B$3:$B$500,$A64,'2026'!$D$3:$D$500,"*",'2026'!$H$3:$H$500,"*ja*")</f>
        <v>0</v>
      </c>
      <c r="S64" s="101">
        <f>SUMIFS('2026'!$O$3:$O$500,'2026'!$B$3:$B$500,$A64,'2026'!$D$3:$D$500,"*",'2026'!$H$3:$H$500,"*ja*")</f>
        <v>0</v>
      </c>
      <c r="T64" s="101">
        <f>COUNTIFS('2027'!$B$3:$B$500,$A64,'2027'!$D$3:$D$500,"*",'2027'!$H$3:$H$500,"*ja*")</f>
        <v>0</v>
      </c>
      <c r="U64" s="101">
        <f>SUMIFS('2027'!$O$3:$O$500,'2027'!$B$3:$B$500,$A64,'2027'!$D$3:$D$500,"*",'2027'!$H$3:$H$500,"*ja*")</f>
        <v>0</v>
      </c>
      <c r="V64" s="101">
        <f>COUNTIFS('2028'!$B$3:$B$500,$A64,'2028'!$D$3:$D$500,"*",'2028'!$H$3:$H$500,"*ja*")</f>
        <v>0</v>
      </c>
      <c r="W64" s="101">
        <f>SUMIFS('2028'!$O$3:$O$500,'2028'!$B$3:$B$500,$A64,'2028'!$D$3:$D$500,"*",'2028'!$H$3:$H$500,"*ja*")</f>
        <v>0</v>
      </c>
    </row>
    <row r="65" spans="1:23" x14ac:dyDescent="0.25">
      <c r="A65" s="91" t="s">
        <v>53</v>
      </c>
      <c r="B65" s="101">
        <f>COUNTIFS('2018'!$B$3:$B$500,$A65,'2018'!$D$3:$D$500,"*",'2018'!$H$3:$H$500,"*ja*")</f>
        <v>0</v>
      </c>
      <c r="C65" s="101">
        <f>SUMIFS('2018'!$O$3:$O$500,'2018'!$B$3:$B$500,$A65,'2018'!$D$3:$D$500,"*",'2018'!$H$3:$H$500,"*ja*")</f>
        <v>0</v>
      </c>
      <c r="D65" s="101">
        <f>COUNTIFS('2019'!$B$3:$B$500,$A65,'2019'!$D$3:$D$500,"*",'2019'!$H$3:$H$500,"*ja*")</f>
        <v>0</v>
      </c>
      <c r="E65" s="101">
        <f>SUMIFS('2019'!$O$3:$O$500,'2019'!$B$3:$B$500,$A65,'2019'!$D$3:$D$500,"*",'2019'!$H$3:$H$500,"*ja*")</f>
        <v>0</v>
      </c>
      <c r="F65" s="101">
        <f>COUNTIFS('2020'!$B$3:$B$500,$A65,'2020'!$D$3:$D$500,"*",'2020'!$H$3:$H$500,"*ja*")</f>
        <v>0</v>
      </c>
      <c r="G65" s="101">
        <f>SUMIFS('2020'!$O$3:$O$500,'2020'!$B$3:$B$500,$A65,'2020'!$D$3:$D$500,"*",'2020'!$H$3:$H$500,"*ja*")</f>
        <v>0</v>
      </c>
      <c r="H65" s="101">
        <f>COUNTIFS('2021'!$B$3:$B$500,$A65,'2021'!$D$3:$D$500,"*",'2021'!$H$3:$H$500,"*ja*")</f>
        <v>0</v>
      </c>
      <c r="I65" s="101">
        <f>SUMIFS('2021'!$O$3:$O$500,'2021'!$B$3:$B$500,$A65,'2021'!$D$3:$D$500,"*",'2021'!$H$3:$H$500,"*ja*")</f>
        <v>0</v>
      </c>
      <c r="J65" s="101">
        <f>COUNTIFS('2022'!$B$3:$B$500,$A65,'2022'!$D$3:$D$500,"*",'2022'!$H$3:$H$500,"*ja*")</f>
        <v>0</v>
      </c>
      <c r="K65" s="101">
        <f>SUMIFS('2022'!$O$3:$O$500,'2022'!$B$3:$B$500,$A65,'2022'!$D$3:$D$500,"*",'2022'!$H$3:$H$500,"*ja*")</f>
        <v>0</v>
      </c>
      <c r="L65" s="101">
        <f>COUNTIFS('2023'!$B$3:$B$500,$A65,'2023'!$D$3:$D$500,"*",'2023'!$H$3:$H$500,"*ja*")</f>
        <v>0</v>
      </c>
      <c r="M65" s="101">
        <f>SUMIFS('2023'!$O$3:$O$500,'2023'!$B$3:$B$500,$A65,'2023'!$D$3:$D$500,"*",'2023'!$H$3:$H$500,"*ja*")</f>
        <v>0</v>
      </c>
      <c r="N65" s="101">
        <f>COUNTIFS('2024'!$B$3:$B$500,$A65,'2024'!$D$3:$D$500,"*",'2024'!$H$3:$H$500,"*ja*")</f>
        <v>0</v>
      </c>
      <c r="O65" s="101">
        <f>SUMIFS('2024'!$O$3:$O$500,'2024'!$B$3:$B$500,$A65,'2024'!$D$3:$D$500,"*",'2024'!$H$3:$H$500,"*ja*")</f>
        <v>0</v>
      </c>
      <c r="P65" s="101">
        <f>COUNTIFS('2025'!$B$3:$B$500,$A65,'2025'!$D$3:$D$500,"*",'2025'!$H$3:$H$500,"*ja*")</f>
        <v>0</v>
      </c>
      <c r="Q65" s="101">
        <f>SUMIFS('2025'!$O$3:$O$500,'2025'!$B$3:$B$500,$A65,'2025'!$D$3:$D$500,"*",'2025'!$H$3:$H$500,"*ja*")</f>
        <v>0</v>
      </c>
      <c r="R65" s="101">
        <f>COUNTIFS('2026'!$B$3:$B$500,$A65,'2026'!$D$3:$D$500,"*",'2026'!$H$3:$H$500,"*ja*")</f>
        <v>0</v>
      </c>
      <c r="S65" s="101">
        <f>SUMIFS('2026'!$O$3:$O$500,'2026'!$B$3:$B$500,$A65,'2026'!$D$3:$D$500,"*",'2026'!$H$3:$H$500,"*ja*")</f>
        <v>0</v>
      </c>
      <c r="T65" s="101">
        <f>COUNTIFS('2027'!$B$3:$B$500,$A65,'2027'!$D$3:$D$500,"*",'2027'!$H$3:$H$500,"*ja*")</f>
        <v>0</v>
      </c>
      <c r="U65" s="101">
        <f>SUMIFS('2027'!$O$3:$O$500,'2027'!$B$3:$B$500,$A65,'2027'!$D$3:$D$500,"*",'2027'!$H$3:$H$500,"*ja*")</f>
        <v>0</v>
      </c>
      <c r="V65" s="101">
        <f>COUNTIFS('2028'!$B$3:$B$500,$A65,'2028'!$D$3:$D$500,"*",'2028'!$H$3:$H$500,"*ja*")</f>
        <v>0</v>
      </c>
      <c r="W65" s="101">
        <f>SUMIFS('2028'!$O$3:$O$500,'2028'!$B$3:$B$500,$A65,'2028'!$D$3:$D$500,"*",'2028'!$H$3:$H$500,"*ja*")</f>
        <v>0</v>
      </c>
    </row>
    <row r="66" spans="1:23" x14ac:dyDescent="0.25">
      <c r="A66" s="91" t="s">
        <v>91</v>
      </c>
      <c r="B66" s="101">
        <f>COUNTIFS('2018'!$B$3:$B$500,$A66,'2018'!$D$3:$D$500,"*",'2018'!$H$3:$H$500,"*ja*")</f>
        <v>0</v>
      </c>
      <c r="C66" s="101">
        <f>SUMIFS('2018'!$O$3:$O$500,'2018'!$B$3:$B$500,$A66,'2018'!$D$3:$D$500,"*",'2018'!$H$3:$H$500,"*ja*")</f>
        <v>0</v>
      </c>
      <c r="D66" s="101">
        <f>COUNTIFS('2019'!$B$3:$B$500,$A66,'2019'!$D$3:$D$500,"*",'2019'!$H$3:$H$500,"*ja*")</f>
        <v>0</v>
      </c>
      <c r="E66" s="101">
        <f>SUMIFS('2019'!$O$3:$O$500,'2019'!$B$3:$B$500,$A66,'2019'!$D$3:$D$500,"*",'2019'!$H$3:$H$500,"*ja*")</f>
        <v>0</v>
      </c>
      <c r="F66" s="101">
        <f>COUNTIFS('2020'!$B$3:$B$500,$A66,'2020'!$D$3:$D$500,"*",'2020'!$H$3:$H$500,"*ja*")</f>
        <v>0</v>
      </c>
      <c r="G66" s="101">
        <f>SUMIFS('2020'!$O$3:$O$500,'2020'!$B$3:$B$500,$A66,'2020'!$D$3:$D$500,"*",'2020'!$H$3:$H$500,"*ja*")</f>
        <v>0</v>
      </c>
      <c r="H66" s="101">
        <f>COUNTIFS('2021'!$B$3:$B$500,$A66,'2021'!$D$3:$D$500,"*",'2021'!$H$3:$H$500,"*ja*")</f>
        <v>0</v>
      </c>
      <c r="I66" s="101">
        <f>SUMIFS('2021'!$O$3:$O$500,'2021'!$B$3:$B$500,$A66,'2021'!$D$3:$D$500,"*",'2021'!$H$3:$H$500,"*ja*")</f>
        <v>0</v>
      </c>
      <c r="J66" s="101">
        <f>COUNTIFS('2022'!$B$3:$B$500,$A66,'2022'!$D$3:$D$500,"*",'2022'!$H$3:$H$500,"*ja*")</f>
        <v>0</v>
      </c>
      <c r="K66" s="101">
        <f>SUMIFS('2022'!$O$3:$O$500,'2022'!$B$3:$B$500,$A66,'2022'!$D$3:$D$500,"*",'2022'!$H$3:$H$500,"*ja*")</f>
        <v>0</v>
      </c>
      <c r="L66" s="101">
        <f>COUNTIFS('2023'!$B$3:$B$500,$A66,'2023'!$D$3:$D$500,"*",'2023'!$H$3:$H$500,"*ja*")</f>
        <v>0</v>
      </c>
      <c r="M66" s="101">
        <f>SUMIFS('2023'!$O$3:$O$500,'2023'!$B$3:$B$500,$A66,'2023'!$D$3:$D$500,"*",'2023'!$H$3:$H$500,"*ja*")</f>
        <v>0</v>
      </c>
      <c r="N66" s="101">
        <f>COUNTIFS('2024'!$B$3:$B$500,$A66,'2024'!$D$3:$D$500,"*",'2024'!$H$3:$H$500,"*ja*")</f>
        <v>0</v>
      </c>
      <c r="O66" s="101">
        <f>SUMIFS('2024'!$O$3:$O$500,'2024'!$B$3:$B$500,$A66,'2024'!$D$3:$D$500,"*",'2024'!$H$3:$H$500,"*ja*")</f>
        <v>0</v>
      </c>
      <c r="P66" s="101">
        <f>COUNTIFS('2025'!$B$3:$B$500,$A66,'2025'!$D$3:$D$500,"*",'2025'!$H$3:$H$500,"*ja*")</f>
        <v>0</v>
      </c>
      <c r="Q66" s="101">
        <f>SUMIFS('2025'!$O$3:$O$500,'2025'!$B$3:$B$500,$A66,'2025'!$D$3:$D$500,"*",'2025'!$H$3:$H$500,"*ja*")</f>
        <v>0</v>
      </c>
      <c r="R66" s="101">
        <f>COUNTIFS('2026'!$B$3:$B$500,$A66,'2026'!$D$3:$D$500,"*",'2026'!$H$3:$H$500,"*ja*")</f>
        <v>0</v>
      </c>
      <c r="S66" s="101">
        <f>SUMIFS('2026'!$O$3:$O$500,'2026'!$B$3:$B$500,$A66,'2026'!$D$3:$D$500,"*",'2026'!$H$3:$H$500,"*ja*")</f>
        <v>0</v>
      </c>
      <c r="T66" s="101">
        <f>COUNTIFS('2027'!$B$3:$B$500,$A66,'2027'!$D$3:$D$500,"*",'2027'!$H$3:$H$500,"*ja*")</f>
        <v>0</v>
      </c>
      <c r="U66" s="101">
        <f>SUMIFS('2027'!$O$3:$O$500,'2027'!$B$3:$B$500,$A66,'2027'!$D$3:$D$500,"*",'2027'!$H$3:$H$500,"*ja*")</f>
        <v>0</v>
      </c>
      <c r="V66" s="101">
        <f>COUNTIFS('2028'!$B$3:$B$500,$A66,'2028'!$D$3:$D$500,"*",'2028'!$H$3:$H$500,"*ja*")</f>
        <v>0</v>
      </c>
      <c r="W66" s="101">
        <f>SUMIFS('2028'!$O$3:$O$500,'2028'!$B$3:$B$500,$A66,'2028'!$D$3:$D$500,"*",'2028'!$H$3:$H$500,"*ja*")</f>
        <v>0</v>
      </c>
    </row>
    <row r="67" spans="1:23" x14ac:dyDescent="0.25">
      <c r="A67" s="91" t="s">
        <v>81</v>
      </c>
      <c r="B67" s="101">
        <f>COUNTIFS('2018'!$B$3:$B$500,$A67,'2018'!$D$3:$D$500,"*",'2018'!$H$3:$H$500,"*ja*")</f>
        <v>0</v>
      </c>
      <c r="C67" s="101">
        <f>SUMIFS('2018'!$O$3:$O$500,'2018'!$B$3:$B$500,$A67,'2018'!$D$3:$D$500,"*",'2018'!$H$3:$H$500,"*ja*")</f>
        <v>0</v>
      </c>
      <c r="D67" s="101">
        <f>COUNTIFS('2019'!$B$3:$B$500,$A67,'2019'!$D$3:$D$500,"*",'2019'!$H$3:$H$500,"*ja*")</f>
        <v>0</v>
      </c>
      <c r="E67" s="101">
        <f>SUMIFS('2019'!$O$3:$O$500,'2019'!$B$3:$B$500,$A67,'2019'!$D$3:$D$500,"*",'2019'!$H$3:$H$500,"*ja*")</f>
        <v>0</v>
      </c>
      <c r="F67" s="101">
        <f>COUNTIFS('2020'!$B$3:$B$500,$A67,'2020'!$D$3:$D$500,"*",'2020'!$H$3:$H$500,"*ja*")</f>
        <v>0</v>
      </c>
      <c r="G67" s="101">
        <f>SUMIFS('2020'!$O$3:$O$500,'2020'!$B$3:$B$500,$A67,'2020'!$D$3:$D$500,"*",'2020'!$H$3:$H$500,"*ja*")</f>
        <v>0</v>
      </c>
      <c r="H67" s="101">
        <f>COUNTIFS('2021'!$B$3:$B$500,$A67,'2021'!$D$3:$D$500,"*",'2021'!$H$3:$H$500,"*ja*")</f>
        <v>0</v>
      </c>
      <c r="I67" s="101">
        <f>SUMIFS('2021'!$O$3:$O$500,'2021'!$B$3:$B$500,$A67,'2021'!$D$3:$D$500,"*",'2021'!$H$3:$H$500,"*ja*")</f>
        <v>0</v>
      </c>
      <c r="J67" s="101">
        <f>COUNTIFS('2022'!$B$3:$B$500,$A67,'2022'!$D$3:$D$500,"*",'2022'!$H$3:$H$500,"*ja*")</f>
        <v>0</v>
      </c>
      <c r="K67" s="101">
        <f>SUMIFS('2022'!$O$3:$O$500,'2022'!$B$3:$B$500,$A67,'2022'!$D$3:$D$500,"*",'2022'!$H$3:$H$500,"*ja*")</f>
        <v>0</v>
      </c>
      <c r="L67" s="101">
        <f>COUNTIFS('2023'!$B$3:$B$500,$A67,'2023'!$D$3:$D$500,"*",'2023'!$H$3:$H$500,"*ja*")</f>
        <v>0</v>
      </c>
      <c r="M67" s="101">
        <f>SUMIFS('2023'!$O$3:$O$500,'2023'!$B$3:$B$500,$A67,'2023'!$D$3:$D$500,"*",'2023'!$H$3:$H$500,"*ja*")</f>
        <v>0</v>
      </c>
      <c r="N67" s="101">
        <f>COUNTIFS('2024'!$B$3:$B$500,$A67,'2024'!$D$3:$D$500,"*",'2024'!$H$3:$H$500,"*ja*")</f>
        <v>0</v>
      </c>
      <c r="O67" s="101">
        <f>SUMIFS('2024'!$O$3:$O$500,'2024'!$B$3:$B$500,$A67,'2024'!$D$3:$D$500,"*",'2024'!$H$3:$H$500,"*ja*")</f>
        <v>0</v>
      </c>
      <c r="P67" s="101">
        <f>COUNTIFS('2025'!$B$3:$B$500,$A67,'2025'!$D$3:$D$500,"*",'2025'!$H$3:$H$500,"*ja*")</f>
        <v>0</v>
      </c>
      <c r="Q67" s="101">
        <f>SUMIFS('2025'!$O$3:$O$500,'2025'!$B$3:$B$500,$A67,'2025'!$D$3:$D$500,"*",'2025'!$H$3:$H$500,"*ja*")</f>
        <v>0</v>
      </c>
      <c r="R67" s="101">
        <f>COUNTIFS('2026'!$B$3:$B$500,$A67,'2026'!$D$3:$D$500,"*",'2026'!$H$3:$H$500,"*ja*")</f>
        <v>0</v>
      </c>
      <c r="S67" s="101">
        <f>SUMIFS('2026'!$O$3:$O$500,'2026'!$B$3:$B$500,$A67,'2026'!$D$3:$D$500,"*",'2026'!$H$3:$H$500,"*ja*")</f>
        <v>0</v>
      </c>
      <c r="T67" s="101">
        <f>COUNTIFS('2027'!$B$3:$B$500,$A67,'2027'!$D$3:$D$500,"*",'2027'!$H$3:$H$500,"*ja*")</f>
        <v>0</v>
      </c>
      <c r="U67" s="101">
        <f>SUMIFS('2027'!$O$3:$O$500,'2027'!$B$3:$B$500,$A67,'2027'!$D$3:$D$500,"*",'2027'!$H$3:$H$500,"*ja*")</f>
        <v>0</v>
      </c>
      <c r="V67" s="101">
        <f>COUNTIFS('2028'!$B$3:$B$500,$A67,'2028'!$D$3:$D$500,"*",'2028'!$H$3:$H$500,"*ja*")</f>
        <v>0</v>
      </c>
      <c r="W67" s="101">
        <f>SUMIFS('2028'!$O$3:$O$500,'2028'!$B$3:$B$500,$A67,'2028'!$D$3:$D$500,"*",'2028'!$H$3:$H$500,"*ja*")</f>
        <v>0</v>
      </c>
    </row>
    <row r="68" spans="1:23" x14ac:dyDescent="0.25">
      <c r="A68" s="91" t="s">
        <v>60</v>
      </c>
      <c r="B68" s="101">
        <f>COUNTIFS('2018'!$B$3:$B$500,$A68,'2018'!$D$3:$D$500,"*",'2018'!$H$3:$H$500,"*ja*")</f>
        <v>0</v>
      </c>
      <c r="C68" s="101">
        <f>SUMIFS('2018'!$O$3:$O$500,'2018'!$B$3:$B$500,$A68,'2018'!$D$3:$D$500,"*",'2018'!$H$3:$H$500,"*ja*")</f>
        <v>0</v>
      </c>
      <c r="D68" s="101">
        <f>COUNTIFS('2019'!$B$3:$B$500,$A68,'2019'!$D$3:$D$500,"*",'2019'!$H$3:$H$500,"*ja*")</f>
        <v>0</v>
      </c>
      <c r="E68" s="101">
        <f>SUMIFS('2019'!$O$3:$O$500,'2019'!$B$3:$B$500,$A68,'2019'!$D$3:$D$500,"*",'2019'!$H$3:$H$500,"*ja*")</f>
        <v>0</v>
      </c>
      <c r="F68" s="101">
        <f>COUNTIFS('2020'!$B$3:$B$500,$A68,'2020'!$D$3:$D$500,"*",'2020'!$H$3:$H$500,"*ja*")</f>
        <v>0</v>
      </c>
      <c r="G68" s="101">
        <f>SUMIFS('2020'!$O$3:$O$500,'2020'!$B$3:$B$500,$A68,'2020'!$D$3:$D$500,"*",'2020'!$H$3:$H$500,"*ja*")</f>
        <v>0</v>
      </c>
      <c r="H68" s="101">
        <f>COUNTIFS('2021'!$B$3:$B$500,$A68,'2021'!$D$3:$D$500,"*",'2021'!$H$3:$H$500,"*ja*")</f>
        <v>0</v>
      </c>
      <c r="I68" s="101">
        <f>SUMIFS('2021'!$O$3:$O$500,'2021'!$B$3:$B$500,$A68,'2021'!$D$3:$D$500,"*",'2021'!$H$3:$H$500,"*ja*")</f>
        <v>0</v>
      </c>
      <c r="J68" s="101">
        <f>COUNTIFS('2022'!$B$3:$B$500,$A68,'2022'!$D$3:$D$500,"*",'2022'!$H$3:$H$500,"*ja*")</f>
        <v>0</v>
      </c>
      <c r="K68" s="101">
        <f>SUMIFS('2022'!$O$3:$O$500,'2022'!$B$3:$B$500,$A68,'2022'!$D$3:$D$500,"*",'2022'!$H$3:$H$500,"*ja*")</f>
        <v>0</v>
      </c>
      <c r="L68" s="101">
        <f>COUNTIFS('2023'!$B$3:$B$500,$A68,'2023'!$D$3:$D$500,"*",'2023'!$H$3:$H$500,"*ja*")</f>
        <v>0</v>
      </c>
      <c r="M68" s="101">
        <f>SUMIFS('2023'!$O$3:$O$500,'2023'!$B$3:$B$500,$A68,'2023'!$D$3:$D$500,"*",'2023'!$H$3:$H$500,"*ja*")</f>
        <v>0</v>
      </c>
      <c r="N68" s="101">
        <f>COUNTIFS('2024'!$B$3:$B$500,$A68,'2024'!$D$3:$D$500,"*",'2024'!$H$3:$H$500,"*ja*")</f>
        <v>0</v>
      </c>
      <c r="O68" s="101">
        <f>SUMIFS('2024'!$O$3:$O$500,'2024'!$B$3:$B$500,$A68,'2024'!$D$3:$D$500,"*",'2024'!$H$3:$H$500,"*ja*")</f>
        <v>0</v>
      </c>
      <c r="P68" s="101">
        <f>COUNTIFS('2025'!$B$3:$B$500,$A68,'2025'!$D$3:$D$500,"*",'2025'!$H$3:$H$500,"*ja*")</f>
        <v>0</v>
      </c>
      <c r="Q68" s="101">
        <f>SUMIFS('2025'!$O$3:$O$500,'2025'!$B$3:$B$500,$A68,'2025'!$D$3:$D$500,"*",'2025'!$H$3:$H$500,"*ja*")</f>
        <v>0</v>
      </c>
      <c r="R68" s="101">
        <f>COUNTIFS('2026'!$B$3:$B$500,$A68,'2026'!$D$3:$D$500,"*",'2026'!$H$3:$H$500,"*ja*")</f>
        <v>0</v>
      </c>
      <c r="S68" s="101">
        <f>SUMIFS('2026'!$O$3:$O$500,'2026'!$B$3:$B$500,$A68,'2026'!$D$3:$D$500,"*",'2026'!$H$3:$H$500,"*ja*")</f>
        <v>0</v>
      </c>
      <c r="T68" s="101">
        <f>COUNTIFS('2027'!$B$3:$B$500,$A68,'2027'!$D$3:$D$500,"*",'2027'!$H$3:$H$500,"*ja*")</f>
        <v>0</v>
      </c>
      <c r="U68" s="101">
        <f>SUMIFS('2027'!$O$3:$O$500,'2027'!$B$3:$B$500,$A68,'2027'!$D$3:$D$500,"*",'2027'!$H$3:$H$500,"*ja*")</f>
        <v>0</v>
      </c>
      <c r="V68" s="101">
        <f>COUNTIFS('2028'!$B$3:$B$500,$A68,'2028'!$D$3:$D$500,"*",'2028'!$H$3:$H$500,"*ja*")</f>
        <v>0</v>
      </c>
      <c r="W68" s="101">
        <f>SUMIFS('2028'!$O$3:$O$500,'2028'!$B$3:$B$500,$A68,'2028'!$D$3:$D$500,"*",'2028'!$H$3:$H$500,"*ja*")</f>
        <v>0</v>
      </c>
    </row>
    <row r="69" spans="1:23" x14ac:dyDescent="0.25">
      <c r="A69" s="91" t="s">
        <v>57</v>
      </c>
      <c r="B69" s="101">
        <f>COUNTIFS('2018'!$B$3:$B$500,$A69,'2018'!$D$3:$D$500,"*",'2018'!$H$3:$H$500,"*ja*")</f>
        <v>0</v>
      </c>
      <c r="C69" s="101">
        <f>SUMIFS('2018'!$O$3:$O$500,'2018'!$B$3:$B$500,$A69,'2018'!$D$3:$D$500,"*",'2018'!$H$3:$H$500,"*ja*")</f>
        <v>0</v>
      </c>
      <c r="D69" s="101">
        <f>COUNTIFS('2019'!$B$3:$B$500,$A69,'2019'!$D$3:$D$500,"*",'2019'!$H$3:$H$500,"*ja*")</f>
        <v>0</v>
      </c>
      <c r="E69" s="101">
        <f>SUMIFS('2019'!$O$3:$O$500,'2019'!$B$3:$B$500,$A69,'2019'!$D$3:$D$500,"*",'2019'!$H$3:$H$500,"*ja*")</f>
        <v>0</v>
      </c>
      <c r="F69" s="101">
        <f>COUNTIFS('2020'!$B$3:$B$500,$A69,'2020'!$D$3:$D$500,"*",'2020'!$H$3:$H$500,"*ja*")</f>
        <v>0</v>
      </c>
      <c r="G69" s="101">
        <f>SUMIFS('2020'!$O$3:$O$500,'2020'!$B$3:$B$500,$A69,'2020'!$D$3:$D$500,"*",'2020'!$H$3:$H$500,"*ja*")</f>
        <v>0</v>
      </c>
      <c r="H69" s="101">
        <f>COUNTIFS('2021'!$B$3:$B$500,$A69,'2021'!$D$3:$D$500,"*",'2021'!$H$3:$H$500,"*ja*")</f>
        <v>0</v>
      </c>
      <c r="I69" s="101">
        <f>SUMIFS('2021'!$O$3:$O$500,'2021'!$B$3:$B$500,$A69,'2021'!$D$3:$D$500,"*",'2021'!$H$3:$H$500,"*ja*")</f>
        <v>0</v>
      </c>
      <c r="J69" s="101">
        <f>COUNTIFS('2022'!$B$3:$B$500,$A69,'2022'!$D$3:$D$500,"*",'2022'!$H$3:$H$500,"*ja*")</f>
        <v>0</v>
      </c>
      <c r="K69" s="101">
        <f>SUMIFS('2022'!$O$3:$O$500,'2022'!$B$3:$B$500,$A69,'2022'!$D$3:$D$500,"*",'2022'!$H$3:$H$500,"*ja*")</f>
        <v>0</v>
      </c>
      <c r="L69" s="101">
        <f>COUNTIFS('2023'!$B$3:$B$500,$A69,'2023'!$D$3:$D$500,"*",'2023'!$H$3:$H$500,"*ja*")</f>
        <v>0</v>
      </c>
      <c r="M69" s="101">
        <f>SUMIFS('2023'!$O$3:$O$500,'2023'!$B$3:$B$500,$A69,'2023'!$D$3:$D$500,"*",'2023'!$H$3:$H$500,"*ja*")</f>
        <v>0</v>
      </c>
      <c r="N69" s="101">
        <f>COUNTIFS('2024'!$B$3:$B$500,$A69,'2024'!$D$3:$D$500,"*",'2024'!$H$3:$H$500,"*ja*")</f>
        <v>0</v>
      </c>
      <c r="O69" s="101">
        <f>SUMIFS('2024'!$O$3:$O$500,'2024'!$B$3:$B$500,$A69,'2024'!$D$3:$D$500,"*",'2024'!$H$3:$H$500,"*ja*")</f>
        <v>0</v>
      </c>
      <c r="P69" s="101">
        <f>COUNTIFS('2025'!$B$3:$B$500,$A69,'2025'!$D$3:$D$500,"*",'2025'!$H$3:$H$500,"*ja*")</f>
        <v>0</v>
      </c>
      <c r="Q69" s="101">
        <f>SUMIFS('2025'!$O$3:$O$500,'2025'!$B$3:$B$500,$A69,'2025'!$D$3:$D$500,"*",'2025'!$H$3:$H$500,"*ja*")</f>
        <v>0</v>
      </c>
      <c r="R69" s="101">
        <f>COUNTIFS('2026'!$B$3:$B$500,$A69,'2026'!$D$3:$D$500,"*",'2026'!$H$3:$H$500,"*ja*")</f>
        <v>0</v>
      </c>
      <c r="S69" s="101">
        <f>SUMIFS('2026'!$O$3:$O$500,'2026'!$B$3:$B$500,$A69,'2026'!$D$3:$D$500,"*",'2026'!$H$3:$H$500,"*ja*")</f>
        <v>0</v>
      </c>
      <c r="T69" s="101">
        <f>COUNTIFS('2027'!$B$3:$B$500,$A69,'2027'!$D$3:$D$500,"*",'2027'!$H$3:$H$500,"*ja*")</f>
        <v>0</v>
      </c>
      <c r="U69" s="101">
        <f>SUMIFS('2027'!$O$3:$O$500,'2027'!$B$3:$B$500,$A69,'2027'!$D$3:$D$500,"*",'2027'!$H$3:$H$500,"*ja*")</f>
        <v>0</v>
      </c>
      <c r="V69" s="101">
        <f>COUNTIFS('2028'!$B$3:$B$500,$A69,'2028'!$D$3:$D$500,"*",'2028'!$H$3:$H$500,"*ja*")</f>
        <v>0</v>
      </c>
      <c r="W69" s="101">
        <f>SUMIFS('2028'!$O$3:$O$500,'2028'!$B$3:$B$500,$A69,'2028'!$D$3:$D$500,"*",'2028'!$H$3:$H$500,"*ja*")</f>
        <v>0</v>
      </c>
    </row>
    <row r="70" spans="1:23" x14ac:dyDescent="0.25">
      <c r="A70" s="91" t="s">
        <v>49</v>
      </c>
      <c r="B70" s="101">
        <f>COUNTIFS('2018'!$B$3:$B$500,$A70,'2018'!$D$3:$D$500,"*",'2018'!$H$3:$H$500,"*ja*")</f>
        <v>0</v>
      </c>
      <c r="C70" s="101">
        <f>SUMIFS('2018'!$O$3:$O$500,'2018'!$B$3:$B$500,$A70,'2018'!$D$3:$D$500,"*",'2018'!$H$3:$H$500,"*ja*")</f>
        <v>0</v>
      </c>
      <c r="D70" s="101">
        <f>COUNTIFS('2019'!$B$3:$B$500,$A70,'2019'!$D$3:$D$500,"*",'2019'!$H$3:$H$500,"*ja*")</f>
        <v>0</v>
      </c>
      <c r="E70" s="101">
        <f>SUMIFS('2019'!$O$3:$O$500,'2019'!$B$3:$B$500,$A70,'2019'!$D$3:$D$500,"*",'2019'!$H$3:$H$500,"*ja*")</f>
        <v>0</v>
      </c>
      <c r="F70" s="101">
        <f>COUNTIFS('2020'!$B$3:$B$500,$A70,'2020'!$D$3:$D$500,"*",'2020'!$H$3:$H$500,"*ja*")</f>
        <v>0</v>
      </c>
      <c r="G70" s="101">
        <f>SUMIFS('2020'!$O$3:$O$500,'2020'!$B$3:$B$500,$A70,'2020'!$D$3:$D$500,"*",'2020'!$H$3:$H$500,"*ja*")</f>
        <v>0</v>
      </c>
      <c r="H70" s="101">
        <f>COUNTIFS('2021'!$B$3:$B$500,$A70,'2021'!$D$3:$D$500,"*",'2021'!$H$3:$H$500,"*ja*")</f>
        <v>0</v>
      </c>
      <c r="I70" s="101">
        <f>SUMIFS('2021'!$O$3:$O$500,'2021'!$B$3:$B$500,$A70,'2021'!$D$3:$D$500,"*",'2021'!$H$3:$H$500,"*ja*")</f>
        <v>0</v>
      </c>
      <c r="J70" s="101">
        <f>COUNTIFS('2022'!$B$3:$B$500,$A70,'2022'!$D$3:$D$500,"*",'2022'!$H$3:$H$500,"*ja*")</f>
        <v>0</v>
      </c>
      <c r="K70" s="101">
        <f>SUMIFS('2022'!$O$3:$O$500,'2022'!$B$3:$B$500,$A70,'2022'!$D$3:$D$500,"*",'2022'!$H$3:$H$500,"*ja*")</f>
        <v>0</v>
      </c>
      <c r="L70" s="101">
        <f>COUNTIFS('2023'!$B$3:$B$500,$A70,'2023'!$D$3:$D$500,"*",'2023'!$H$3:$H$500,"*ja*")</f>
        <v>0</v>
      </c>
      <c r="M70" s="101">
        <f>SUMIFS('2023'!$O$3:$O$500,'2023'!$B$3:$B$500,$A70,'2023'!$D$3:$D$500,"*",'2023'!$H$3:$H$500,"*ja*")</f>
        <v>0</v>
      </c>
      <c r="N70" s="101">
        <f>COUNTIFS('2024'!$B$3:$B$500,$A70,'2024'!$D$3:$D$500,"*",'2024'!$H$3:$H$500,"*ja*")</f>
        <v>0</v>
      </c>
      <c r="O70" s="101">
        <f>SUMIFS('2024'!$O$3:$O$500,'2024'!$B$3:$B$500,$A70,'2024'!$D$3:$D$500,"*",'2024'!$H$3:$H$500,"*ja*")</f>
        <v>0</v>
      </c>
      <c r="P70" s="101">
        <f>COUNTIFS('2025'!$B$3:$B$500,$A70,'2025'!$D$3:$D$500,"*",'2025'!$H$3:$H$500,"*ja*")</f>
        <v>0</v>
      </c>
      <c r="Q70" s="101">
        <f>SUMIFS('2025'!$O$3:$O$500,'2025'!$B$3:$B$500,$A70,'2025'!$D$3:$D$500,"*",'2025'!$H$3:$H$500,"*ja*")</f>
        <v>0</v>
      </c>
      <c r="R70" s="101">
        <f>COUNTIFS('2026'!$B$3:$B$500,$A70,'2026'!$D$3:$D$500,"*",'2026'!$H$3:$H$500,"*ja*")</f>
        <v>0</v>
      </c>
      <c r="S70" s="101">
        <f>SUMIFS('2026'!$O$3:$O$500,'2026'!$B$3:$B$500,$A70,'2026'!$D$3:$D$500,"*",'2026'!$H$3:$H$500,"*ja*")</f>
        <v>0</v>
      </c>
      <c r="T70" s="101">
        <f>COUNTIFS('2027'!$B$3:$B$500,$A70,'2027'!$D$3:$D$500,"*",'2027'!$H$3:$H$500,"*ja*")</f>
        <v>0</v>
      </c>
      <c r="U70" s="101">
        <f>SUMIFS('2027'!$O$3:$O$500,'2027'!$B$3:$B$500,$A70,'2027'!$D$3:$D$500,"*",'2027'!$H$3:$H$500,"*ja*")</f>
        <v>0</v>
      </c>
      <c r="V70" s="101">
        <f>COUNTIFS('2028'!$B$3:$B$500,$A70,'2028'!$D$3:$D$500,"*",'2028'!$H$3:$H$500,"*ja*")</f>
        <v>0</v>
      </c>
      <c r="W70" s="101">
        <f>SUMIFS('2028'!$O$3:$O$500,'2028'!$B$3:$B$500,$A70,'2028'!$D$3:$D$500,"*",'2028'!$H$3:$H$500,"*ja*")</f>
        <v>0</v>
      </c>
    </row>
    <row r="71" spans="1:23" x14ac:dyDescent="0.25">
      <c r="A71" s="91" t="s">
        <v>83</v>
      </c>
      <c r="B71" s="101">
        <f>COUNTIFS('2018'!$B$3:$B$500,$A71,'2018'!$D$3:$D$500,"*",'2018'!$H$3:$H$500,"*ja*")</f>
        <v>0</v>
      </c>
      <c r="C71" s="101">
        <f>SUMIFS('2018'!$O$3:$O$500,'2018'!$B$3:$B$500,$A71,'2018'!$D$3:$D$500,"*",'2018'!$H$3:$H$500,"*ja*")</f>
        <v>0</v>
      </c>
      <c r="D71" s="101">
        <f>COUNTIFS('2019'!$B$3:$B$500,$A71,'2019'!$D$3:$D$500,"*",'2019'!$H$3:$H$500,"*ja*")</f>
        <v>0</v>
      </c>
      <c r="E71" s="101">
        <f>SUMIFS('2019'!$O$3:$O$500,'2019'!$B$3:$B$500,$A71,'2019'!$D$3:$D$500,"*",'2019'!$H$3:$H$500,"*ja*")</f>
        <v>0</v>
      </c>
      <c r="F71" s="101">
        <f>COUNTIFS('2020'!$B$3:$B$500,$A71,'2020'!$D$3:$D$500,"*",'2020'!$H$3:$H$500,"*ja*")</f>
        <v>0</v>
      </c>
      <c r="G71" s="101">
        <f>SUMIFS('2020'!$O$3:$O$500,'2020'!$B$3:$B$500,$A71,'2020'!$D$3:$D$500,"*",'2020'!$H$3:$H$500,"*ja*")</f>
        <v>0</v>
      </c>
      <c r="H71" s="101">
        <f>COUNTIFS('2021'!$B$3:$B$500,$A71,'2021'!$D$3:$D$500,"*",'2021'!$H$3:$H$500,"*ja*")</f>
        <v>0</v>
      </c>
      <c r="I71" s="101">
        <f>SUMIFS('2021'!$O$3:$O$500,'2021'!$B$3:$B$500,$A71,'2021'!$D$3:$D$500,"*",'2021'!$H$3:$H$500,"*ja*")</f>
        <v>0</v>
      </c>
      <c r="J71" s="101">
        <f>COUNTIFS('2022'!$B$3:$B$500,$A71,'2022'!$D$3:$D$500,"*",'2022'!$H$3:$H$500,"*ja*")</f>
        <v>0</v>
      </c>
      <c r="K71" s="101">
        <f>SUMIFS('2022'!$O$3:$O$500,'2022'!$B$3:$B$500,$A71,'2022'!$D$3:$D$500,"*",'2022'!$H$3:$H$500,"*ja*")</f>
        <v>0</v>
      </c>
      <c r="L71" s="101">
        <f>COUNTIFS('2023'!$B$3:$B$500,$A71,'2023'!$D$3:$D$500,"*",'2023'!$H$3:$H$500,"*ja*")</f>
        <v>0</v>
      </c>
      <c r="M71" s="101">
        <f>SUMIFS('2023'!$O$3:$O$500,'2023'!$B$3:$B$500,$A71,'2023'!$D$3:$D$500,"*",'2023'!$H$3:$H$500,"*ja*")</f>
        <v>0</v>
      </c>
      <c r="N71" s="101">
        <f>COUNTIFS('2024'!$B$3:$B$500,$A71,'2024'!$D$3:$D$500,"*",'2024'!$H$3:$H$500,"*ja*")</f>
        <v>0</v>
      </c>
      <c r="O71" s="101">
        <f>SUMIFS('2024'!$O$3:$O$500,'2024'!$B$3:$B$500,$A71,'2024'!$D$3:$D$500,"*",'2024'!$H$3:$H$500,"*ja*")</f>
        <v>0</v>
      </c>
      <c r="P71" s="101">
        <f>COUNTIFS('2025'!$B$3:$B$500,$A71,'2025'!$D$3:$D$500,"*",'2025'!$H$3:$H$500,"*ja*")</f>
        <v>0</v>
      </c>
      <c r="Q71" s="101">
        <f>SUMIFS('2025'!$O$3:$O$500,'2025'!$B$3:$B$500,$A71,'2025'!$D$3:$D$500,"*",'2025'!$H$3:$H$500,"*ja*")</f>
        <v>0</v>
      </c>
      <c r="R71" s="101">
        <f>COUNTIFS('2026'!$B$3:$B$500,$A71,'2026'!$D$3:$D$500,"*",'2026'!$H$3:$H$500,"*ja*")</f>
        <v>0</v>
      </c>
      <c r="S71" s="101">
        <f>SUMIFS('2026'!$O$3:$O$500,'2026'!$B$3:$B$500,$A71,'2026'!$D$3:$D$500,"*",'2026'!$H$3:$H$500,"*ja*")</f>
        <v>0</v>
      </c>
      <c r="T71" s="101">
        <f>COUNTIFS('2027'!$B$3:$B$500,$A71,'2027'!$D$3:$D$500,"*",'2027'!$H$3:$H$500,"*ja*")</f>
        <v>0</v>
      </c>
      <c r="U71" s="101">
        <f>SUMIFS('2027'!$O$3:$O$500,'2027'!$B$3:$B$500,$A71,'2027'!$D$3:$D$500,"*",'2027'!$H$3:$H$500,"*ja*")</f>
        <v>0</v>
      </c>
      <c r="V71" s="101">
        <f>COUNTIFS('2028'!$B$3:$B$500,$A71,'2028'!$D$3:$D$500,"*",'2028'!$H$3:$H$500,"*ja*")</f>
        <v>0</v>
      </c>
      <c r="W71" s="101">
        <f>SUMIFS('2028'!$O$3:$O$500,'2028'!$B$3:$B$500,$A71,'2028'!$D$3:$D$500,"*",'2028'!$H$3:$H$500,"*ja*")</f>
        <v>0</v>
      </c>
    </row>
    <row r="72" spans="1:23" x14ac:dyDescent="0.25">
      <c r="A72" s="91" t="s">
        <v>58</v>
      </c>
      <c r="B72" s="101">
        <f>COUNTIFS('2018'!$B$3:$B$500,$A72,'2018'!$D$3:$D$500,"*",'2018'!$H$3:$H$500,"*ja*")</f>
        <v>0</v>
      </c>
      <c r="C72" s="101">
        <f>SUMIFS('2018'!$O$3:$O$500,'2018'!$B$3:$B$500,$A72,'2018'!$D$3:$D$500,"*",'2018'!$H$3:$H$500,"*ja*")</f>
        <v>0</v>
      </c>
      <c r="D72" s="101">
        <f>COUNTIFS('2019'!$B$3:$B$500,$A72,'2019'!$D$3:$D$500,"*",'2019'!$H$3:$H$500,"*ja*")</f>
        <v>0</v>
      </c>
      <c r="E72" s="101">
        <f>SUMIFS('2019'!$O$3:$O$500,'2019'!$B$3:$B$500,$A72,'2019'!$D$3:$D$500,"*",'2019'!$H$3:$H$500,"*ja*")</f>
        <v>0</v>
      </c>
      <c r="F72" s="101">
        <f>COUNTIFS('2020'!$B$3:$B$500,$A72,'2020'!$D$3:$D$500,"*",'2020'!$H$3:$H$500,"*ja*")</f>
        <v>0</v>
      </c>
      <c r="G72" s="101">
        <f>SUMIFS('2020'!$O$3:$O$500,'2020'!$B$3:$B$500,$A72,'2020'!$D$3:$D$500,"*",'2020'!$H$3:$H$500,"*ja*")</f>
        <v>0</v>
      </c>
      <c r="H72" s="101">
        <f>COUNTIFS('2021'!$B$3:$B$500,$A72,'2021'!$D$3:$D$500,"*",'2021'!$H$3:$H$500,"*ja*")</f>
        <v>0</v>
      </c>
      <c r="I72" s="101">
        <f>SUMIFS('2021'!$O$3:$O$500,'2021'!$B$3:$B$500,$A72,'2021'!$D$3:$D$500,"*",'2021'!$H$3:$H$500,"*ja*")</f>
        <v>0</v>
      </c>
      <c r="J72" s="101">
        <f>COUNTIFS('2022'!$B$3:$B$500,$A72,'2022'!$D$3:$D$500,"*",'2022'!$H$3:$H$500,"*ja*")</f>
        <v>0</v>
      </c>
      <c r="K72" s="101">
        <f>SUMIFS('2022'!$O$3:$O$500,'2022'!$B$3:$B$500,$A72,'2022'!$D$3:$D$500,"*",'2022'!$H$3:$H$500,"*ja*")</f>
        <v>0</v>
      </c>
      <c r="L72" s="101">
        <f>COUNTIFS('2023'!$B$3:$B$500,$A72,'2023'!$D$3:$D$500,"*",'2023'!$H$3:$H$500,"*ja*")</f>
        <v>0</v>
      </c>
      <c r="M72" s="101">
        <f>SUMIFS('2023'!$O$3:$O$500,'2023'!$B$3:$B$500,$A72,'2023'!$D$3:$D$500,"*",'2023'!$H$3:$H$500,"*ja*")</f>
        <v>0</v>
      </c>
      <c r="N72" s="101">
        <f>COUNTIFS('2024'!$B$3:$B$500,$A72,'2024'!$D$3:$D$500,"*",'2024'!$H$3:$H$500,"*ja*")</f>
        <v>0</v>
      </c>
      <c r="O72" s="101">
        <f>SUMIFS('2024'!$O$3:$O$500,'2024'!$B$3:$B$500,$A72,'2024'!$D$3:$D$500,"*",'2024'!$H$3:$H$500,"*ja*")</f>
        <v>0</v>
      </c>
      <c r="P72" s="101">
        <f>COUNTIFS('2025'!$B$3:$B$500,$A72,'2025'!$D$3:$D$500,"*",'2025'!$H$3:$H$500,"*ja*")</f>
        <v>0</v>
      </c>
      <c r="Q72" s="101">
        <f>SUMIFS('2025'!$O$3:$O$500,'2025'!$B$3:$B$500,$A72,'2025'!$D$3:$D$500,"*",'2025'!$H$3:$H$500,"*ja*")</f>
        <v>0</v>
      </c>
      <c r="R72" s="101">
        <f>COUNTIFS('2026'!$B$3:$B$500,$A72,'2026'!$D$3:$D$500,"*",'2026'!$H$3:$H$500,"*ja*")</f>
        <v>0</v>
      </c>
      <c r="S72" s="101">
        <f>SUMIFS('2026'!$O$3:$O$500,'2026'!$B$3:$B$500,$A72,'2026'!$D$3:$D$500,"*",'2026'!$H$3:$H$500,"*ja*")</f>
        <v>0</v>
      </c>
      <c r="T72" s="101">
        <f>COUNTIFS('2027'!$B$3:$B$500,$A72,'2027'!$D$3:$D$500,"*",'2027'!$H$3:$H$500,"*ja*")</f>
        <v>0</v>
      </c>
      <c r="U72" s="101">
        <f>SUMIFS('2027'!$O$3:$O$500,'2027'!$B$3:$B$500,$A72,'2027'!$D$3:$D$500,"*",'2027'!$H$3:$H$500,"*ja*")</f>
        <v>0</v>
      </c>
      <c r="V72" s="101">
        <f>COUNTIFS('2028'!$B$3:$B$500,$A72,'2028'!$D$3:$D$500,"*",'2028'!$H$3:$H$500,"*ja*")</f>
        <v>0</v>
      </c>
      <c r="W72" s="101">
        <f>SUMIFS('2028'!$O$3:$O$500,'2028'!$B$3:$B$500,$A72,'2028'!$D$3:$D$500,"*",'2028'!$H$3:$H$500,"*ja*")</f>
        <v>0</v>
      </c>
    </row>
    <row r="73" spans="1:23" x14ac:dyDescent="0.25">
      <c r="A73" s="91" t="s">
        <v>39</v>
      </c>
      <c r="B73" s="101">
        <f>COUNTIFS('2018'!$B$3:$B$500,$A73,'2018'!$D$3:$D$500,"*",'2018'!$H$3:$H$500,"*ja*")</f>
        <v>0</v>
      </c>
      <c r="C73" s="101">
        <f>SUMIFS('2018'!$O$3:$O$500,'2018'!$B$3:$B$500,$A73,'2018'!$D$3:$D$500,"*",'2018'!$H$3:$H$500,"*ja*")</f>
        <v>0</v>
      </c>
      <c r="D73" s="101">
        <f>COUNTIFS('2019'!$B$3:$B$500,$A73,'2019'!$D$3:$D$500,"*",'2019'!$H$3:$H$500,"*ja*")</f>
        <v>0</v>
      </c>
      <c r="E73" s="101">
        <f>SUMIFS('2019'!$O$3:$O$500,'2019'!$B$3:$B$500,$A73,'2019'!$D$3:$D$500,"*",'2019'!$H$3:$H$500,"*ja*")</f>
        <v>0</v>
      </c>
      <c r="F73" s="101">
        <f>COUNTIFS('2020'!$B$3:$B$500,$A73,'2020'!$D$3:$D$500,"*",'2020'!$H$3:$H$500,"*ja*")</f>
        <v>0</v>
      </c>
      <c r="G73" s="101">
        <f>SUMIFS('2020'!$O$3:$O$500,'2020'!$B$3:$B$500,$A73,'2020'!$D$3:$D$500,"*",'2020'!$H$3:$H$500,"*ja*")</f>
        <v>0</v>
      </c>
      <c r="H73" s="101">
        <f>COUNTIFS('2021'!$B$3:$B$500,$A73,'2021'!$D$3:$D$500,"*",'2021'!$H$3:$H$500,"*ja*")</f>
        <v>0</v>
      </c>
      <c r="I73" s="101">
        <f>SUMIFS('2021'!$O$3:$O$500,'2021'!$B$3:$B$500,$A73,'2021'!$D$3:$D$500,"*",'2021'!$H$3:$H$500,"*ja*")</f>
        <v>0</v>
      </c>
      <c r="J73" s="101">
        <f>COUNTIFS('2022'!$B$3:$B$500,$A73,'2022'!$D$3:$D$500,"*",'2022'!$H$3:$H$500,"*ja*")</f>
        <v>0</v>
      </c>
      <c r="K73" s="101">
        <f>SUMIFS('2022'!$O$3:$O$500,'2022'!$B$3:$B$500,$A73,'2022'!$D$3:$D$500,"*",'2022'!$H$3:$H$500,"*ja*")</f>
        <v>0</v>
      </c>
      <c r="L73" s="101">
        <f>COUNTIFS('2023'!$B$3:$B$500,$A73,'2023'!$D$3:$D$500,"*",'2023'!$H$3:$H$500,"*ja*")</f>
        <v>0</v>
      </c>
      <c r="M73" s="101">
        <f>SUMIFS('2023'!$O$3:$O$500,'2023'!$B$3:$B$500,$A73,'2023'!$D$3:$D$500,"*",'2023'!$H$3:$H$500,"*ja*")</f>
        <v>0</v>
      </c>
      <c r="N73" s="101">
        <f>COUNTIFS('2024'!$B$3:$B$500,$A73,'2024'!$D$3:$D$500,"*",'2024'!$H$3:$H$500,"*ja*")</f>
        <v>0</v>
      </c>
      <c r="O73" s="101">
        <f>SUMIFS('2024'!$O$3:$O$500,'2024'!$B$3:$B$500,$A73,'2024'!$D$3:$D$500,"*",'2024'!$H$3:$H$500,"*ja*")</f>
        <v>0</v>
      </c>
      <c r="P73" s="101">
        <f>COUNTIFS('2025'!$B$3:$B$500,$A73,'2025'!$D$3:$D$500,"*",'2025'!$H$3:$H$500,"*ja*")</f>
        <v>0</v>
      </c>
      <c r="Q73" s="101">
        <f>SUMIFS('2025'!$O$3:$O$500,'2025'!$B$3:$B$500,$A73,'2025'!$D$3:$D$500,"*",'2025'!$H$3:$H$500,"*ja*")</f>
        <v>0</v>
      </c>
      <c r="R73" s="101">
        <f>COUNTIFS('2026'!$B$3:$B$500,$A73,'2026'!$D$3:$D$500,"*",'2026'!$H$3:$H$500,"*ja*")</f>
        <v>0</v>
      </c>
      <c r="S73" s="101">
        <f>SUMIFS('2026'!$O$3:$O$500,'2026'!$B$3:$B$500,$A73,'2026'!$D$3:$D$500,"*",'2026'!$H$3:$H$500,"*ja*")</f>
        <v>0</v>
      </c>
      <c r="T73" s="101">
        <f>COUNTIFS('2027'!$B$3:$B$500,$A73,'2027'!$D$3:$D$500,"*",'2027'!$H$3:$H$500,"*ja*")</f>
        <v>0</v>
      </c>
      <c r="U73" s="101">
        <f>SUMIFS('2027'!$O$3:$O$500,'2027'!$B$3:$B$500,$A73,'2027'!$D$3:$D$500,"*",'2027'!$H$3:$H$500,"*ja*")</f>
        <v>0</v>
      </c>
      <c r="V73" s="101">
        <f>COUNTIFS('2028'!$B$3:$B$500,$A73,'2028'!$D$3:$D$500,"*",'2028'!$H$3:$H$500,"*ja*")</f>
        <v>0</v>
      </c>
      <c r="W73" s="101">
        <f>SUMIFS('2028'!$O$3:$O$500,'2028'!$B$3:$B$500,$A73,'2028'!$D$3:$D$500,"*",'2028'!$H$3:$H$500,"*ja*")</f>
        <v>0</v>
      </c>
    </row>
    <row r="74" spans="1:23" x14ac:dyDescent="0.25">
      <c r="A74" s="91" t="s">
        <v>84</v>
      </c>
      <c r="B74" s="101">
        <f>COUNTIFS('2018'!$B$3:$B$500,$A74,'2018'!$D$3:$D$500,"*",'2018'!$H$3:$H$500,"*ja*")</f>
        <v>0</v>
      </c>
      <c r="C74" s="101">
        <f>SUMIFS('2018'!$O$3:$O$500,'2018'!$B$3:$B$500,$A74,'2018'!$D$3:$D$500,"*",'2018'!$H$3:$H$500,"*ja*")</f>
        <v>0</v>
      </c>
      <c r="D74" s="101">
        <f>COUNTIFS('2019'!$B$3:$B$500,$A74,'2019'!$D$3:$D$500,"*",'2019'!$H$3:$H$500,"*ja*")</f>
        <v>0</v>
      </c>
      <c r="E74" s="101">
        <f>SUMIFS('2019'!$O$3:$O$500,'2019'!$B$3:$B$500,$A74,'2019'!$D$3:$D$500,"*",'2019'!$H$3:$H$500,"*ja*")</f>
        <v>0</v>
      </c>
      <c r="F74" s="101">
        <f>COUNTIFS('2020'!$B$3:$B$500,$A74,'2020'!$D$3:$D$500,"*",'2020'!$H$3:$H$500,"*ja*")</f>
        <v>0</v>
      </c>
      <c r="G74" s="101">
        <f>SUMIFS('2020'!$O$3:$O$500,'2020'!$B$3:$B$500,$A74,'2020'!$D$3:$D$500,"*",'2020'!$H$3:$H$500,"*ja*")</f>
        <v>0</v>
      </c>
      <c r="H74" s="101">
        <f>COUNTIFS('2021'!$B$3:$B$500,$A74,'2021'!$D$3:$D$500,"*",'2021'!$H$3:$H$500,"*ja*")</f>
        <v>0</v>
      </c>
      <c r="I74" s="101">
        <f>SUMIFS('2021'!$O$3:$O$500,'2021'!$B$3:$B$500,$A74,'2021'!$D$3:$D$500,"*",'2021'!$H$3:$H$500,"*ja*")</f>
        <v>0</v>
      </c>
      <c r="J74" s="101">
        <f>COUNTIFS('2022'!$B$3:$B$500,$A74,'2022'!$D$3:$D$500,"*",'2022'!$H$3:$H$500,"*ja*")</f>
        <v>0</v>
      </c>
      <c r="K74" s="101">
        <f>SUMIFS('2022'!$O$3:$O$500,'2022'!$B$3:$B$500,$A74,'2022'!$D$3:$D$500,"*",'2022'!$H$3:$H$500,"*ja*")</f>
        <v>0</v>
      </c>
      <c r="L74" s="101">
        <f>COUNTIFS('2023'!$B$3:$B$500,$A74,'2023'!$D$3:$D$500,"*",'2023'!$H$3:$H$500,"*ja*")</f>
        <v>0</v>
      </c>
      <c r="M74" s="101">
        <f>SUMIFS('2023'!$O$3:$O$500,'2023'!$B$3:$B$500,$A74,'2023'!$D$3:$D$500,"*",'2023'!$H$3:$H$500,"*ja*")</f>
        <v>0</v>
      </c>
      <c r="N74" s="101">
        <f>COUNTIFS('2024'!$B$3:$B$500,$A74,'2024'!$D$3:$D$500,"*",'2024'!$H$3:$H$500,"*ja*")</f>
        <v>0</v>
      </c>
      <c r="O74" s="101">
        <f>SUMIFS('2024'!$O$3:$O$500,'2024'!$B$3:$B$500,$A74,'2024'!$D$3:$D$500,"*",'2024'!$H$3:$H$500,"*ja*")</f>
        <v>0</v>
      </c>
      <c r="P74" s="101">
        <f>COUNTIFS('2025'!$B$3:$B$500,$A74,'2025'!$D$3:$D$500,"*",'2025'!$H$3:$H$500,"*ja*")</f>
        <v>0</v>
      </c>
      <c r="Q74" s="101">
        <f>SUMIFS('2025'!$O$3:$O$500,'2025'!$B$3:$B$500,$A74,'2025'!$D$3:$D$500,"*",'2025'!$H$3:$H$500,"*ja*")</f>
        <v>0</v>
      </c>
      <c r="R74" s="101">
        <f>COUNTIFS('2026'!$B$3:$B$500,$A74,'2026'!$D$3:$D$500,"*",'2026'!$H$3:$H$500,"*ja*")</f>
        <v>0</v>
      </c>
      <c r="S74" s="101">
        <f>SUMIFS('2026'!$O$3:$O$500,'2026'!$B$3:$B$500,$A74,'2026'!$D$3:$D$500,"*",'2026'!$H$3:$H$500,"*ja*")</f>
        <v>0</v>
      </c>
      <c r="T74" s="101">
        <f>COUNTIFS('2027'!$B$3:$B$500,$A74,'2027'!$D$3:$D$500,"*",'2027'!$H$3:$H$500,"*ja*")</f>
        <v>0</v>
      </c>
      <c r="U74" s="101">
        <f>SUMIFS('2027'!$O$3:$O$500,'2027'!$B$3:$B$500,$A74,'2027'!$D$3:$D$500,"*",'2027'!$H$3:$H$500,"*ja*")</f>
        <v>0</v>
      </c>
      <c r="V74" s="101">
        <f>COUNTIFS('2028'!$B$3:$B$500,$A74,'2028'!$D$3:$D$500,"*",'2028'!$H$3:$H$500,"*ja*")</f>
        <v>0</v>
      </c>
      <c r="W74" s="101">
        <f>SUMIFS('2028'!$O$3:$O$500,'2028'!$B$3:$B$500,$A74,'2028'!$D$3:$D$500,"*",'2028'!$H$3:$H$500,"*ja*")</f>
        <v>0</v>
      </c>
    </row>
    <row r="75" spans="1:23" x14ac:dyDescent="0.25">
      <c r="A75" s="91" t="s">
        <v>99</v>
      </c>
      <c r="B75" s="101">
        <f>COUNTIFS('2018'!$B$3:$B$500,$A75,'2018'!$D$3:$D$500,"*",'2018'!$H$3:$H$500,"*ja*")</f>
        <v>0</v>
      </c>
      <c r="C75" s="101">
        <f>SUMIFS('2018'!$O$3:$O$500,'2018'!$B$3:$B$500,$A75,'2018'!$D$3:$D$500,"*",'2018'!$H$3:$H$500,"*ja*")</f>
        <v>0</v>
      </c>
      <c r="D75" s="101">
        <f>COUNTIFS('2019'!$B$3:$B$500,$A75,'2019'!$D$3:$D$500,"*",'2019'!$H$3:$H$500,"*ja*")</f>
        <v>0</v>
      </c>
      <c r="E75" s="101">
        <f>SUMIFS('2019'!$O$3:$O$500,'2019'!$B$3:$B$500,$A75,'2019'!$D$3:$D$500,"*",'2019'!$H$3:$H$500,"*ja*")</f>
        <v>0</v>
      </c>
      <c r="F75" s="101">
        <f>COUNTIFS('2020'!$B$3:$B$500,$A75,'2020'!$D$3:$D$500,"*",'2020'!$H$3:$H$500,"*ja*")</f>
        <v>0</v>
      </c>
      <c r="G75" s="101">
        <f>SUMIFS('2020'!$O$3:$O$500,'2020'!$B$3:$B$500,$A75,'2020'!$D$3:$D$500,"*",'2020'!$H$3:$H$500,"*ja*")</f>
        <v>0</v>
      </c>
      <c r="H75" s="101">
        <f>COUNTIFS('2021'!$B$3:$B$500,$A75,'2021'!$D$3:$D$500,"*",'2021'!$H$3:$H$500,"*ja*")</f>
        <v>0</v>
      </c>
      <c r="I75" s="101">
        <f>SUMIFS('2021'!$O$3:$O$500,'2021'!$B$3:$B$500,$A75,'2021'!$D$3:$D$500,"*",'2021'!$H$3:$H$500,"*ja*")</f>
        <v>0</v>
      </c>
      <c r="J75" s="101">
        <f>COUNTIFS('2022'!$B$3:$B$500,$A75,'2022'!$D$3:$D$500,"*",'2022'!$H$3:$H$500,"*ja*")</f>
        <v>0</v>
      </c>
      <c r="K75" s="101">
        <f>SUMIFS('2022'!$O$3:$O$500,'2022'!$B$3:$B$500,$A75,'2022'!$D$3:$D$500,"*",'2022'!$H$3:$H$500,"*ja*")</f>
        <v>0</v>
      </c>
      <c r="L75" s="101">
        <f>COUNTIFS('2023'!$B$3:$B$500,$A75,'2023'!$D$3:$D$500,"*",'2023'!$H$3:$H$500,"*ja*")</f>
        <v>0</v>
      </c>
      <c r="M75" s="101">
        <f>SUMIFS('2023'!$O$3:$O$500,'2023'!$B$3:$B$500,$A75,'2023'!$D$3:$D$500,"*",'2023'!$H$3:$H$500,"*ja*")</f>
        <v>0</v>
      </c>
      <c r="N75" s="101">
        <f>COUNTIFS('2024'!$B$3:$B$500,$A75,'2024'!$D$3:$D$500,"*",'2024'!$H$3:$H$500,"*ja*")</f>
        <v>0</v>
      </c>
      <c r="O75" s="101">
        <f>SUMIFS('2024'!$O$3:$O$500,'2024'!$B$3:$B$500,$A75,'2024'!$D$3:$D$500,"*",'2024'!$H$3:$H$500,"*ja*")</f>
        <v>0</v>
      </c>
      <c r="P75" s="101">
        <f>COUNTIFS('2025'!$B$3:$B$500,$A75,'2025'!$D$3:$D$500,"*",'2025'!$H$3:$H$500,"*ja*")</f>
        <v>0</v>
      </c>
      <c r="Q75" s="101">
        <f>SUMIFS('2025'!$O$3:$O$500,'2025'!$B$3:$B$500,$A75,'2025'!$D$3:$D$500,"*",'2025'!$H$3:$H$500,"*ja*")</f>
        <v>0</v>
      </c>
      <c r="R75" s="101">
        <f>COUNTIFS('2026'!$B$3:$B$500,$A75,'2026'!$D$3:$D$500,"*",'2026'!$H$3:$H$500,"*ja*")</f>
        <v>0</v>
      </c>
      <c r="S75" s="101">
        <f>SUMIFS('2026'!$O$3:$O$500,'2026'!$B$3:$B$500,$A75,'2026'!$D$3:$D$500,"*",'2026'!$H$3:$H$500,"*ja*")</f>
        <v>0</v>
      </c>
      <c r="T75" s="101">
        <f>COUNTIFS('2027'!$B$3:$B$500,$A75,'2027'!$D$3:$D$500,"*",'2027'!$H$3:$H$500,"*ja*")</f>
        <v>0</v>
      </c>
      <c r="U75" s="101">
        <f>SUMIFS('2027'!$O$3:$O$500,'2027'!$B$3:$B$500,$A75,'2027'!$D$3:$D$500,"*",'2027'!$H$3:$H$500,"*ja*")</f>
        <v>0</v>
      </c>
      <c r="V75" s="101">
        <f>COUNTIFS('2028'!$B$3:$B$500,$A75,'2028'!$D$3:$D$500,"*",'2028'!$H$3:$H$500,"*ja*")</f>
        <v>0</v>
      </c>
      <c r="W75" s="101">
        <f>SUMIFS('2028'!$O$3:$O$500,'2028'!$B$3:$B$500,$A75,'2028'!$D$3:$D$500,"*",'2028'!$H$3:$H$500,"*ja*")</f>
        <v>0</v>
      </c>
    </row>
    <row r="76" spans="1:23" x14ac:dyDescent="0.25">
      <c r="A76" s="91" t="s">
        <v>89</v>
      </c>
      <c r="B76" s="101">
        <f>COUNTIFS('2018'!$B$3:$B$500,$A76,'2018'!$D$3:$D$500,"*",'2018'!$H$3:$H$500,"*ja*")</f>
        <v>0</v>
      </c>
      <c r="C76" s="101">
        <f>SUMIFS('2018'!$O$3:$O$500,'2018'!$B$3:$B$500,$A76,'2018'!$D$3:$D$500,"*",'2018'!$H$3:$H$500,"*ja*")</f>
        <v>0</v>
      </c>
      <c r="D76" s="101">
        <f>COUNTIFS('2019'!$B$3:$B$500,$A76,'2019'!$D$3:$D$500,"*",'2019'!$H$3:$H$500,"*ja*")</f>
        <v>0</v>
      </c>
      <c r="E76" s="101">
        <f>SUMIFS('2019'!$O$3:$O$500,'2019'!$B$3:$B$500,$A76,'2019'!$D$3:$D$500,"*",'2019'!$H$3:$H$500,"*ja*")</f>
        <v>0</v>
      </c>
      <c r="F76" s="101">
        <f>COUNTIFS('2020'!$B$3:$B$500,$A76,'2020'!$D$3:$D$500,"*",'2020'!$H$3:$H$500,"*ja*")</f>
        <v>0</v>
      </c>
      <c r="G76" s="101">
        <f>SUMIFS('2020'!$O$3:$O$500,'2020'!$B$3:$B$500,$A76,'2020'!$D$3:$D$500,"*",'2020'!$H$3:$H$500,"*ja*")</f>
        <v>0</v>
      </c>
      <c r="H76" s="101">
        <f>COUNTIFS('2021'!$B$3:$B$500,$A76,'2021'!$D$3:$D$500,"*",'2021'!$H$3:$H$500,"*ja*")</f>
        <v>0</v>
      </c>
      <c r="I76" s="101">
        <f>SUMIFS('2021'!$O$3:$O$500,'2021'!$B$3:$B$500,$A76,'2021'!$D$3:$D$500,"*",'2021'!$H$3:$H$500,"*ja*")</f>
        <v>0</v>
      </c>
      <c r="J76" s="101">
        <f>COUNTIFS('2022'!$B$3:$B$500,$A76,'2022'!$D$3:$D$500,"*",'2022'!$H$3:$H$500,"*ja*")</f>
        <v>0</v>
      </c>
      <c r="K76" s="101">
        <f>SUMIFS('2022'!$O$3:$O$500,'2022'!$B$3:$B$500,$A76,'2022'!$D$3:$D$500,"*",'2022'!$H$3:$H$500,"*ja*")</f>
        <v>0</v>
      </c>
      <c r="L76" s="101">
        <f>COUNTIFS('2023'!$B$3:$B$500,$A76,'2023'!$D$3:$D$500,"*",'2023'!$H$3:$H$500,"*ja*")</f>
        <v>0</v>
      </c>
      <c r="M76" s="101">
        <f>SUMIFS('2023'!$O$3:$O$500,'2023'!$B$3:$B$500,$A76,'2023'!$D$3:$D$500,"*",'2023'!$H$3:$H$500,"*ja*")</f>
        <v>0</v>
      </c>
      <c r="N76" s="101">
        <f>COUNTIFS('2024'!$B$3:$B$500,$A76,'2024'!$D$3:$D$500,"*",'2024'!$H$3:$H$500,"*ja*")</f>
        <v>0</v>
      </c>
      <c r="O76" s="101">
        <f>SUMIFS('2024'!$O$3:$O$500,'2024'!$B$3:$B$500,$A76,'2024'!$D$3:$D$500,"*",'2024'!$H$3:$H$500,"*ja*")</f>
        <v>0</v>
      </c>
      <c r="P76" s="101">
        <f>COUNTIFS('2025'!$B$3:$B$500,$A76,'2025'!$D$3:$D$500,"*",'2025'!$H$3:$H$500,"*ja*")</f>
        <v>0</v>
      </c>
      <c r="Q76" s="101">
        <f>SUMIFS('2025'!$O$3:$O$500,'2025'!$B$3:$B$500,$A76,'2025'!$D$3:$D$500,"*",'2025'!$H$3:$H$500,"*ja*")</f>
        <v>0</v>
      </c>
      <c r="R76" s="101">
        <f>COUNTIFS('2026'!$B$3:$B$500,$A76,'2026'!$D$3:$D$500,"*",'2026'!$H$3:$H$500,"*ja*")</f>
        <v>0</v>
      </c>
      <c r="S76" s="101">
        <f>SUMIFS('2026'!$O$3:$O$500,'2026'!$B$3:$B$500,$A76,'2026'!$D$3:$D$500,"*",'2026'!$H$3:$H$500,"*ja*")</f>
        <v>0</v>
      </c>
      <c r="T76" s="101">
        <f>COUNTIFS('2027'!$B$3:$B$500,$A76,'2027'!$D$3:$D$500,"*",'2027'!$H$3:$H$500,"*ja*")</f>
        <v>0</v>
      </c>
      <c r="U76" s="101">
        <f>SUMIFS('2027'!$O$3:$O$500,'2027'!$B$3:$B$500,$A76,'2027'!$D$3:$D$500,"*",'2027'!$H$3:$H$500,"*ja*")</f>
        <v>0</v>
      </c>
      <c r="V76" s="101">
        <f>COUNTIFS('2028'!$B$3:$B$500,$A76,'2028'!$D$3:$D$500,"*",'2028'!$H$3:$H$500,"*ja*")</f>
        <v>0</v>
      </c>
      <c r="W76" s="101">
        <f>SUMIFS('2028'!$O$3:$O$500,'2028'!$B$3:$B$500,$A76,'2028'!$D$3:$D$500,"*",'2028'!$H$3:$H$500,"*ja*")</f>
        <v>0</v>
      </c>
    </row>
    <row r="77" spans="1:23" x14ac:dyDescent="0.25">
      <c r="A77" s="91" t="s">
        <v>43</v>
      </c>
      <c r="B77" s="101">
        <f>COUNTIFS('2018'!$B$3:$B$500,$A77,'2018'!$D$3:$D$500,"*",'2018'!$H$3:$H$500,"*ja*")</f>
        <v>0</v>
      </c>
      <c r="C77" s="101">
        <f>SUMIFS('2018'!$O$3:$O$500,'2018'!$B$3:$B$500,$A77,'2018'!$D$3:$D$500,"*",'2018'!$H$3:$H$500,"*ja*")</f>
        <v>0</v>
      </c>
      <c r="D77" s="101">
        <f>COUNTIFS('2019'!$B$3:$B$500,$A77,'2019'!$D$3:$D$500,"*",'2019'!$H$3:$H$500,"*ja*")</f>
        <v>0</v>
      </c>
      <c r="E77" s="101">
        <f>SUMIFS('2019'!$O$3:$O$500,'2019'!$B$3:$B$500,$A77,'2019'!$D$3:$D$500,"*",'2019'!$H$3:$H$500,"*ja*")</f>
        <v>0</v>
      </c>
      <c r="F77" s="101">
        <f>COUNTIFS('2020'!$B$3:$B$500,$A77,'2020'!$D$3:$D$500,"*",'2020'!$H$3:$H$500,"*ja*")</f>
        <v>0</v>
      </c>
      <c r="G77" s="101">
        <f>SUMIFS('2020'!$O$3:$O$500,'2020'!$B$3:$B$500,$A77,'2020'!$D$3:$D$500,"*",'2020'!$H$3:$H$500,"*ja*")</f>
        <v>0</v>
      </c>
      <c r="H77" s="101">
        <f>COUNTIFS('2021'!$B$3:$B$500,$A77,'2021'!$D$3:$D$500,"*",'2021'!$H$3:$H$500,"*ja*")</f>
        <v>0</v>
      </c>
      <c r="I77" s="101">
        <f>SUMIFS('2021'!$O$3:$O$500,'2021'!$B$3:$B$500,$A77,'2021'!$D$3:$D$500,"*",'2021'!$H$3:$H$500,"*ja*")</f>
        <v>0</v>
      </c>
      <c r="J77" s="101">
        <f>COUNTIFS('2022'!$B$3:$B$500,$A77,'2022'!$D$3:$D$500,"*",'2022'!$H$3:$H$500,"*ja*")</f>
        <v>0</v>
      </c>
      <c r="K77" s="101">
        <f>SUMIFS('2022'!$O$3:$O$500,'2022'!$B$3:$B$500,$A77,'2022'!$D$3:$D$500,"*",'2022'!$H$3:$H$500,"*ja*")</f>
        <v>0</v>
      </c>
      <c r="L77" s="101">
        <f>COUNTIFS('2023'!$B$3:$B$500,$A77,'2023'!$D$3:$D$500,"*",'2023'!$H$3:$H$500,"*ja*")</f>
        <v>0</v>
      </c>
      <c r="M77" s="101">
        <f>SUMIFS('2023'!$O$3:$O$500,'2023'!$B$3:$B$500,$A77,'2023'!$D$3:$D$500,"*",'2023'!$H$3:$H$500,"*ja*")</f>
        <v>0</v>
      </c>
      <c r="N77" s="101">
        <f>COUNTIFS('2024'!$B$3:$B$500,$A77,'2024'!$D$3:$D$500,"*",'2024'!$H$3:$H$500,"*ja*")</f>
        <v>0</v>
      </c>
      <c r="O77" s="101">
        <f>SUMIFS('2024'!$O$3:$O$500,'2024'!$B$3:$B$500,$A77,'2024'!$D$3:$D$500,"*",'2024'!$H$3:$H$500,"*ja*")</f>
        <v>0</v>
      </c>
      <c r="P77" s="101">
        <f>COUNTIFS('2025'!$B$3:$B$500,$A77,'2025'!$D$3:$D$500,"*",'2025'!$H$3:$H$500,"*ja*")</f>
        <v>0</v>
      </c>
      <c r="Q77" s="101">
        <f>SUMIFS('2025'!$O$3:$O$500,'2025'!$B$3:$B$500,$A77,'2025'!$D$3:$D$500,"*",'2025'!$H$3:$H$500,"*ja*")</f>
        <v>0</v>
      </c>
      <c r="R77" s="101">
        <f>COUNTIFS('2026'!$B$3:$B$500,$A77,'2026'!$D$3:$D$500,"*",'2026'!$H$3:$H$500,"*ja*")</f>
        <v>0</v>
      </c>
      <c r="S77" s="101">
        <f>SUMIFS('2026'!$O$3:$O$500,'2026'!$B$3:$B$500,$A77,'2026'!$D$3:$D$500,"*",'2026'!$H$3:$H$500,"*ja*")</f>
        <v>0</v>
      </c>
      <c r="T77" s="101">
        <f>COUNTIFS('2027'!$B$3:$B$500,$A77,'2027'!$D$3:$D$500,"*",'2027'!$H$3:$H$500,"*ja*")</f>
        <v>0</v>
      </c>
      <c r="U77" s="101">
        <f>SUMIFS('2027'!$O$3:$O$500,'2027'!$B$3:$B$500,$A77,'2027'!$D$3:$D$500,"*",'2027'!$H$3:$H$500,"*ja*")</f>
        <v>0</v>
      </c>
      <c r="V77" s="101">
        <f>COUNTIFS('2028'!$B$3:$B$500,$A77,'2028'!$D$3:$D$500,"*",'2028'!$H$3:$H$500,"*ja*")</f>
        <v>0</v>
      </c>
      <c r="W77" s="101">
        <f>SUMIFS('2028'!$O$3:$O$500,'2028'!$B$3:$B$500,$A77,'2028'!$D$3:$D$500,"*",'2028'!$H$3:$H$500,"*ja*")</f>
        <v>0</v>
      </c>
    </row>
    <row r="78" spans="1:23" x14ac:dyDescent="0.25">
      <c r="A78" s="91" t="s">
        <v>36</v>
      </c>
      <c r="B78" s="101">
        <f>COUNTIFS('2018'!$B$3:$B$500,$A78,'2018'!$D$3:$D$500,"*",'2018'!$H$3:$H$500,"*ja*")</f>
        <v>0</v>
      </c>
      <c r="C78" s="101">
        <f>SUMIFS('2018'!$O$3:$O$500,'2018'!$B$3:$B$500,$A78,'2018'!$D$3:$D$500,"*",'2018'!$H$3:$H$500,"*ja*")</f>
        <v>0</v>
      </c>
      <c r="D78" s="101">
        <f>COUNTIFS('2019'!$B$3:$B$500,$A78,'2019'!$D$3:$D$500,"*",'2019'!$H$3:$H$500,"*ja*")</f>
        <v>0</v>
      </c>
      <c r="E78" s="101">
        <f>SUMIFS('2019'!$O$3:$O$500,'2019'!$B$3:$B$500,$A78,'2019'!$D$3:$D$500,"*",'2019'!$H$3:$H$500,"*ja*")</f>
        <v>0</v>
      </c>
      <c r="F78" s="101">
        <f>COUNTIFS('2020'!$B$3:$B$500,$A78,'2020'!$D$3:$D$500,"*",'2020'!$H$3:$H$500,"*ja*")</f>
        <v>0</v>
      </c>
      <c r="G78" s="101">
        <f>SUMIFS('2020'!$O$3:$O$500,'2020'!$B$3:$B$500,$A78,'2020'!$D$3:$D$500,"*",'2020'!$H$3:$H$500,"*ja*")</f>
        <v>0</v>
      </c>
      <c r="H78" s="101">
        <f>COUNTIFS('2021'!$B$3:$B$500,$A78,'2021'!$D$3:$D$500,"*",'2021'!$H$3:$H$500,"*ja*")</f>
        <v>0</v>
      </c>
      <c r="I78" s="101">
        <f>SUMIFS('2021'!$O$3:$O$500,'2021'!$B$3:$B$500,$A78,'2021'!$D$3:$D$500,"*",'2021'!$H$3:$H$500,"*ja*")</f>
        <v>0</v>
      </c>
      <c r="J78" s="101">
        <f>COUNTIFS('2022'!$B$3:$B$500,$A78,'2022'!$D$3:$D$500,"*",'2022'!$H$3:$H$500,"*ja*")</f>
        <v>0</v>
      </c>
      <c r="K78" s="101">
        <f>SUMIFS('2022'!$O$3:$O$500,'2022'!$B$3:$B$500,$A78,'2022'!$D$3:$D$500,"*",'2022'!$H$3:$H$500,"*ja*")</f>
        <v>0</v>
      </c>
      <c r="L78" s="101">
        <f>COUNTIFS('2023'!$B$3:$B$500,$A78,'2023'!$D$3:$D$500,"*",'2023'!$H$3:$H$500,"*ja*")</f>
        <v>0</v>
      </c>
      <c r="M78" s="101">
        <f>SUMIFS('2023'!$O$3:$O$500,'2023'!$B$3:$B$500,$A78,'2023'!$D$3:$D$500,"*",'2023'!$H$3:$H$500,"*ja*")</f>
        <v>0</v>
      </c>
      <c r="N78" s="101">
        <f>COUNTIFS('2024'!$B$3:$B$500,$A78,'2024'!$D$3:$D$500,"*",'2024'!$H$3:$H$500,"*ja*")</f>
        <v>0</v>
      </c>
      <c r="O78" s="101">
        <f>SUMIFS('2024'!$O$3:$O$500,'2024'!$B$3:$B$500,$A78,'2024'!$D$3:$D$500,"*",'2024'!$H$3:$H$500,"*ja*")</f>
        <v>0</v>
      </c>
      <c r="P78" s="101">
        <f>COUNTIFS('2025'!$B$3:$B$500,$A78,'2025'!$D$3:$D$500,"*",'2025'!$H$3:$H$500,"*ja*")</f>
        <v>0</v>
      </c>
      <c r="Q78" s="101">
        <f>SUMIFS('2025'!$O$3:$O$500,'2025'!$B$3:$B$500,$A78,'2025'!$D$3:$D$500,"*",'2025'!$H$3:$H$500,"*ja*")</f>
        <v>0</v>
      </c>
      <c r="R78" s="101">
        <f>COUNTIFS('2026'!$B$3:$B$500,$A78,'2026'!$D$3:$D$500,"*",'2026'!$H$3:$H$500,"*ja*")</f>
        <v>0</v>
      </c>
      <c r="S78" s="101">
        <f>SUMIFS('2026'!$O$3:$O$500,'2026'!$B$3:$B$500,$A78,'2026'!$D$3:$D$500,"*",'2026'!$H$3:$H$500,"*ja*")</f>
        <v>0</v>
      </c>
      <c r="T78" s="101">
        <f>COUNTIFS('2027'!$B$3:$B$500,$A78,'2027'!$D$3:$D$500,"*",'2027'!$H$3:$H$500,"*ja*")</f>
        <v>0</v>
      </c>
      <c r="U78" s="101">
        <f>SUMIFS('2027'!$O$3:$O$500,'2027'!$B$3:$B$500,$A78,'2027'!$D$3:$D$500,"*",'2027'!$H$3:$H$500,"*ja*")</f>
        <v>0</v>
      </c>
      <c r="V78" s="101">
        <f>COUNTIFS('2028'!$B$3:$B$500,$A78,'2028'!$D$3:$D$500,"*",'2028'!$H$3:$H$500,"*ja*")</f>
        <v>0</v>
      </c>
      <c r="W78" s="101">
        <f>SUMIFS('2028'!$O$3:$O$500,'2028'!$B$3:$B$500,$A78,'2028'!$D$3:$D$500,"*",'2028'!$H$3:$H$500,"*ja*")</f>
        <v>0</v>
      </c>
    </row>
    <row r="79" spans="1:23" x14ac:dyDescent="0.25">
      <c r="A79" s="91" t="s">
        <v>30</v>
      </c>
      <c r="B79" s="101">
        <f>COUNTIFS('2018'!$B$3:$B$500,$A79,'2018'!$D$3:$D$500,"*",'2018'!$H$3:$H$500,"*ja*")</f>
        <v>0</v>
      </c>
      <c r="C79" s="101">
        <f>SUMIFS('2018'!$O$3:$O$500,'2018'!$B$3:$B$500,$A79,'2018'!$D$3:$D$500,"*",'2018'!$H$3:$H$500,"*ja*")</f>
        <v>0</v>
      </c>
      <c r="D79" s="101">
        <f>COUNTIFS('2019'!$B$3:$B$500,$A79,'2019'!$D$3:$D$500,"*",'2019'!$H$3:$H$500,"*ja*")</f>
        <v>0</v>
      </c>
      <c r="E79" s="101">
        <f>SUMIFS('2019'!$O$3:$O$500,'2019'!$B$3:$B$500,$A79,'2019'!$D$3:$D$500,"*",'2019'!$H$3:$H$500,"*ja*")</f>
        <v>0</v>
      </c>
      <c r="F79" s="101">
        <f>COUNTIFS('2020'!$B$3:$B$500,$A79,'2020'!$D$3:$D$500,"*",'2020'!$H$3:$H$500,"*ja*")</f>
        <v>0</v>
      </c>
      <c r="G79" s="101">
        <f>SUMIFS('2020'!$O$3:$O$500,'2020'!$B$3:$B$500,$A79,'2020'!$D$3:$D$500,"*",'2020'!$H$3:$H$500,"*ja*")</f>
        <v>0</v>
      </c>
      <c r="H79" s="101">
        <f>COUNTIFS('2021'!$B$3:$B$500,$A79,'2021'!$D$3:$D$500,"*",'2021'!$H$3:$H$500,"*ja*")</f>
        <v>0</v>
      </c>
      <c r="I79" s="101">
        <f>SUMIFS('2021'!$O$3:$O$500,'2021'!$B$3:$B$500,$A79,'2021'!$D$3:$D$500,"*",'2021'!$H$3:$H$500,"*ja*")</f>
        <v>0</v>
      </c>
      <c r="J79" s="101">
        <f>COUNTIFS('2022'!$B$3:$B$500,$A79,'2022'!$D$3:$D$500,"*",'2022'!$H$3:$H$500,"*ja*")</f>
        <v>0</v>
      </c>
      <c r="K79" s="101">
        <f>SUMIFS('2022'!$O$3:$O$500,'2022'!$B$3:$B$500,$A79,'2022'!$D$3:$D$500,"*",'2022'!$H$3:$H$500,"*ja*")</f>
        <v>0</v>
      </c>
      <c r="L79" s="101">
        <f>COUNTIFS('2023'!$B$3:$B$500,$A79,'2023'!$D$3:$D$500,"*",'2023'!$H$3:$H$500,"*ja*")</f>
        <v>0</v>
      </c>
      <c r="M79" s="101">
        <f>SUMIFS('2023'!$O$3:$O$500,'2023'!$B$3:$B$500,$A79,'2023'!$D$3:$D$500,"*",'2023'!$H$3:$H$500,"*ja*")</f>
        <v>0</v>
      </c>
      <c r="N79" s="101">
        <f>COUNTIFS('2024'!$B$3:$B$500,$A79,'2024'!$D$3:$D$500,"*",'2024'!$H$3:$H$500,"*ja*")</f>
        <v>0</v>
      </c>
      <c r="O79" s="101">
        <f>SUMIFS('2024'!$O$3:$O$500,'2024'!$B$3:$B$500,$A79,'2024'!$D$3:$D$500,"*",'2024'!$H$3:$H$500,"*ja*")</f>
        <v>0</v>
      </c>
      <c r="P79" s="101">
        <f>COUNTIFS('2025'!$B$3:$B$500,$A79,'2025'!$D$3:$D$500,"*",'2025'!$H$3:$H$500,"*ja*")</f>
        <v>0</v>
      </c>
      <c r="Q79" s="101">
        <f>SUMIFS('2025'!$O$3:$O$500,'2025'!$B$3:$B$500,$A79,'2025'!$D$3:$D$500,"*",'2025'!$H$3:$H$500,"*ja*")</f>
        <v>0</v>
      </c>
      <c r="R79" s="101">
        <f>COUNTIFS('2026'!$B$3:$B$500,$A79,'2026'!$D$3:$D$500,"*",'2026'!$H$3:$H$500,"*ja*")</f>
        <v>0</v>
      </c>
      <c r="S79" s="101">
        <f>SUMIFS('2026'!$O$3:$O$500,'2026'!$B$3:$B$500,$A79,'2026'!$D$3:$D$500,"*",'2026'!$H$3:$H$500,"*ja*")</f>
        <v>0</v>
      </c>
      <c r="T79" s="101">
        <f>COUNTIFS('2027'!$B$3:$B$500,$A79,'2027'!$D$3:$D$500,"*",'2027'!$H$3:$H$500,"*ja*")</f>
        <v>0</v>
      </c>
      <c r="U79" s="101">
        <f>SUMIFS('2027'!$O$3:$O$500,'2027'!$B$3:$B$500,$A79,'2027'!$D$3:$D$500,"*",'2027'!$H$3:$H$500,"*ja*")</f>
        <v>0</v>
      </c>
      <c r="V79" s="101">
        <f>COUNTIFS('2028'!$B$3:$B$500,$A79,'2028'!$D$3:$D$500,"*",'2028'!$H$3:$H$500,"*ja*")</f>
        <v>0</v>
      </c>
      <c r="W79" s="101">
        <f>SUMIFS('2028'!$O$3:$O$500,'2028'!$B$3:$B$500,$A79,'2028'!$D$3:$D$500,"*",'2028'!$H$3:$H$500,"*ja*")</f>
        <v>0</v>
      </c>
    </row>
    <row r="80" spans="1:23" x14ac:dyDescent="0.25">
      <c r="A80" s="91" t="s">
        <v>20</v>
      </c>
      <c r="B80" s="101">
        <f>COUNTIFS('2018'!$B$3:$B$500,$A80,'2018'!$D$3:$D$500,"*",'2018'!$H$3:$H$500,"*ja*")</f>
        <v>0</v>
      </c>
      <c r="C80" s="101">
        <f>SUMIFS('2018'!$O$3:$O$500,'2018'!$B$3:$B$500,$A80,'2018'!$D$3:$D$500,"*",'2018'!$H$3:$H$500,"*ja*")</f>
        <v>0</v>
      </c>
      <c r="D80" s="101">
        <f>COUNTIFS('2019'!$B$3:$B$500,$A80,'2019'!$D$3:$D$500,"*",'2019'!$H$3:$H$500,"*ja*")</f>
        <v>0</v>
      </c>
      <c r="E80" s="101">
        <f>SUMIFS('2019'!$O$3:$O$500,'2019'!$B$3:$B$500,$A80,'2019'!$D$3:$D$500,"*",'2019'!$H$3:$H$500,"*ja*")</f>
        <v>0</v>
      </c>
      <c r="F80" s="101">
        <f>COUNTIFS('2020'!$B$3:$B$500,$A80,'2020'!$D$3:$D$500,"*",'2020'!$H$3:$H$500,"*ja*")</f>
        <v>0</v>
      </c>
      <c r="G80" s="101">
        <f>SUMIFS('2020'!$O$3:$O$500,'2020'!$B$3:$B$500,$A80,'2020'!$D$3:$D$500,"*",'2020'!$H$3:$H$500,"*ja*")</f>
        <v>0</v>
      </c>
      <c r="H80" s="101">
        <f>COUNTIFS('2021'!$B$3:$B$500,$A80,'2021'!$D$3:$D$500,"*",'2021'!$H$3:$H$500,"*ja*")</f>
        <v>0</v>
      </c>
      <c r="I80" s="101">
        <f>SUMIFS('2021'!$O$3:$O$500,'2021'!$B$3:$B$500,$A80,'2021'!$D$3:$D$500,"*",'2021'!$H$3:$H$500,"*ja*")</f>
        <v>0</v>
      </c>
      <c r="J80" s="101">
        <f>COUNTIFS('2022'!$B$3:$B$500,$A80,'2022'!$D$3:$D$500,"*",'2022'!$H$3:$H$500,"*ja*")</f>
        <v>0</v>
      </c>
      <c r="K80" s="101">
        <f>SUMIFS('2022'!$O$3:$O$500,'2022'!$B$3:$B$500,$A80,'2022'!$D$3:$D$500,"*",'2022'!$H$3:$H$500,"*ja*")</f>
        <v>0</v>
      </c>
      <c r="L80" s="101">
        <f>COUNTIFS('2023'!$B$3:$B$500,$A80,'2023'!$D$3:$D$500,"*",'2023'!$H$3:$H$500,"*ja*")</f>
        <v>0</v>
      </c>
      <c r="M80" s="101">
        <f>SUMIFS('2023'!$O$3:$O$500,'2023'!$B$3:$B$500,$A80,'2023'!$D$3:$D$500,"*",'2023'!$H$3:$H$500,"*ja*")</f>
        <v>0</v>
      </c>
      <c r="N80" s="101">
        <f>COUNTIFS('2024'!$B$3:$B$500,$A80,'2024'!$D$3:$D$500,"*",'2024'!$H$3:$H$500,"*ja*")</f>
        <v>0</v>
      </c>
      <c r="O80" s="101">
        <f>SUMIFS('2024'!$O$3:$O$500,'2024'!$B$3:$B$500,$A80,'2024'!$D$3:$D$500,"*",'2024'!$H$3:$H$500,"*ja*")</f>
        <v>0</v>
      </c>
      <c r="P80" s="101">
        <f>COUNTIFS('2025'!$B$3:$B$500,$A80,'2025'!$D$3:$D$500,"*",'2025'!$H$3:$H$500,"*ja*")</f>
        <v>0</v>
      </c>
      <c r="Q80" s="101">
        <f>SUMIFS('2025'!$O$3:$O$500,'2025'!$B$3:$B$500,$A80,'2025'!$D$3:$D$500,"*",'2025'!$H$3:$H$500,"*ja*")</f>
        <v>0</v>
      </c>
      <c r="R80" s="101">
        <f>COUNTIFS('2026'!$B$3:$B$500,$A80,'2026'!$D$3:$D$500,"*",'2026'!$H$3:$H$500,"*ja*")</f>
        <v>0</v>
      </c>
      <c r="S80" s="101">
        <f>SUMIFS('2026'!$O$3:$O$500,'2026'!$B$3:$B$500,$A80,'2026'!$D$3:$D$500,"*",'2026'!$H$3:$H$500,"*ja*")</f>
        <v>0</v>
      </c>
      <c r="T80" s="101">
        <f>COUNTIFS('2027'!$B$3:$B$500,$A80,'2027'!$D$3:$D$500,"*",'2027'!$H$3:$H$500,"*ja*")</f>
        <v>0</v>
      </c>
      <c r="U80" s="101">
        <f>SUMIFS('2027'!$O$3:$O$500,'2027'!$B$3:$B$500,$A80,'2027'!$D$3:$D$500,"*",'2027'!$H$3:$H$500,"*ja*")</f>
        <v>0</v>
      </c>
      <c r="V80" s="101">
        <f>COUNTIFS('2028'!$B$3:$B$500,$A80,'2028'!$D$3:$D$500,"*",'2028'!$H$3:$H$500,"*ja*")</f>
        <v>0</v>
      </c>
      <c r="W80" s="101">
        <f>SUMIFS('2028'!$O$3:$O$500,'2028'!$B$3:$B$500,$A80,'2028'!$D$3:$D$500,"*",'2028'!$H$3:$H$500,"*ja*")</f>
        <v>0</v>
      </c>
    </row>
    <row r="81" spans="1:23" x14ac:dyDescent="0.25">
      <c r="A81" s="91" t="s">
        <v>86</v>
      </c>
      <c r="B81" s="101">
        <f>COUNTIFS('2018'!$B$3:$B$500,$A81,'2018'!$D$3:$D$500,"*",'2018'!$H$3:$H$500,"*ja*")</f>
        <v>0</v>
      </c>
      <c r="C81" s="101">
        <f>SUMIFS('2018'!$O$3:$O$500,'2018'!$B$3:$B$500,$A81,'2018'!$D$3:$D$500,"*",'2018'!$H$3:$H$500,"*ja*")</f>
        <v>0</v>
      </c>
      <c r="D81" s="101">
        <f>COUNTIFS('2019'!$B$3:$B$500,$A81,'2019'!$D$3:$D$500,"*",'2019'!$H$3:$H$500,"*ja*")</f>
        <v>0</v>
      </c>
      <c r="E81" s="101">
        <f>SUMIFS('2019'!$O$3:$O$500,'2019'!$B$3:$B$500,$A81,'2019'!$D$3:$D$500,"*",'2019'!$H$3:$H$500,"*ja*")</f>
        <v>0</v>
      </c>
      <c r="F81" s="101">
        <f>COUNTIFS('2020'!$B$3:$B$500,$A81,'2020'!$D$3:$D$500,"*",'2020'!$H$3:$H$500,"*ja*")</f>
        <v>0</v>
      </c>
      <c r="G81" s="101">
        <f>SUMIFS('2020'!$O$3:$O$500,'2020'!$B$3:$B$500,$A81,'2020'!$D$3:$D$500,"*",'2020'!$H$3:$H$500,"*ja*")</f>
        <v>0</v>
      </c>
      <c r="H81" s="101">
        <f>COUNTIFS('2021'!$B$3:$B$500,$A81,'2021'!$D$3:$D$500,"*",'2021'!$H$3:$H$500,"*ja*")</f>
        <v>0</v>
      </c>
      <c r="I81" s="101">
        <f>SUMIFS('2021'!$O$3:$O$500,'2021'!$B$3:$B$500,$A81,'2021'!$D$3:$D$500,"*",'2021'!$H$3:$H$500,"*ja*")</f>
        <v>0</v>
      </c>
      <c r="J81" s="101">
        <f>COUNTIFS('2022'!$B$3:$B$500,$A81,'2022'!$D$3:$D$500,"*",'2022'!$H$3:$H$500,"*ja*")</f>
        <v>0</v>
      </c>
      <c r="K81" s="101">
        <f>SUMIFS('2022'!$O$3:$O$500,'2022'!$B$3:$B$500,$A81,'2022'!$D$3:$D$500,"*",'2022'!$H$3:$H$500,"*ja*")</f>
        <v>0</v>
      </c>
      <c r="L81" s="101">
        <f>COUNTIFS('2023'!$B$3:$B$500,$A81,'2023'!$D$3:$D$500,"*",'2023'!$H$3:$H$500,"*ja*")</f>
        <v>0</v>
      </c>
      <c r="M81" s="101">
        <f>SUMIFS('2023'!$O$3:$O$500,'2023'!$B$3:$B$500,$A81,'2023'!$D$3:$D$500,"*",'2023'!$H$3:$H$500,"*ja*")</f>
        <v>0</v>
      </c>
      <c r="N81" s="101">
        <f>COUNTIFS('2024'!$B$3:$B$500,$A81,'2024'!$D$3:$D$500,"*",'2024'!$H$3:$H$500,"*ja*")</f>
        <v>0</v>
      </c>
      <c r="O81" s="101">
        <f>SUMIFS('2024'!$O$3:$O$500,'2024'!$B$3:$B$500,$A81,'2024'!$D$3:$D$500,"*",'2024'!$H$3:$H$500,"*ja*")</f>
        <v>0</v>
      </c>
      <c r="P81" s="101">
        <f>COUNTIFS('2025'!$B$3:$B$500,$A81,'2025'!$D$3:$D$500,"*",'2025'!$H$3:$H$500,"*ja*")</f>
        <v>0</v>
      </c>
      <c r="Q81" s="101">
        <f>SUMIFS('2025'!$O$3:$O$500,'2025'!$B$3:$B$500,$A81,'2025'!$D$3:$D$500,"*",'2025'!$H$3:$H$500,"*ja*")</f>
        <v>0</v>
      </c>
      <c r="R81" s="101">
        <f>COUNTIFS('2026'!$B$3:$B$500,$A81,'2026'!$D$3:$D$500,"*",'2026'!$H$3:$H$500,"*ja*")</f>
        <v>0</v>
      </c>
      <c r="S81" s="101">
        <f>SUMIFS('2026'!$O$3:$O$500,'2026'!$B$3:$B$500,$A81,'2026'!$D$3:$D$500,"*",'2026'!$H$3:$H$500,"*ja*")</f>
        <v>0</v>
      </c>
      <c r="T81" s="101">
        <f>COUNTIFS('2027'!$B$3:$B$500,$A81,'2027'!$D$3:$D$500,"*",'2027'!$H$3:$H$500,"*ja*")</f>
        <v>0</v>
      </c>
      <c r="U81" s="101">
        <f>SUMIFS('2027'!$O$3:$O$500,'2027'!$B$3:$B$500,$A81,'2027'!$D$3:$D$500,"*",'2027'!$H$3:$H$500,"*ja*")</f>
        <v>0</v>
      </c>
      <c r="V81" s="101">
        <f>COUNTIFS('2028'!$B$3:$B$500,$A81,'2028'!$D$3:$D$500,"*",'2028'!$H$3:$H$500,"*ja*")</f>
        <v>0</v>
      </c>
      <c r="W81" s="101">
        <f>SUMIFS('2028'!$O$3:$O$500,'2028'!$B$3:$B$500,$A81,'2028'!$D$3:$D$500,"*",'2028'!$H$3:$H$500,"*ja*")</f>
        <v>0</v>
      </c>
    </row>
    <row r="82" spans="1:23" x14ac:dyDescent="0.25">
      <c r="A82" s="91" t="s">
        <v>85</v>
      </c>
      <c r="B82" s="101">
        <f>COUNTIFS('2018'!$B$3:$B$500,$A82,'2018'!$D$3:$D$500,"*",'2018'!$H$3:$H$500,"*ja*")</f>
        <v>0</v>
      </c>
      <c r="C82" s="101">
        <f>SUMIFS('2018'!$O$3:$O$500,'2018'!$B$3:$B$500,$A82,'2018'!$D$3:$D$500,"*",'2018'!$H$3:$H$500,"*ja*")</f>
        <v>0</v>
      </c>
      <c r="D82" s="101">
        <f>COUNTIFS('2019'!$B$3:$B$500,$A82,'2019'!$D$3:$D$500,"*",'2019'!$H$3:$H$500,"*ja*")</f>
        <v>0</v>
      </c>
      <c r="E82" s="101">
        <f>SUMIFS('2019'!$O$3:$O$500,'2019'!$B$3:$B$500,$A82,'2019'!$D$3:$D$500,"*",'2019'!$H$3:$H$500,"*ja*")</f>
        <v>0</v>
      </c>
      <c r="F82" s="101">
        <f>COUNTIFS('2020'!$B$3:$B$500,$A82,'2020'!$D$3:$D$500,"*",'2020'!$H$3:$H$500,"*ja*")</f>
        <v>0</v>
      </c>
      <c r="G82" s="101">
        <f>SUMIFS('2020'!$O$3:$O$500,'2020'!$B$3:$B$500,$A82,'2020'!$D$3:$D$500,"*",'2020'!$H$3:$H$500,"*ja*")</f>
        <v>0</v>
      </c>
      <c r="H82" s="101">
        <f>COUNTIFS('2021'!$B$3:$B$500,$A82,'2021'!$D$3:$D$500,"*",'2021'!$H$3:$H$500,"*ja*")</f>
        <v>0</v>
      </c>
      <c r="I82" s="101">
        <f>SUMIFS('2021'!$O$3:$O$500,'2021'!$B$3:$B$500,$A82,'2021'!$D$3:$D$500,"*",'2021'!$H$3:$H$500,"*ja*")</f>
        <v>0</v>
      </c>
      <c r="J82" s="101">
        <f>COUNTIFS('2022'!$B$3:$B$500,$A82,'2022'!$D$3:$D$500,"*",'2022'!$H$3:$H$500,"*ja*")</f>
        <v>0</v>
      </c>
      <c r="K82" s="101">
        <f>SUMIFS('2022'!$O$3:$O$500,'2022'!$B$3:$B$500,$A82,'2022'!$D$3:$D$500,"*",'2022'!$H$3:$H$500,"*ja*")</f>
        <v>0</v>
      </c>
      <c r="L82" s="101">
        <f>COUNTIFS('2023'!$B$3:$B$500,$A82,'2023'!$D$3:$D$500,"*",'2023'!$H$3:$H$500,"*ja*")</f>
        <v>0</v>
      </c>
      <c r="M82" s="101">
        <f>SUMIFS('2023'!$O$3:$O$500,'2023'!$B$3:$B$500,$A82,'2023'!$D$3:$D$500,"*",'2023'!$H$3:$H$500,"*ja*")</f>
        <v>0</v>
      </c>
      <c r="N82" s="101">
        <f>COUNTIFS('2024'!$B$3:$B$500,$A82,'2024'!$D$3:$D$500,"*",'2024'!$H$3:$H$500,"*ja*")</f>
        <v>0</v>
      </c>
      <c r="O82" s="101">
        <f>SUMIFS('2024'!$O$3:$O$500,'2024'!$B$3:$B$500,$A82,'2024'!$D$3:$D$500,"*",'2024'!$H$3:$H$500,"*ja*")</f>
        <v>0</v>
      </c>
      <c r="P82" s="101">
        <f>COUNTIFS('2025'!$B$3:$B$500,$A82,'2025'!$D$3:$D$500,"*",'2025'!$H$3:$H$500,"*ja*")</f>
        <v>0</v>
      </c>
      <c r="Q82" s="101">
        <f>SUMIFS('2025'!$O$3:$O$500,'2025'!$B$3:$B$500,$A82,'2025'!$D$3:$D$500,"*",'2025'!$H$3:$H$500,"*ja*")</f>
        <v>0</v>
      </c>
      <c r="R82" s="101">
        <f>COUNTIFS('2026'!$B$3:$B$500,$A82,'2026'!$D$3:$D$500,"*",'2026'!$H$3:$H$500,"*ja*")</f>
        <v>0</v>
      </c>
      <c r="S82" s="101">
        <f>SUMIFS('2026'!$O$3:$O$500,'2026'!$B$3:$B$500,$A82,'2026'!$D$3:$D$500,"*",'2026'!$H$3:$H$500,"*ja*")</f>
        <v>0</v>
      </c>
      <c r="T82" s="101">
        <f>COUNTIFS('2027'!$B$3:$B$500,$A82,'2027'!$D$3:$D$500,"*",'2027'!$H$3:$H$500,"*ja*")</f>
        <v>0</v>
      </c>
      <c r="U82" s="101">
        <f>SUMIFS('2027'!$O$3:$O$500,'2027'!$B$3:$B$500,$A82,'2027'!$D$3:$D$500,"*",'2027'!$H$3:$H$500,"*ja*")</f>
        <v>0</v>
      </c>
      <c r="V82" s="101">
        <f>COUNTIFS('2028'!$B$3:$B$500,$A82,'2028'!$D$3:$D$500,"*",'2028'!$H$3:$H$500,"*ja*")</f>
        <v>0</v>
      </c>
      <c r="W82" s="101">
        <f>SUMIFS('2028'!$O$3:$O$500,'2028'!$B$3:$B$500,$A82,'2028'!$D$3:$D$500,"*",'2028'!$H$3:$H$500,"*ja*")</f>
        <v>0</v>
      </c>
    </row>
    <row r="83" spans="1:23" x14ac:dyDescent="0.25">
      <c r="A83" s="91" t="s">
        <v>87</v>
      </c>
      <c r="B83" s="101">
        <f>COUNTIFS('2018'!$B$3:$B$500,$A83,'2018'!$D$3:$D$500,"*",'2018'!$H$3:$H$500,"*ja*")</f>
        <v>0</v>
      </c>
      <c r="C83" s="101">
        <f>SUMIFS('2018'!$O$3:$O$500,'2018'!$B$3:$B$500,$A83,'2018'!$D$3:$D$500,"*",'2018'!$H$3:$H$500,"*ja*")</f>
        <v>0</v>
      </c>
      <c r="D83" s="101">
        <f>COUNTIFS('2019'!$B$3:$B$500,$A83,'2019'!$D$3:$D$500,"*",'2019'!$H$3:$H$500,"*ja*")</f>
        <v>0</v>
      </c>
      <c r="E83" s="101">
        <f>SUMIFS('2019'!$O$3:$O$500,'2019'!$B$3:$B$500,$A83,'2019'!$D$3:$D$500,"*",'2019'!$H$3:$H$500,"*ja*")</f>
        <v>0</v>
      </c>
      <c r="F83" s="101">
        <f>COUNTIFS('2020'!$B$3:$B$500,$A83,'2020'!$D$3:$D$500,"*",'2020'!$H$3:$H$500,"*ja*")</f>
        <v>0</v>
      </c>
      <c r="G83" s="101">
        <f>SUMIFS('2020'!$O$3:$O$500,'2020'!$B$3:$B$500,$A83,'2020'!$D$3:$D$500,"*",'2020'!$H$3:$H$500,"*ja*")</f>
        <v>0</v>
      </c>
      <c r="H83" s="101">
        <f>COUNTIFS('2021'!$B$3:$B$500,$A83,'2021'!$D$3:$D$500,"*",'2021'!$H$3:$H$500,"*ja*")</f>
        <v>0</v>
      </c>
      <c r="I83" s="101">
        <f>SUMIFS('2021'!$O$3:$O$500,'2021'!$B$3:$B$500,$A83,'2021'!$D$3:$D$500,"*",'2021'!$H$3:$H$500,"*ja*")</f>
        <v>0</v>
      </c>
      <c r="J83" s="101">
        <f>COUNTIFS('2022'!$B$3:$B$500,$A83,'2022'!$D$3:$D$500,"*",'2022'!$H$3:$H$500,"*ja*")</f>
        <v>0</v>
      </c>
      <c r="K83" s="101">
        <f>SUMIFS('2022'!$O$3:$O$500,'2022'!$B$3:$B$500,$A83,'2022'!$D$3:$D$500,"*",'2022'!$H$3:$H$500,"*ja*")</f>
        <v>0</v>
      </c>
      <c r="L83" s="101">
        <f>COUNTIFS('2023'!$B$3:$B$500,$A83,'2023'!$D$3:$D$500,"*",'2023'!$H$3:$H$500,"*ja*")</f>
        <v>0</v>
      </c>
      <c r="M83" s="101">
        <f>SUMIFS('2023'!$O$3:$O$500,'2023'!$B$3:$B$500,$A83,'2023'!$D$3:$D$500,"*",'2023'!$H$3:$H$500,"*ja*")</f>
        <v>0</v>
      </c>
      <c r="N83" s="101">
        <f>COUNTIFS('2024'!$B$3:$B$500,$A83,'2024'!$D$3:$D$500,"*",'2024'!$H$3:$H$500,"*ja*")</f>
        <v>0</v>
      </c>
      <c r="O83" s="101">
        <f>SUMIFS('2024'!$O$3:$O$500,'2024'!$B$3:$B$500,$A83,'2024'!$D$3:$D$500,"*",'2024'!$H$3:$H$500,"*ja*")</f>
        <v>0</v>
      </c>
      <c r="P83" s="101">
        <f>COUNTIFS('2025'!$B$3:$B$500,$A83,'2025'!$D$3:$D$500,"*",'2025'!$H$3:$H$500,"*ja*")</f>
        <v>0</v>
      </c>
      <c r="Q83" s="101">
        <f>SUMIFS('2025'!$O$3:$O$500,'2025'!$B$3:$B$500,$A83,'2025'!$D$3:$D$500,"*",'2025'!$H$3:$H$500,"*ja*")</f>
        <v>0</v>
      </c>
      <c r="R83" s="101">
        <f>COUNTIFS('2026'!$B$3:$B$500,$A83,'2026'!$D$3:$D$500,"*",'2026'!$H$3:$H$500,"*ja*")</f>
        <v>0</v>
      </c>
      <c r="S83" s="101">
        <f>SUMIFS('2026'!$O$3:$O$500,'2026'!$B$3:$B$500,$A83,'2026'!$D$3:$D$500,"*",'2026'!$H$3:$H$500,"*ja*")</f>
        <v>0</v>
      </c>
      <c r="T83" s="101">
        <f>COUNTIFS('2027'!$B$3:$B$500,$A83,'2027'!$D$3:$D$500,"*",'2027'!$H$3:$H$500,"*ja*")</f>
        <v>0</v>
      </c>
      <c r="U83" s="101">
        <f>SUMIFS('2027'!$O$3:$O$500,'2027'!$B$3:$B$500,$A83,'2027'!$D$3:$D$500,"*",'2027'!$H$3:$H$500,"*ja*")</f>
        <v>0</v>
      </c>
      <c r="V83" s="101">
        <f>COUNTIFS('2028'!$B$3:$B$500,$A83,'2028'!$D$3:$D$500,"*",'2028'!$H$3:$H$500,"*ja*")</f>
        <v>0</v>
      </c>
      <c r="W83" s="101">
        <f>SUMIFS('2028'!$O$3:$O$500,'2028'!$B$3:$B$500,$A83,'2028'!$D$3:$D$500,"*",'2028'!$H$3:$H$500,"*ja*")</f>
        <v>0</v>
      </c>
    </row>
    <row r="84" spans="1:23" x14ac:dyDescent="0.25">
      <c r="A84" s="91" t="s">
        <v>92</v>
      </c>
      <c r="B84" s="101">
        <f>COUNTIFS('2018'!$B$3:$B$500,$A84,'2018'!$D$3:$D$500,"*",'2018'!$H$3:$H$500,"*ja*")</f>
        <v>0</v>
      </c>
      <c r="C84" s="101">
        <f>SUMIFS('2018'!$O$3:$O$500,'2018'!$B$3:$B$500,$A84,'2018'!$D$3:$D$500,"*",'2018'!$H$3:$H$500,"*ja*")</f>
        <v>0</v>
      </c>
      <c r="D84" s="101">
        <f>COUNTIFS('2019'!$B$3:$B$500,$A84,'2019'!$D$3:$D$500,"*",'2019'!$H$3:$H$500,"*ja*")</f>
        <v>0</v>
      </c>
      <c r="E84" s="101">
        <f>SUMIFS('2019'!$O$3:$O$500,'2019'!$B$3:$B$500,$A84,'2019'!$D$3:$D$500,"*",'2019'!$H$3:$H$500,"*ja*")</f>
        <v>0</v>
      </c>
      <c r="F84" s="101">
        <f>COUNTIFS('2020'!$B$3:$B$500,$A84,'2020'!$D$3:$D$500,"*",'2020'!$H$3:$H$500,"*ja*")</f>
        <v>0</v>
      </c>
      <c r="G84" s="101">
        <f>SUMIFS('2020'!$O$3:$O$500,'2020'!$B$3:$B$500,$A84,'2020'!$D$3:$D$500,"*",'2020'!$H$3:$H$500,"*ja*")</f>
        <v>0</v>
      </c>
      <c r="H84" s="101">
        <f>COUNTIFS('2021'!$B$3:$B$500,$A84,'2021'!$D$3:$D$500,"*",'2021'!$H$3:$H$500,"*ja*")</f>
        <v>0</v>
      </c>
      <c r="I84" s="101">
        <f>SUMIFS('2021'!$O$3:$O$500,'2021'!$B$3:$B$500,$A84,'2021'!$D$3:$D$500,"*",'2021'!$H$3:$H$500,"*ja*")</f>
        <v>0</v>
      </c>
      <c r="J84" s="101">
        <f>COUNTIFS('2022'!$B$3:$B$500,$A84,'2022'!$D$3:$D$500,"*",'2022'!$H$3:$H$500,"*ja*")</f>
        <v>0</v>
      </c>
      <c r="K84" s="101">
        <f>SUMIFS('2022'!$O$3:$O$500,'2022'!$B$3:$B$500,$A84,'2022'!$D$3:$D$500,"*",'2022'!$H$3:$H$500,"*ja*")</f>
        <v>0</v>
      </c>
      <c r="L84" s="101">
        <f>COUNTIFS('2023'!$B$3:$B$500,$A84,'2023'!$D$3:$D$500,"*",'2023'!$H$3:$H$500,"*ja*")</f>
        <v>0</v>
      </c>
      <c r="M84" s="101">
        <f>SUMIFS('2023'!$O$3:$O$500,'2023'!$B$3:$B$500,$A84,'2023'!$D$3:$D$500,"*",'2023'!$H$3:$H$500,"*ja*")</f>
        <v>0</v>
      </c>
      <c r="N84" s="101">
        <f>COUNTIFS('2024'!$B$3:$B$500,$A84,'2024'!$D$3:$D$500,"*",'2024'!$H$3:$H$500,"*ja*")</f>
        <v>0</v>
      </c>
      <c r="O84" s="101">
        <f>SUMIFS('2024'!$O$3:$O$500,'2024'!$B$3:$B$500,$A84,'2024'!$D$3:$D$500,"*",'2024'!$H$3:$H$500,"*ja*")</f>
        <v>0</v>
      </c>
      <c r="P84" s="101">
        <f>COUNTIFS('2025'!$B$3:$B$500,$A84,'2025'!$D$3:$D$500,"*",'2025'!$H$3:$H$500,"*ja*")</f>
        <v>0</v>
      </c>
      <c r="Q84" s="101">
        <f>SUMIFS('2025'!$O$3:$O$500,'2025'!$B$3:$B$500,$A84,'2025'!$D$3:$D$500,"*",'2025'!$H$3:$H$500,"*ja*")</f>
        <v>0</v>
      </c>
      <c r="R84" s="101">
        <f>COUNTIFS('2026'!$B$3:$B$500,$A84,'2026'!$D$3:$D$500,"*",'2026'!$H$3:$H$500,"*ja*")</f>
        <v>0</v>
      </c>
      <c r="S84" s="101">
        <f>SUMIFS('2026'!$O$3:$O$500,'2026'!$B$3:$B$500,$A84,'2026'!$D$3:$D$500,"*",'2026'!$H$3:$H$500,"*ja*")</f>
        <v>0</v>
      </c>
      <c r="T84" s="101">
        <f>COUNTIFS('2027'!$B$3:$B$500,$A84,'2027'!$D$3:$D$500,"*",'2027'!$H$3:$H$500,"*ja*")</f>
        <v>0</v>
      </c>
      <c r="U84" s="101">
        <f>SUMIFS('2027'!$O$3:$O$500,'2027'!$B$3:$B$500,$A84,'2027'!$D$3:$D$500,"*",'2027'!$H$3:$H$500,"*ja*")</f>
        <v>0</v>
      </c>
      <c r="V84" s="101">
        <f>COUNTIFS('2028'!$B$3:$B$500,$A84,'2028'!$D$3:$D$500,"*",'2028'!$H$3:$H$500,"*ja*")</f>
        <v>0</v>
      </c>
      <c r="W84" s="101">
        <f>SUMIFS('2028'!$O$3:$O$500,'2028'!$B$3:$B$500,$A84,'2028'!$D$3:$D$500,"*",'2028'!$H$3:$H$500,"*ja*")</f>
        <v>0</v>
      </c>
    </row>
    <row r="85" spans="1:23" x14ac:dyDescent="0.25">
      <c r="A85" s="91" t="s">
        <v>44</v>
      </c>
      <c r="B85" s="101">
        <f>COUNTIFS('2018'!$B$3:$B$500,$A85,'2018'!$D$3:$D$500,"*",'2018'!$H$3:$H$500,"*ja*")</f>
        <v>0</v>
      </c>
      <c r="C85" s="101">
        <f>SUMIFS('2018'!$O$3:$O$500,'2018'!$B$3:$B$500,$A85,'2018'!$D$3:$D$500,"*",'2018'!$H$3:$H$500,"*ja*")</f>
        <v>0</v>
      </c>
      <c r="D85" s="101">
        <f>COUNTIFS('2019'!$B$3:$B$500,$A85,'2019'!$D$3:$D$500,"*",'2019'!$H$3:$H$500,"*ja*")</f>
        <v>0</v>
      </c>
      <c r="E85" s="101">
        <f>SUMIFS('2019'!$O$3:$O$500,'2019'!$B$3:$B$500,$A85,'2019'!$D$3:$D$500,"*",'2019'!$H$3:$H$500,"*ja*")</f>
        <v>0</v>
      </c>
      <c r="F85" s="101">
        <f>COUNTIFS('2020'!$B$3:$B$500,$A85,'2020'!$D$3:$D$500,"*",'2020'!$H$3:$H$500,"*ja*")</f>
        <v>0</v>
      </c>
      <c r="G85" s="101">
        <f>SUMIFS('2020'!$O$3:$O$500,'2020'!$B$3:$B$500,$A85,'2020'!$D$3:$D$500,"*",'2020'!$H$3:$H$500,"*ja*")</f>
        <v>0</v>
      </c>
      <c r="H85" s="101">
        <f>COUNTIFS('2021'!$B$3:$B$500,$A85,'2021'!$D$3:$D$500,"*",'2021'!$H$3:$H$500,"*ja*")</f>
        <v>0</v>
      </c>
      <c r="I85" s="101">
        <f>SUMIFS('2021'!$O$3:$O$500,'2021'!$B$3:$B$500,$A85,'2021'!$D$3:$D$500,"*",'2021'!$H$3:$H$500,"*ja*")</f>
        <v>0</v>
      </c>
      <c r="J85" s="101">
        <f>COUNTIFS('2022'!$B$3:$B$500,$A85,'2022'!$D$3:$D$500,"*",'2022'!$H$3:$H$500,"*ja*")</f>
        <v>0</v>
      </c>
      <c r="K85" s="101">
        <f>SUMIFS('2022'!$O$3:$O$500,'2022'!$B$3:$B$500,$A85,'2022'!$D$3:$D$500,"*",'2022'!$H$3:$H$500,"*ja*")</f>
        <v>0</v>
      </c>
      <c r="L85" s="101">
        <f>COUNTIFS('2023'!$B$3:$B$500,$A85,'2023'!$D$3:$D$500,"*",'2023'!$H$3:$H$500,"*ja*")</f>
        <v>0</v>
      </c>
      <c r="M85" s="101">
        <f>SUMIFS('2023'!$O$3:$O$500,'2023'!$B$3:$B$500,$A85,'2023'!$D$3:$D$500,"*",'2023'!$H$3:$H$500,"*ja*")</f>
        <v>0</v>
      </c>
      <c r="N85" s="101">
        <f>COUNTIFS('2024'!$B$3:$B$500,$A85,'2024'!$D$3:$D$500,"*",'2024'!$H$3:$H$500,"*ja*")</f>
        <v>0</v>
      </c>
      <c r="O85" s="101">
        <f>SUMIFS('2024'!$O$3:$O$500,'2024'!$B$3:$B$500,$A85,'2024'!$D$3:$D$500,"*",'2024'!$H$3:$H$500,"*ja*")</f>
        <v>0</v>
      </c>
      <c r="P85" s="101">
        <f>COUNTIFS('2025'!$B$3:$B$500,$A85,'2025'!$D$3:$D$500,"*",'2025'!$H$3:$H$500,"*ja*")</f>
        <v>0</v>
      </c>
      <c r="Q85" s="101">
        <f>SUMIFS('2025'!$O$3:$O$500,'2025'!$B$3:$B$500,$A85,'2025'!$D$3:$D$500,"*",'2025'!$H$3:$H$500,"*ja*")</f>
        <v>0</v>
      </c>
      <c r="R85" s="101">
        <f>COUNTIFS('2026'!$B$3:$B$500,$A85,'2026'!$D$3:$D$500,"*",'2026'!$H$3:$H$500,"*ja*")</f>
        <v>0</v>
      </c>
      <c r="S85" s="101">
        <f>SUMIFS('2026'!$O$3:$O$500,'2026'!$B$3:$B$500,$A85,'2026'!$D$3:$D$500,"*",'2026'!$H$3:$H$500,"*ja*")</f>
        <v>0</v>
      </c>
      <c r="T85" s="101">
        <f>COUNTIFS('2027'!$B$3:$B$500,$A85,'2027'!$D$3:$D$500,"*",'2027'!$H$3:$H$500,"*ja*")</f>
        <v>0</v>
      </c>
      <c r="U85" s="101">
        <f>SUMIFS('2027'!$O$3:$O$500,'2027'!$B$3:$B$500,$A85,'2027'!$D$3:$D$500,"*",'2027'!$H$3:$H$500,"*ja*")</f>
        <v>0</v>
      </c>
      <c r="V85" s="101">
        <f>COUNTIFS('2028'!$B$3:$B$500,$A85,'2028'!$D$3:$D$500,"*",'2028'!$H$3:$H$500,"*ja*")</f>
        <v>0</v>
      </c>
      <c r="W85" s="101">
        <f>SUMIFS('2028'!$O$3:$O$500,'2028'!$B$3:$B$500,$A85,'2028'!$D$3:$D$500,"*",'2028'!$H$3:$H$500,"*ja*")</f>
        <v>0</v>
      </c>
    </row>
    <row r="86" spans="1:23" x14ac:dyDescent="0.25">
      <c r="A86" s="91" t="s">
        <v>37</v>
      </c>
      <c r="B86" s="101">
        <f>COUNTIFS('2018'!$B$3:$B$500,$A86,'2018'!$D$3:$D$500,"*",'2018'!$H$3:$H$500,"*ja*")</f>
        <v>0</v>
      </c>
      <c r="C86" s="101">
        <f>SUMIFS('2018'!$O$3:$O$500,'2018'!$B$3:$B$500,$A86,'2018'!$D$3:$D$500,"*",'2018'!$H$3:$H$500,"*ja*")</f>
        <v>0</v>
      </c>
      <c r="D86" s="101">
        <f>COUNTIFS('2019'!$B$3:$B$500,$A86,'2019'!$D$3:$D$500,"*",'2019'!$H$3:$H$500,"*ja*")</f>
        <v>0</v>
      </c>
      <c r="E86" s="101">
        <f>SUMIFS('2019'!$O$3:$O$500,'2019'!$B$3:$B$500,$A86,'2019'!$D$3:$D$500,"*",'2019'!$H$3:$H$500,"*ja*")</f>
        <v>0</v>
      </c>
      <c r="F86" s="101">
        <f>COUNTIFS('2020'!$B$3:$B$500,$A86,'2020'!$D$3:$D$500,"*",'2020'!$H$3:$H$500,"*ja*")</f>
        <v>0</v>
      </c>
      <c r="G86" s="101">
        <f>SUMIFS('2020'!$O$3:$O$500,'2020'!$B$3:$B$500,$A86,'2020'!$D$3:$D$500,"*",'2020'!$H$3:$H$500,"*ja*")</f>
        <v>0</v>
      </c>
      <c r="H86" s="101">
        <f>COUNTIFS('2021'!$B$3:$B$500,$A86,'2021'!$D$3:$D$500,"*",'2021'!$H$3:$H$500,"*ja*")</f>
        <v>0</v>
      </c>
      <c r="I86" s="101">
        <f>SUMIFS('2021'!$O$3:$O$500,'2021'!$B$3:$B$500,$A86,'2021'!$D$3:$D$500,"*",'2021'!$H$3:$H$500,"*ja*")</f>
        <v>0</v>
      </c>
      <c r="J86" s="101">
        <f>COUNTIFS('2022'!$B$3:$B$500,$A86,'2022'!$D$3:$D$500,"*",'2022'!$H$3:$H$500,"*ja*")</f>
        <v>0</v>
      </c>
      <c r="K86" s="101">
        <f>SUMIFS('2022'!$O$3:$O$500,'2022'!$B$3:$B$500,$A86,'2022'!$D$3:$D$500,"*",'2022'!$H$3:$H$500,"*ja*")</f>
        <v>0</v>
      </c>
      <c r="L86" s="101">
        <f>COUNTIFS('2023'!$B$3:$B$500,$A86,'2023'!$D$3:$D$500,"*",'2023'!$H$3:$H$500,"*ja*")</f>
        <v>0</v>
      </c>
      <c r="M86" s="101">
        <f>SUMIFS('2023'!$O$3:$O$500,'2023'!$B$3:$B$500,$A86,'2023'!$D$3:$D$500,"*",'2023'!$H$3:$H$500,"*ja*")</f>
        <v>0</v>
      </c>
      <c r="N86" s="101">
        <f>COUNTIFS('2024'!$B$3:$B$500,$A86,'2024'!$D$3:$D$500,"*",'2024'!$H$3:$H$500,"*ja*")</f>
        <v>0</v>
      </c>
      <c r="O86" s="101">
        <f>SUMIFS('2024'!$O$3:$O$500,'2024'!$B$3:$B$500,$A86,'2024'!$D$3:$D$500,"*",'2024'!$H$3:$H$500,"*ja*")</f>
        <v>0</v>
      </c>
      <c r="P86" s="101">
        <f>COUNTIFS('2025'!$B$3:$B$500,$A86,'2025'!$D$3:$D$500,"*",'2025'!$H$3:$H$500,"*ja*")</f>
        <v>0</v>
      </c>
      <c r="Q86" s="101">
        <f>SUMIFS('2025'!$O$3:$O$500,'2025'!$B$3:$B$500,$A86,'2025'!$D$3:$D$500,"*",'2025'!$H$3:$H$500,"*ja*")</f>
        <v>0</v>
      </c>
      <c r="R86" s="101">
        <f>COUNTIFS('2026'!$B$3:$B$500,$A86,'2026'!$D$3:$D$500,"*",'2026'!$H$3:$H$500,"*ja*")</f>
        <v>0</v>
      </c>
      <c r="S86" s="101">
        <f>SUMIFS('2026'!$O$3:$O$500,'2026'!$B$3:$B$500,$A86,'2026'!$D$3:$D$500,"*",'2026'!$H$3:$H$500,"*ja*")</f>
        <v>0</v>
      </c>
      <c r="T86" s="101">
        <f>COUNTIFS('2027'!$B$3:$B$500,$A86,'2027'!$D$3:$D$500,"*",'2027'!$H$3:$H$500,"*ja*")</f>
        <v>0</v>
      </c>
      <c r="U86" s="101">
        <f>SUMIFS('2027'!$O$3:$O$500,'2027'!$B$3:$B$500,$A86,'2027'!$D$3:$D$500,"*",'2027'!$H$3:$H$500,"*ja*")</f>
        <v>0</v>
      </c>
      <c r="V86" s="101">
        <f>COUNTIFS('2028'!$B$3:$B$500,$A86,'2028'!$D$3:$D$500,"*",'2028'!$H$3:$H$500,"*ja*")</f>
        <v>0</v>
      </c>
      <c r="W86" s="101">
        <f>SUMIFS('2028'!$O$3:$O$500,'2028'!$B$3:$B$500,$A86,'2028'!$D$3:$D$500,"*",'2028'!$H$3:$H$500,"*ja*")</f>
        <v>0</v>
      </c>
    </row>
    <row r="87" spans="1:23" x14ac:dyDescent="0.25">
      <c r="A87" s="91" t="s">
        <v>46</v>
      </c>
      <c r="B87" s="101">
        <f>COUNTIFS('2018'!$B$3:$B$500,$A87,'2018'!$D$3:$D$500,"*",'2018'!$H$3:$H$500,"*ja*")</f>
        <v>0</v>
      </c>
      <c r="C87" s="101">
        <f>SUMIFS('2018'!$O$3:$O$500,'2018'!$B$3:$B$500,$A87,'2018'!$D$3:$D$500,"*",'2018'!$H$3:$H$500,"*ja*")</f>
        <v>0</v>
      </c>
      <c r="D87" s="101">
        <f>COUNTIFS('2019'!$B$3:$B$500,$A87,'2019'!$D$3:$D$500,"*",'2019'!$H$3:$H$500,"*ja*")</f>
        <v>0</v>
      </c>
      <c r="E87" s="101">
        <f>SUMIFS('2019'!$O$3:$O$500,'2019'!$B$3:$B$500,$A87,'2019'!$D$3:$D$500,"*",'2019'!$H$3:$H$500,"*ja*")</f>
        <v>0</v>
      </c>
      <c r="F87" s="101">
        <f>COUNTIFS('2020'!$B$3:$B$500,$A87,'2020'!$D$3:$D$500,"*",'2020'!$H$3:$H$500,"*ja*")</f>
        <v>0</v>
      </c>
      <c r="G87" s="101">
        <f>SUMIFS('2020'!$O$3:$O$500,'2020'!$B$3:$B$500,$A87,'2020'!$D$3:$D$500,"*",'2020'!$H$3:$H$500,"*ja*")</f>
        <v>0</v>
      </c>
      <c r="H87" s="101">
        <f>COUNTIFS('2021'!$B$3:$B$500,$A87,'2021'!$D$3:$D$500,"*",'2021'!$H$3:$H$500,"*ja*")</f>
        <v>0</v>
      </c>
      <c r="I87" s="101">
        <f>SUMIFS('2021'!$O$3:$O$500,'2021'!$B$3:$B$500,$A87,'2021'!$D$3:$D$500,"*",'2021'!$H$3:$H$500,"*ja*")</f>
        <v>0</v>
      </c>
      <c r="J87" s="101">
        <f>COUNTIFS('2022'!$B$3:$B$500,$A87,'2022'!$D$3:$D$500,"*",'2022'!$H$3:$H$500,"*ja*")</f>
        <v>0</v>
      </c>
      <c r="K87" s="101">
        <f>SUMIFS('2022'!$O$3:$O$500,'2022'!$B$3:$B$500,$A87,'2022'!$D$3:$D$500,"*",'2022'!$H$3:$H$500,"*ja*")</f>
        <v>0</v>
      </c>
      <c r="L87" s="101">
        <f>COUNTIFS('2023'!$B$3:$B$500,$A87,'2023'!$D$3:$D$500,"*",'2023'!$H$3:$H$500,"*ja*")</f>
        <v>0</v>
      </c>
      <c r="M87" s="101">
        <f>SUMIFS('2023'!$O$3:$O$500,'2023'!$B$3:$B$500,$A87,'2023'!$D$3:$D$500,"*",'2023'!$H$3:$H$500,"*ja*")</f>
        <v>0</v>
      </c>
      <c r="N87" s="101">
        <f>COUNTIFS('2024'!$B$3:$B$500,$A87,'2024'!$D$3:$D$500,"*",'2024'!$H$3:$H$500,"*ja*")</f>
        <v>0</v>
      </c>
      <c r="O87" s="101">
        <f>SUMIFS('2024'!$O$3:$O$500,'2024'!$B$3:$B$500,$A87,'2024'!$D$3:$D$500,"*",'2024'!$H$3:$H$500,"*ja*")</f>
        <v>0</v>
      </c>
      <c r="P87" s="101">
        <f>COUNTIFS('2025'!$B$3:$B$500,$A87,'2025'!$D$3:$D$500,"*",'2025'!$H$3:$H$500,"*ja*")</f>
        <v>0</v>
      </c>
      <c r="Q87" s="101">
        <f>SUMIFS('2025'!$O$3:$O$500,'2025'!$B$3:$B$500,$A87,'2025'!$D$3:$D$500,"*",'2025'!$H$3:$H$500,"*ja*")</f>
        <v>0</v>
      </c>
      <c r="R87" s="101">
        <f>COUNTIFS('2026'!$B$3:$B$500,$A87,'2026'!$D$3:$D$500,"*",'2026'!$H$3:$H$500,"*ja*")</f>
        <v>0</v>
      </c>
      <c r="S87" s="101">
        <f>SUMIFS('2026'!$O$3:$O$500,'2026'!$B$3:$B$500,$A87,'2026'!$D$3:$D$500,"*",'2026'!$H$3:$H$500,"*ja*")</f>
        <v>0</v>
      </c>
      <c r="T87" s="101">
        <f>COUNTIFS('2027'!$B$3:$B$500,$A87,'2027'!$D$3:$D$500,"*",'2027'!$H$3:$H$500,"*ja*")</f>
        <v>0</v>
      </c>
      <c r="U87" s="101">
        <f>SUMIFS('2027'!$O$3:$O$500,'2027'!$B$3:$B$500,$A87,'2027'!$D$3:$D$500,"*",'2027'!$H$3:$H$500,"*ja*")</f>
        <v>0</v>
      </c>
      <c r="V87" s="101">
        <f>COUNTIFS('2028'!$B$3:$B$500,$A87,'2028'!$D$3:$D$500,"*",'2028'!$H$3:$H$500,"*ja*")</f>
        <v>0</v>
      </c>
      <c r="W87" s="101">
        <f>SUMIFS('2028'!$O$3:$O$500,'2028'!$B$3:$B$500,$A87,'2028'!$D$3:$D$500,"*",'2028'!$H$3:$H$500,"*ja*")</f>
        <v>0</v>
      </c>
    </row>
    <row r="88" spans="1:23" x14ac:dyDescent="0.25">
      <c r="A88" s="91" t="s">
        <v>45</v>
      </c>
      <c r="B88" s="101">
        <f>COUNTIFS('2018'!$B$3:$B$500,$A88,'2018'!$D$3:$D$500,"*",'2018'!$H$3:$H$500,"*ja*")</f>
        <v>0</v>
      </c>
      <c r="C88" s="101">
        <f>SUMIFS('2018'!$O$3:$O$500,'2018'!$B$3:$B$500,$A88,'2018'!$D$3:$D$500,"*",'2018'!$H$3:$H$500,"*ja*")</f>
        <v>0</v>
      </c>
      <c r="D88" s="101">
        <f>COUNTIFS('2019'!$B$3:$B$500,$A88,'2019'!$D$3:$D$500,"*",'2019'!$H$3:$H$500,"*ja*")</f>
        <v>0</v>
      </c>
      <c r="E88" s="101">
        <f>SUMIFS('2019'!$O$3:$O$500,'2019'!$B$3:$B$500,$A88,'2019'!$D$3:$D$500,"*",'2019'!$H$3:$H$500,"*ja*")</f>
        <v>0</v>
      </c>
      <c r="F88" s="101">
        <f>COUNTIFS('2020'!$B$3:$B$500,$A88,'2020'!$D$3:$D$500,"*",'2020'!$H$3:$H$500,"*ja*")</f>
        <v>0</v>
      </c>
      <c r="G88" s="101">
        <f>SUMIFS('2020'!$O$3:$O$500,'2020'!$B$3:$B$500,$A88,'2020'!$D$3:$D$500,"*",'2020'!$H$3:$H$500,"*ja*")</f>
        <v>0</v>
      </c>
      <c r="H88" s="101">
        <f>COUNTIFS('2021'!$B$3:$B$500,$A88,'2021'!$D$3:$D$500,"*",'2021'!$H$3:$H$500,"*ja*")</f>
        <v>0</v>
      </c>
      <c r="I88" s="101">
        <f>SUMIFS('2021'!$O$3:$O$500,'2021'!$B$3:$B$500,$A88,'2021'!$D$3:$D$500,"*",'2021'!$H$3:$H$500,"*ja*")</f>
        <v>0</v>
      </c>
      <c r="J88" s="101">
        <f>COUNTIFS('2022'!$B$3:$B$500,$A88,'2022'!$D$3:$D$500,"*",'2022'!$H$3:$H$500,"*ja*")</f>
        <v>0</v>
      </c>
      <c r="K88" s="101">
        <f>SUMIFS('2022'!$O$3:$O$500,'2022'!$B$3:$B$500,$A88,'2022'!$D$3:$D$500,"*",'2022'!$H$3:$H$500,"*ja*")</f>
        <v>0</v>
      </c>
      <c r="L88" s="101">
        <f>COUNTIFS('2023'!$B$3:$B$500,$A88,'2023'!$D$3:$D$500,"*",'2023'!$H$3:$H$500,"*ja*")</f>
        <v>0</v>
      </c>
      <c r="M88" s="101">
        <f>SUMIFS('2023'!$O$3:$O$500,'2023'!$B$3:$B$500,$A88,'2023'!$D$3:$D$500,"*",'2023'!$H$3:$H$500,"*ja*")</f>
        <v>0</v>
      </c>
      <c r="N88" s="101">
        <f>COUNTIFS('2024'!$B$3:$B$500,$A88,'2024'!$D$3:$D$500,"*",'2024'!$H$3:$H$500,"*ja*")</f>
        <v>0</v>
      </c>
      <c r="O88" s="101">
        <f>SUMIFS('2024'!$O$3:$O$500,'2024'!$B$3:$B$500,$A88,'2024'!$D$3:$D$500,"*",'2024'!$H$3:$H$500,"*ja*")</f>
        <v>0</v>
      </c>
      <c r="P88" s="101">
        <f>COUNTIFS('2025'!$B$3:$B$500,$A88,'2025'!$D$3:$D$500,"*",'2025'!$H$3:$H$500,"*ja*")</f>
        <v>0</v>
      </c>
      <c r="Q88" s="101">
        <f>SUMIFS('2025'!$O$3:$O$500,'2025'!$B$3:$B$500,$A88,'2025'!$D$3:$D$500,"*",'2025'!$H$3:$H$500,"*ja*")</f>
        <v>0</v>
      </c>
      <c r="R88" s="101">
        <f>COUNTIFS('2026'!$B$3:$B$500,$A88,'2026'!$D$3:$D$500,"*",'2026'!$H$3:$H$500,"*ja*")</f>
        <v>0</v>
      </c>
      <c r="S88" s="101">
        <f>SUMIFS('2026'!$O$3:$O$500,'2026'!$B$3:$B$500,$A88,'2026'!$D$3:$D$500,"*",'2026'!$H$3:$H$500,"*ja*")</f>
        <v>0</v>
      </c>
      <c r="T88" s="101">
        <f>COUNTIFS('2027'!$B$3:$B$500,$A88,'2027'!$D$3:$D$500,"*",'2027'!$H$3:$H$500,"*ja*")</f>
        <v>0</v>
      </c>
      <c r="U88" s="101">
        <f>SUMIFS('2027'!$O$3:$O$500,'2027'!$B$3:$B$500,$A88,'2027'!$D$3:$D$500,"*",'2027'!$H$3:$H$500,"*ja*")</f>
        <v>0</v>
      </c>
      <c r="V88" s="101">
        <f>COUNTIFS('2028'!$B$3:$B$500,$A88,'2028'!$D$3:$D$500,"*",'2028'!$H$3:$H$500,"*ja*")</f>
        <v>0</v>
      </c>
      <c r="W88" s="101">
        <f>SUMIFS('2028'!$O$3:$O$500,'2028'!$B$3:$B$500,$A88,'2028'!$D$3:$D$500,"*",'2028'!$H$3:$H$500,"*ja*")</f>
        <v>0</v>
      </c>
    </row>
    <row r="89" spans="1:23" x14ac:dyDescent="0.25">
      <c r="A89" s="91" t="s">
        <v>79</v>
      </c>
      <c r="B89" s="101">
        <f>COUNTIFS('2018'!$B$3:$B$500,$A89,'2018'!$D$3:$D$500,"*",'2018'!$H$3:$H$500,"*ja*")</f>
        <v>0</v>
      </c>
      <c r="C89" s="101">
        <f>SUMIFS('2018'!$O$3:$O$500,'2018'!$B$3:$B$500,$A89,'2018'!$D$3:$D$500,"*",'2018'!$H$3:$H$500,"*ja*")</f>
        <v>0</v>
      </c>
      <c r="D89" s="101">
        <f>COUNTIFS('2019'!$B$3:$B$500,$A89,'2019'!$D$3:$D$500,"*",'2019'!$H$3:$H$500,"*ja*")</f>
        <v>0</v>
      </c>
      <c r="E89" s="101">
        <f>SUMIFS('2019'!$O$3:$O$500,'2019'!$B$3:$B$500,$A89,'2019'!$D$3:$D$500,"*",'2019'!$H$3:$H$500,"*ja*")</f>
        <v>0</v>
      </c>
      <c r="F89" s="101">
        <f>COUNTIFS('2020'!$B$3:$B$500,$A89,'2020'!$D$3:$D$500,"*",'2020'!$H$3:$H$500,"*ja*")</f>
        <v>0</v>
      </c>
      <c r="G89" s="101">
        <f>SUMIFS('2020'!$O$3:$O$500,'2020'!$B$3:$B$500,$A89,'2020'!$D$3:$D$500,"*",'2020'!$H$3:$H$500,"*ja*")</f>
        <v>0</v>
      </c>
      <c r="H89" s="101">
        <f>COUNTIFS('2021'!$B$3:$B$500,$A89,'2021'!$D$3:$D$500,"*",'2021'!$H$3:$H$500,"*ja*")</f>
        <v>0</v>
      </c>
      <c r="I89" s="101">
        <f>SUMIFS('2021'!$O$3:$O$500,'2021'!$B$3:$B$500,$A89,'2021'!$D$3:$D$500,"*",'2021'!$H$3:$H$500,"*ja*")</f>
        <v>0</v>
      </c>
      <c r="J89" s="101">
        <f>COUNTIFS('2022'!$B$3:$B$500,$A89,'2022'!$D$3:$D$500,"*",'2022'!$H$3:$H$500,"*ja*")</f>
        <v>0</v>
      </c>
      <c r="K89" s="101">
        <f>SUMIFS('2022'!$O$3:$O$500,'2022'!$B$3:$B$500,$A89,'2022'!$D$3:$D$500,"*",'2022'!$H$3:$H$500,"*ja*")</f>
        <v>0</v>
      </c>
      <c r="L89" s="101">
        <f>COUNTIFS('2023'!$B$3:$B$500,$A89,'2023'!$D$3:$D$500,"*",'2023'!$H$3:$H$500,"*ja*")</f>
        <v>0</v>
      </c>
      <c r="M89" s="101">
        <f>SUMIFS('2023'!$O$3:$O$500,'2023'!$B$3:$B$500,$A89,'2023'!$D$3:$D$500,"*",'2023'!$H$3:$H$500,"*ja*")</f>
        <v>0</v>
      </c>
      <c r="N89" s="101">
        <f>COUNTIFS('2024'!$B$3:$B$500,$A89,'2024'!$D$3:$D$500,"*",'2024'!$H$3:$H$500,"*ja*")</f>
        <v>0</v>
      </c>
      <c r="O89" s="101">
        <f>SUMIFS('2024'!$O$3:$O$500,'2024'!$B$3:$B$500,$A89,'2024'!$D$3:$D$500,"*",'2024'!$H$3:$H$500,"*ja*")</f>
        <v>0</v>
      </c>
      <c r="P89" s="101">
        <f>COUNTIFS('2025'!$B$3:$B$500,$A89,'2025'!$D$3:$D$500,"*",'2025'!$H$3:$H$500,"*ja*")</f>
        <v>0</v>
      </c>
      <c r="Q89" s="101">
        <f>SUMIFS('2025'!$O$3:$O$500,'2025'!$B$3:$B$500,$A89,'2025'!$D$3:$D$500,"*",'2025'!$H$3:$H$500,"*ja*")</f>
        <v>0</v>
      </c>
      <c r="R89" s="101">
        <f>COUNTIFS('2026'!$B$3:$B$500,$A89,'2026'!$D$3:$D$500,"*",'2026'!$H$3:$H$500,"*ja*")</f>
        <v>0</v>
      </c>
      <c r="S89" s="101">
        <f>SUMIFS('2026'!$O$3:$O$500,'2026'!$B$3:$B$500,$A89,'2026'!$D$3:$D$500,"*",'2026'!$H$3:$H$500,"*ja*")</f>
        <v>0</v>
      </c>
      <c r="T89" s="101">
        <f>COUNTIFS('2027'!$B$3:$B$500,$A89,'2027'!$D$3:$D$500,"*",'2027'!$H$3:$H$500,"*ja*")</f>
        <v>0</v>
      </c>
      <c r="U89" s="101">
        <f>SUMIFS('2027'!$O$3:$O$500,'2027'!$B$3:$B$500,$A89,'2027'!$D$3:$D$500,"*",'2027'!$H$3:$H$500,"*ja*")</f>
        <v>0</v>
      </c>
      <c r="V89" s="101">
        <f>COUNTIFS('2028'!$B$3:$B$500,$A89,'2028'!$D$3:$D$500,"*",'2028'!$H$3:$H$500,"*ja*")</f>
        <v>0</v>
      </c>
      <c r="W89" s="101">
        <f>SUMIFS('2028'!$O$3:$O$500,'2028'!$B$3:$B$500,$A89,'2028'!$D$3:$D$500,"*",'2028'!$H$3:$H$500,"*ja*")</f>
        <v>0</v>
      </c>
    </row>
    <row r="90" spans="1:23" x14ac:dyDescent="0.25">
      <c r="A90" s="91" t="s">
        <v>59</v>
      </c>
      <c r="B90" s="101">
        <f>COUNTIFS('2018'!$B$3:$B$500,$A90,'2018'!$D$3:$D$500,"*",'2018'!$H$3:$H$500,"*ja*")</f>
        <v>0</v>
      </c>
      <c r="C90" s="101">
        <f>SUMIFS('2018'!$O$3:$O$500,'2018'!$B$3:$B$500,$A90,'2018'!$D$3:$D$500,"*",'2018'!$H$3:$H$500,"*ja*")</f>
        <v>0</v>
      </c>
      <c r="D90" s="101">
        <f>COUNTIFS('2019'!$B$3:$B$500,$A90,'2019'!$D$3:$D$500,"*",'2019'!$H$3:$H$500,"*ja*")</f>
        <v>0</v>
      </c>
      <c r="E90" s="101">
        <f>SUMIFS('2019'!$O$3:$O$500,'2019'!$B$3:$B$500,$A90,'2019'!$D$3:$D$500,"*",'2019'!$H$3:$H$500,"*ja*")</f>
        <v>0</v>
      </c>
      <c r="F90" s="101">
        <f>COUNTIFS('2020'!$B$3:$B$500,$A90,'2020'!$D$3:$D$500,"*",'2020'!$H$3:$H$500,"*ja*")</f>
        <v>0</v>
      </c>
      <c r="G90" s="101">
        <f>SUMIFS('2020'!$O$3:$O$500,'2020'!$B$3:$B$500,$A90,'2020'!$D$3:$D$500,"*",'2020'!$H$3:$H$500,"*ja*")</f>
        <v>0</v>
      </c>
      <c r="H90" s="101">
        <f>COUNTIFS('2021'!$B$3:$B$500,$A90,'2021'!$D$3:$D$500,"*",'2021'!$H$3:$H$500,"*ja*")</f>
        <v>0</v>
      </c>
      <c r="I90" s="101">
        <f>SUMIFS('2021'!$O$3:$O$500,'2021'!$B$3:$B$500,$A90,'2021'!$D$3:$D$500,"*",'2021'!$H$3:$H$500,"*ja*")</f>
        <v>0</v>
      </c>
      <c r="J90" s="101">
        <f>COUNTIFS('2022'!$B$3:$B$500,$A90,'2022'!$D$3:$D$500,"*",'2022'!$H$3:$H$500,"*ja*")</f>
        <v>0</v>
      </c>
      <c r="K90" s="101">
        <f>SUMIFS('2022'!$O$3:$O$500,'2022'!$B$3:$B$500,$A90,'2022'!$D$3:$D$500,"*",'2022'!$H$3:$H$500,"*ja*")</f>
        <v>0</v>
      </c>
      <c r="L90" s="101">
        <f>COUNTIFS('2023'!$B$3:$B$500,$A90,'2023'!$D$3:$D$500,"*",'2023'!$H$3:$H$500,"*ja*")</f>
        <v>0</v>
      </c>
      <c r="M90" s="101">
        <f>SUMIFS('2023'!$O$3:$O$500,'2023'!$B$3:$B$500,$A90,'2023'!$D$3:$D$500,"*",'2023'!$H$3:$H$500,"*ja*")</f>
        <v>0</v>
      </c>
      <c r="N90" s="101">
        <f>COUNTIFS('2024'!$B$3:$B$500,$A90,'2024'!$D$3:$D$500,"*",'2024'!$H$3:$H$500,"*ja*")</f>
        <v>0</v>
      </c>
      <c r="O90" s="101">
        <f>SUMIFS('2024'!$O$3:$O$500,'2024'!$B$3:$B$500,$A90,'2024'!$D$3:$D$500,"*",'2024'!$H$3:$H$500,"*ja*")</f>
        <v>0</v>
      </c>
      <c r="P90" s="101">
        <f>COUNTIFS('2025'!$B$3:$B$500,$A90,'2025'!$D$3:$D$500,"*",'2025'!$H$3:$H$500,"*ja*")</f>
        <v>0</v>
      </c>
      <c r="Q90" s="101">
        <f>SUMIFS('2025'!$O$3:$O$500,'2025'!$B$3:$B$500,$A90,'2025'!$D$3:$D$500,"*",'2025'!$H$3:$H$500,"*ja*")</f>
        <v>0</v>
      </c>
      <c r="R90" s="101">
        <f>COUNTIFS('2026'!$B$3:$B$500,$A90,'2026'!$D$3:$D$500,"*",'2026'!$H$3:$H$500,"*ja*")</f>
        <v>0</v>
      </c>
      <c r="S90" s="101">
        <f>SUMIFS('2026'!$O$3:$O$500,'2026'!$B$3:$B$500,$A90,'2026'!$D$3:$D$500,"*",'2026'!$H$3:$H$500,"*ja*")</f>
        <v>0</v>
      </c>
      <c r="T90" s="101">
        <f>COUNTIFS('2027'!$B$3:$B$500,$A90,'2027'!$D$3:$D$500,"*",'2027'!$H$3:$H$500,"*ja*")</f>
        <v>0</v>
      </c>
      <c r="U90" s="101">
        <f>SUMIFS('2027'!$O$3:$O$500,'2027'!$B$3:$B$500,$A90,'2027'!$D$3:$D$500,"*",'2027'!$H$3:$H$500,"*ja*")</f>
        <v>0</v>
      </c>
      <c r="V90" s="101">
        <f>COUNTIFS('2028'!$B$3:$B$500,$A90,'2028'!$D$3:$D$500,"*",'2028'!$H$3:$H$500,"*ja*")</f>
        <v>0</v>
      </c>
      <c r="W90" s="101">
        <f>SUMIFS('2028'!$O$3:$O$500,'2028'!$B$3:$B$500,$A90,'2028'!$D$3:$D$500,"*",'2028'!$H$3:$H$500,"*ja*")</f>
        <v>0</v>
      </c>
    </row>
    <row r="91" spans="1:23" x14ac:dyDescent="0.25">
      <c r="A91" s="91" t="s">
        <v>80</v>
      </c>
      <c r="B91" s="101">
        <f>COUNTIFS('2018'!$B$3:$B$500,$A91,'2018'!$D$3:$D$500,"*",'2018'!$H$3:$H$500,"*ja*")</f>
        <v>0</v>
      </c>
      <c r="C91" s="101">
        <f>SUMIFS('2018'!$O$3:$O$500,'2018'!$B$3:$B$500,$A91,'2018'!$D$3:$D$500,"*",'2018'!$H$3:$H$500,"*ja*")</f>
        <v>0</v>
      </c>
      <c r="D91" s="101">
        <f>COUNTIFS('2019'!$B$3:$B$500,$A91,'2019'!$D$3:$D$500,"*",'2019'!$H$3:$H$500,"*ja*")</f>
        <v>0</v>
      </c>
      <c r="E91" s="101">
        <f>SUMIFS('2019'!$O$3:$O$500,'2019'!$B$3:$B$500,$A91,'2019'!$D$3:$D$500,"*",'2019'!$H$3:$H$500,"*ja*")</f>
        <v>0</v>
      </c>
      <c r="F91" s="101">
        <f>COUNTIFS('2020'!$B$3:$B$500,$A91,'2020'!$D$3:$D$500,"*",'2020'!$H$3:$H$500,"*ja*")</f>
        <v>0</v>
      </c>
      <c r="G91" s="101">
        <f>SUMIFS('2020'!$O$3:$O$500,'2020'!$B$3:$B$500,$A91,'2020'!$D$3:$D$500,"*",'2020'!$H$3:$H$500,"*ja*")</f>
        <v>0</v>
      </c>
      <c r="H91" s="101">
        <f>COUNTIFS('2021'!$B$3:$B$500,$A91,'2021'!$D$3:$D$500,"*",'2021'!$H$3:$H$500,"*ja*")</f>
        <v>0</v>
      </c>
      <c r="I91" s="101">
        <f>SUMIFS('2021'!$O$3:$O$500,'2021'!$B$3:$B$500,$A91,'2021'!$D$3:$D$500,"*",'2021'!$H$3:$H$500,"*ja*")</f>
        <v>0</v>
      </c>
      <c r="J91" s="101">
        <f>COUNTIFS('2022'!$B$3:$B$500,$A91,'2022'!$D$3:$D$500,"*",'2022'!$H$3:$H$500,"*ja*")</f>
        <v>0</v>
      </c>
      <c r="K91" s="101">
        <f>SUMIFS('2022'!$O$3:$O$500,'2022'!$B$3:$B$500,$A91,'2022'!$D$3:$D$500,"*",'2022'!$H$3:$H$500,"*ja*")</f>
        <v>0</v>
      </c>
      <c r="L91" s="101">
        <f>COUNTIFS('2023'!$B$3:$B$500,$A91,'2023'!$D$3:$D$500,"*",'2023'!$H$3:$H$500,"*ja*")</f>
        <v>0</v>
      </c>
      <c r="M91" s="101">
        <f>SUMIFS('2023'!$O$3:$O$500,'2023'!$B$3:$B$500,$A91,'2023'!$D$3:$D$500,"*",'2023'!$H$3:$H$500,"*ja*")</f>
        <v>0</v>
      </c>
      <c r="N91" s="101">
        <f>COUNTIFS('2024'!$B$3:$B$500,$A91,'2024'!$D$3:$D$500,"*",'2024'!$H$3:$H$500,"*ja*")</f>
        <v>0</v>
      </c>
      <c r="O91" s="101">
        <f>SUMIFS('2024'!$O$3:$O$500,'2024'!$B$3:$B$500,$A91,'2024'!$D$3:$D$500,"*",'2024'!$H$3:$H$500,"*ja*")</f>
        <v>0</v>
      </c>
      <c r="P91" s="101">
        <f>COUNTIFS('2025'!$B$3:$B$500,$A91,'2025'!$D$3:$D$500,"*",'2025'!$H$3:$H$500,"*ja*")</f>
        <v>0</v>
      </c>
      <c r="Q91" s="101">
        <f>SUMIFS('2025'!$O$3:$O$500,'2025'!$B$3:$B$500,$A91,'2025'!$D$3:$D$500,"*",'2025'!$H$3:$H$500,"*ja*")</f>
        <v>0</v>
      </c>
      <c r="R91" s="101">
        <f>COUNTIFS('2026'!$B$3:$B$500,$A91,'2026'!$D$3:$D$500,"*",'2026'!$H$3:$H$500,"*ja*")</f>
        <v>0</v>
      </c>
      <c r="S91" s="101">
        <f>SUMIFS('2026'!$O$3:$O$500,'2026'!$B$3:$B$500,$A91,'2026'!$D$3:$D$500,"*",'2026'!$H$3:$H$500,"*ja*")</f>
        <v>0</v>
      </c>
      <c r="T91" s="101">
        <f>COUNTIFS('2027'!$B$3:$B$500,$A91,'2027'!$D$3:$D$500,"*",'2027'!$H$3:$H$500,"*ja*")</f>
        <v>0</v>
      </c>
      <c r="U91" s="101">
        <f>SUMIFS('2027'!$O$3:$O$500,'2027'!$B$3:$B$500,$A91,'2027'!$D$3:$D$500,"*",'2027'!$H$3:$H$500,"*ja*")</f>
        <v>0</v>
      </c>
      <c r="V91" s="101">
        <f>COUNTIFS('2028'!$B$3:$B$500,$A91,'2028'!$D$3:$D$500,"*",'2028'!$H$3:$H$500,"*ja*")</f>
        <v>0</v>
      </c>
      <c r="W91" s="101">
        <f>SUMIFS('2028'!$O$3:$O$500,'2028'!$B$3:$B$500,$A91,'2028'!$D$3:$D$500,"*",'2028'!$H$3:$H$500,"*ja*")</f>
        <v>0</v>
      </c>
    </row>
    <row r="92" spans="1:23" x14ac:dyDescent="0.25">
      <c r="A92" s="91" t="s">
        <v>65</v>
      </c>
      <c r="B92" s="101">
        <f>COUNTIFS('2018'!$B$3:$B$500,$A92,'2018'!$D$3:$D$500,"*",'2018'!$H$3:$H$500,"*ja*")</f>
        <v>0</v>
      </c>
      <c r="C92" s="101">
        <f>SUMIFS('2018'!$O$3:$O$500,'2018'!$B$3:$B$500,$A92,'2018'!$D$3:$D$500,"*",'2018'!$H$3:$H$500,"*ja*")</f>
        <v>0</v>
      </c>
      <c r="D92" s="101">
        <f>COUNTIFS('2019'!$B$3:$B$500,$A92,'2019'!$D$3:$D$500,"*",'2019'!$H$3:$H$500,"*ja*")</f>
        <v>0</v>
      </c>
      <c r="E92" s="101">
        <f>SUMIFS('2019'!$O$3:$O$500,'2019'!$B$3:$B$500,$A92,'2019'!$D$3:$D$500,"*",'2019'!$H$3:$H$500,"*ja*")</f>
        <v>0</v>
      </c>
      <c r="F92" s="101">
        <f>COUNTIFS('2020'!$B$3:$B$500,$A92,'2020'!$D$3:$D$500,"*",'2020'!$H$3:$H$500,"*ja*")</f>
        <v>0</v>
      </c>
      <c r="G92" s="101">
        <f>SUMIFS('2020'!$O$3:$O$500,'2020'!$B$3:$B$500,$A92,'2020'!$D$3:$D$500,"*",'2020'!$H$3:$H$500,"*ja*")</f>
        <v>0</v>
      </c>
      <c r="H92" s="101">
        <f>COUNTIFS('2021'!$B$3:$B$500,$A92,'2021'!$D$3:$D$500,"*",'2021'!$H$3:$H$500,"*ja*")</f>
        <v>0</v>
      </c>
      <c r="I92" s="101">
        <f>SUMIFS('2021'!$O$3:$O$500,'2021'!$B$3:$B$500,$A92,'2021'!$D$3:$D$500,"*",'2021'!$H$3:$H$500,"*ja*")</f>
        <v>0</v>
      </c>
      <c r="J92" s="101">
        <f>COUNTIFS('2022'!$B$3:$B$500,$A92,'2022'!$D$3:$D$500,"*",'2022'!$H$3:$H$500,"*ja*")</f>
        <v>0</v>
      </c>
      <c r="K92" s="101">
        <f>SUMIFS('2022'!$O$3:$O$500,'2022'!$B$3:$B$500,$A92,'2022'!$D$3:$D$500,"*",'2022'!$H$3:$H$500,"*ja*")</f>
        <v>0</v>
      </c>
      <c r="L92" s="101">
        <f>COUNTIFS('2023'!$B$3:$B$500,$A92,'2023'!$D$3:$D$500,"*",'2023'!$H$3:$H$500,"*ja*")</f>
        <v>0</v>
      </c>
      <c r="M92" s="101">
        <f>SUMIFS('2023'!$O$3:$O$500,'2023'!$B$3:$B$500,$A92,'2023'!$D$3:$D$500,"*",'2023'!$H$3:$H$500,"*ja*")</f>
        <v>0</v>
      </c>
      <c r="N92" s="101">
        <f>COUNTIFS('2024'!$B$3:$B$500,$A92,'2024'!$D$3:$D$500,"*",'2024'!$H$3:$H$500,"*ja*")</f>
        <v>0</v>
      </c>
      <c r="O92" s="101">
        <f>SUMIFS('2024'!$O$3:$O$500,'2024'!$B$3:$B$500,$A92,'2024'!$D$3:$D$500,"*",'2024'!$H$3:$H$500,"*ja*")</f>
        <v>0</v>
      </c>
      <c r="P92" s="101">
        <f>COUNTIFS('2025'!$B$3:$B$500,$A92,'2025'!$D$3:$D$500,"*",'2025'!$H$3:$H$500,"*ja*")</f>
        <v>0</v>
      </c>
      <c r="Q92" s="101">
        <f>SUMIFS('2025'!$O$3:$O$500,'2025'!$B$3:$B$500,$A92,'2025'!$D$3:$D$500,"*",'2025'!$H$3:$H$500,"*ja*")</f>
        <v>0</v>
      </c>
      <c r="R92" s="101">
        <f>COUNTIFS('2026'!$B$3:$B$500,$A92,'2026'!$D$3:$D$500,"*",'2026'!$H$3:$H$500,"*ja*")</f>
        <v>0</v>
      </c>
      <c r="S92" s="101">
        <f>SUMIFS('2026'!$O$3:$O$500,'2026'!$B$3:$B$500,$A92,'2026'!$D$3:$D$500,"*",'2026'!$H$3:$H$500,"*ja*")</f>
        <v>0</v>
      </c>
      <c r="T92" s="101">
        <f>COUNTIFS('2027'!$B$3:$B$500,$A92,'2027'!$D$3:$D$500,"*",'2027'!$H$3:$H$500,"*ja*")</f>
        <v>0</v>
      </c>
      <c r="U92" s="101">
        <f>SUMIFS('2027'!$O$3:$O$500,'2027'!$B$3:$B$500,$A92,'2027'!$D$3:$D$500,"*",'2027'!$H$3:$H$500,"*ja*")</f>
        <v>0</v>
      </c>
      <c r="V92" s="101">
        <f>COUNTIFS('2028'!$B$3:$B$500,$A92,'2028'!$D$3:$D$500,"*",'2028'!$H$3:$H$500,"*ja*")</f>
        <v>0</v>
      </c>
      <c r="W92" s="101">
        <f>SUMIFS('2028'!$O$3:$O$500,'2028'!$B$3:$B$500,$A92,'2028'!$D$3:$D$500,"*",'2028'!$H$3:$H$500,"*ja*")</f>
        <v>0</v>
      </c>
    </row>
    <row r="93" spans="1:23" x14ac:dyDescent="0.25">
      <c r="A93" s="91" t="s">
        <v>93</v>
      </c>
      <c r="B93" s="101">
        <f>COUNTIFS('2018'!$B$3:$B$500,$A93,'2018'!$D$3:$D$500,"*",'2018'!$H$3:$H$500,"*ja*")</f>
        <v>0</v>
      </c>
      <c r="C93" s="101">
        <f>SUMIFS('2018'!$O$3:$O$500,'2018'!$B$3:$B$500,$A93,'2018'!$D$3:$D$500,"*",'2018'!$H$3:$H$500,"*ja*")</f>
        <v>0</v>
      </c>
      <c r="D93" s="101">
        <f>COUNTIFS('2019'!$B$3:$B$500,$A93,'2019'!$D$3:$D$500,"*",'2019'!$H$3:$H$500,"*ja*")</f>
        <v>0</v>
      </c>
      <c r="E93" s="101">
        <f>SUMIFS('2019'!$O$3:$O$500,'2019'!$B$3:$B$500,$A93,'2019'!$D$3:$D$500,"*",'2019'!$H$3:$H$500,"*ja*")</f>
        <v>0</v>
      </c>
      <c r="F93" s="101">
        <f>COUNTIFS('2020'!$B$3:$B$500,$A93,'2020'!$D$3:$D$500,"*",'2020'!$H$3:$H$500,"*ja*")</f>
        <v>0</v>
      </c>
      <c r="G93" s="101">
        <f>SUMIFS('2020'!$O$3:$O$500,'2020'!$B$3:$B$500,$A93,'2020'!$D$3:$D$500,"*",'2020'!$H$3:$H$500,"*ja*")</f>
        <v>0</v>
      </c>
      <c r="H93" s="101">
        <f>COUNTIFS('2021'!$B$3:$B$500,$A93,'2021'!$D$3:$D$500,"*",'2021'!$H$3:$H$500,"*ja*")</f>
        <v>0</v>
      </c>
      <c r="I93" s="101">
        <f>SUMIFS('2021'!$O$3:$O$500,'2021'!$B$3:$B$500,$A93,'2021'!$D$3:$D$500,"*",'2021'!$H$3:$H$500,"*ja*")</f>
        <v>0</v>
      </c>
      <c r="J93" s="101">
        <f>COUNTIFS('2022'!$B$3:$B$500,$A93,'2022'!$D$3:$D$500,"*",'2022'!$H$3:$H$500,"*ja*")</f>
        <v>0</v>
      </c>
      <c r="K93" s="101">
        <f>SUMIFS('2022'!$O$3:$O$500,'2022'!$B$3:$B$500,$A93,'2022'!$D$3:$D$500,"*",'2022'!$H$3:$H$500,"*ja*")</f>
        <v>0</v>
      </c>
      <c r="L93" s="101">
        <f>COUNTIFS('2023'!$B$3:$B$500,$A93,'2023'!$D$3:$D$500,"*",'2023'!$H$3:$H$500,"*ja*")</f>
        <v>0</v>
      </c>
      <c r="M93" s="101">
        <f>SUMIFS('2023'!$O$3:$O$500,'2023'!$B$3:$B$500,$A93,'2023'!$D$3:$D$500,"*",'2023'!$H$3:$H$500,"*ja*")</f>
        <v>0</v>
      </c>
      <c r="N93" s="101">
        <f>COUNTIFS('2024'!$B$3:$B$500,$A93,'2024'!$D$3:$D$500,"*",'2024'!$H$3:$H$500,"*ja*")</f>
        <v>0</v>
      </c>
      <c r="O93" s="101">
        <f>SUMIFS('2024'!$O$3:$O$500,'2024'!$B$3:$B$500,$A93,'2024'!$D$3:$D$500,"*",'2024'!$H$3:$H$500,"*ja*")</f>
        <v>0</v>
      </c>
      <c r="P93" s="101">
        <f>COUNTIFS('2025'!$B$3:$B$500,$A93,'2025'!$D$3:$D$500,"*",'2025'!$H$3:$H$500,"*ja*")</f>
        <v>0</v>
      </c>
      <c r="Q93" s="101">
        <f>SUMIFS('2025'!$O$3:$O$500,'2025'!$B$3:$B$500,$A93,'2025'!$D$3:$D$500,"*",'2025'!$H$3:$H$500,"*ja*")</f>
        <v>0</v>
      </c>
      <c r="R93" s="101">
        <f>COUNTIFS('2026'!$B$3:$B$500,$A93,'2026'!$D$3:$D$500,"*",'2026'!$H$3:$H$500,"*ja*")</f>
        <v>0</v>
      </c>
      <c r="S93" s="101">
        <f>SUMIFS('2026'!$O$3:$O$500,'2026'!$B$3:$B$500,$A93,'2026'!$D$3:$D$500,"*",'2026'!$H$3:$H$500,"*ja*")</f>
        <v>0</v>
      </c>
      <c r="T93" s="101">
        <f>COUNTIFS('2027'!$B$3:$B$500,$A93,'2027'!$D$3:$D$500,"*",'2027'!$H$3:$H$500,"*ja*")</f>
        <v>0</v>
      </c>
      <c r="U93" s="101">
        <f>SUMIFS('2027'!$O$3:$O$500,'2027'!$B$3:$B$500,$A93,'2027'!$D$3:$D$500,"*",'2027'!$H$3:$H$500,"*ja*")</f>
        <v>0</v>
      </c>
      <c r="V93" s="101">
        <f>COUNTIFS('2028'!$B$3:$B$500,$A93,'2028'!$D$3:$D$500,"*",'2028'!$H$3:$H$500,"*ja*")</f>
        <v>0</v>
      </c>
      <c r="W93" s="101">
        <f>SUMIFS('2028'!$O$3:$O$500,'2028'!$B$3:$B$500,$A93,'2028'!$D$3:$D$500,"*",'2028'!$H$3:$H$500,"*ja*")</f>
        <v>0</v>
      </c>
    </row>
    <row r="94" spans="1:23" x14ac:dyDescent="0.25">
      <c r="A94" s="91" t="s">
        <v>66</v>
      </c>
      <c r="B94" s="101">
        <f>COUNTIFS('2018'!$B$3:$B$500,$A94,'2018'!$D$3:$D$500,"*",'2018'!$H$3:$H$500,"*ja*")</f>
        <v>0</v>
      </c>
      <c r="C94" s="101">
        <f>SUMIFS('2018'!$O$3:$O$500,'2018'!$B$3:$B$500,$A94,'2018'!$D$3:$D$500,"*",'2018'!$H$3:$H$500,"*ja*")</f>
        <v>0</v>
      </c>
      <c r="D94" s="101">
        <f>COUNTIFS('2019'!$B$3:$B$500,$A94,'2019'!$D$3:$D$500,"*",'2019'!$H$3:$H$500,"*ja*")</f>
        <v>0</v>
      </c>
      <c r="E94" s="101">
        <f>SUMIFS('2019'!$O$3:$O$500,'2019'!$B$3:$B$500,$A94,'2019'!$D$3:$D$500,"*",'2019'!$H$3:$H$500,"*ja*")</f>
        <v>0</v>
      </c>
      <c r="F94" s="101">
        <f>COUNTIFS('2020'!$B$3:$B$500,$A94,'2020'!$D$3:$D$500,"*",'2020'!$H$3:$H$500,"*ja*")</f>
        <v>0</v>
      </c>
      <c r="G94" s="101">
        <f>SUMIFS('2020'!$O$3:$O$500,'2020'!$B$3:$B$500,$A94,'2020'!$D$3:$D$500,"*",'2020'!$H$3:$H$500,"*ja*")</f>
        <v>0</v>
      </c>
      <c r="H94" s="101">
        <f>COUNTIFS('2021'!$B$3:$B$500,$A94,'2021'!$D$3:$D$500,"*",'2021'!$H$3:$H$500,"*ja*")</f>
        <v>0</v>
      </c>
      <c r="I94" s="101">
        <f>SUMIFS('2021'!$O$3:$O$500,'2021'!$B$3:$B$500,$A94,'2021'!$D$3:$D$500,"*",'2021'!$H$3:$H$500,"*ja*")</f>
        <v>0</v>
      </c>
      <c r="J94" s="101">
        <f>COUNTIFS('2022'!$B$3:$B$500,$A94,'2022'!$D$3:$D$500,"*",'2022'!$H$3:$H$500,"*ja*")</f>
        <v>0</v>
      </c>
      <c r="K94" s="101">
        <f>SUMIFS('2022'!$O$3:$O$500,'2022'!$B$3:$B$500,$A94,'2022'!$D$3:$D$500,"*",'2022'!$H$3:$H$500,"*ja*")</f>
        <v>0</v>
      </c>
      <c r="L94" s="101">
        <f>COUNTIFS('2023'!$B$3:$B$500,$A94,'2023'!$D$3:$D$500,"*",'2023'!$H$3:$H$500,"*ja*")</f>
        <v>0</v>
      </c>
      <c r="M94" s="101">
        <f>SUMIFS('2023'!$O$3:$O$500,'2023'!$B$3:$B$500,$A94,'2023'!$D$3:$D$500,"*",'2023'!$H$3:$H$500,"*ja*")</f>
        <v>0</v>
      </c>
      <c r="N94" s="101">
        <f>COUNTIFS('2024'!$B$3:$B$500,$A94,'2024'!$D$3:$D$500,"*",'2024'!$H$3:$H$500,"*ja*")</f>
        <v>0</v>
      </c>
      <c r="O94" s="101">
        <f>SUMIFS('2024'!$O$3:$O$500,'2024'!$B$3:$B$500,$A94,'2024'!$D$3:$D$500,"*",'2024'!$H$3:$H$500,"*ja*")</f>
        <v>0</v>
      </c>
      <c r="P94" s="101">
        <f>COUNTIFS('2025'!$B$3:$B$500,$A94,'2025'!$D$3:$D$500,"*",'2025'!$H$3:$H$500,"*ja*")</f>
        <v>0</v>
      </c>
      <c r="Q94" s="101">
        <f>SUMIFS('2025'!$O$3:$O$500,'2025'!$B$3:$B$500,$A94,'2025'!$D$3:$D$500,"*",'2025'!$H$3:$H$500,"*ja*")</f>
        <v>0</v>
      </c>
      <c r="R94" s="101">
        <f>COUNTIFS('2026'!$B$3:$B$500,$A94,'2026'!$D$3:$D$500,"*",'2026'!$H$3:$H$500,"*ja*")</f>
        <v>0</v>
      </c>
      <c r="S94" s="101">
        <f>SUMIFS('2026'!$O$3:$O$500,'2026'!$B$3:$B$500,$A94,'2026'!$D$3:$D$500,"*",'2026'!$H$3:$H$500,"*ja*")</f>
        <v>0</v>
      </c>
      <c r="T94" s="101">
        <f>COUNTIFS('2027'!$B$3:$B$500,$A94,'2027'!$D$3:$D$500,"*",'2027'!$H$3:$H$500,"*ja*")</f>
        <v>0</v>
      </c>
      <c r="U94" s="101">
        <f>SUMIFS('2027'!$O$3:$O$500,'2027'!$B$3:$B$500,$A94,'2027'!$D$3:$D$500,"*",'2027'!$H$3:$H$500,"*ja*")</f>
        <v>0</v>
      </c>
      <c r="V94" s="101">
        <f>COUNTIFS('2028'!$B$3:$B$500,$A94,'2028'!$D$3:$D$500,"*",'2028'!$H$3:$H$500,"*ja*")</f>
        <v>0</v>
      </c>
      <c r="W94" s="101">
        <f>SUMIFS('2028'!$O$3:$O$500,'2028'!$B$3:$B$500,$A94,'2028'!$D$3:$D$500,"*",'2028'!$H$3:$H$500,"*ja*")</f>
        <v>0</v>
      </c>
    </row>
    <row r="95" spans="1:23" x14ac:dyDescent="0.25">
      <c r="A95" s="91" t="s">
        <v>22</v>
      </c>
      <c r="B95" s="101">
        <f>COUNTIFS('2018'!$B$3:$B$500,$A95,'2018'!$D$3:$D$500,"*",'2018'!$H$3:$H$500,"*ja*")</f>
        <v>0</v>
      </c>
      <c r="C95" s="101">
        <f>SUMIFS('2018'!$O$3:$O$500,'2018'!$B$3:$B$500,$A95,'2018'!$D$3:$D$500,"*",'2018'!$H$3:$H$500,"*ja*")</f>
        <v>0</v>
      </c>
      <c r="D95" s="101">
        <f>COUNTIFS('2019'!$B$3:$B$500,$A95,'2019'!$D$3:$D$500,"*",'2019'!$H$3:$H$500,"*ja*")</f>
        <v>0</v>
      </c>
      <c r="E95" s="101">
        <f>SUMIFS('2019'!$O$3:$O$500,'2019'!$B$3:$B$500,$A95,'2019'!$D$3:$D$500,"*",'2019'!$H$3:$H$500,"*ja*")</f>
        <v>0</v>
      </c>
      <c r="F95" s="101">
        <f>COUNTIFS('2020'!$B$3:$B$500,$A95,'2020'!$D$3:$D$500,"*",'2020'!$H$3:$H$500,"*ja*")</f>
        <v>0</v>
      </c>
      <c r="G95" s="101">
        <f>SUMIFS('2020'!$O$3:$O$500,'2020'!$B$3:$B$500,$A95,'2020'!$D$3:$D$500,"*",'2020'!$H$3:$H$500,"*ja*")</f>
        <v>0</v>
      </c>
      <c r="H95" s="101">
        <f>COUNTIFS('2021'!$B$3:$B$500,$A95,'2021'!$D$3:$D$500,"*",'2021'!$H$3:$H$500,"*ja*")</f>
        <v>0</v>
      </c>
      <c r="I95" s="101">
        <f>SUMIFS('2021'!$O$3:$O$500,'2021'!$B$3:$B$500,$A95,'2021'!$D$3:$D$500,"*",'2021'!$H$3:$H$500,"*ja*")</f>
        <v>0</v>
      </c>
      <c r="J95" s="101">
        <f>COUNTIFS('2022'!$B$3:$B$500,$A95,'2022'!$D$3:$D$500,"*",'2022'!$H$3:$H$500,"*ja*")</f>
        <v>0</v>
      </c>
      <c r="K95" s="101">
        <f>SUMIFS('2022'!$O$3:$O$500,'2022'!$B$3:$B$500,$A95,'2022'!$D$3:$D$500,"*",'2022'!$H$3:$H$500,"*ja*")</f>
        <v>0</v>
      </c>
      <c r="L95" s="101">
        <f>COUNTIFS('2023'!$B$3:$B$500,$A95,'2023'!$D$3:$D$500,"*",'2023'!$H$3:$H$500,"*ja*")</f>
        <v>0</v>
      </c>
      <c r="M95" s="101">
        <f>SUMIFS('2023'!$O$3:$O$500,'2023'!$B$3:$B$500,$A95,'2023'!$D$3:$D$500,"*",'2023'!$H$3:$H$500,"*ja*")</f>
        <v>0</v>
      </c>
      <c r="N95" s="101">
        <f>COUNTIFS('2024'!$B$3:$B$500,$A95,'2024'!$D$3:$D$500,"*",'2024'!$H$3:$H$500,"*ja*")</f>
        <v>0</v>
      </c>
      <c r="O95" s="101">
        <f>SUMIFS('2024'!$O$3:$O$500,'2024'!$B$3:$B$500,$A95,'2024'!$D$3:$D$500,"*",'2024'!$H$3:$H$500,"*ja*")</f>
        <v>0</v>
      </c>
      <c r="P95" s="101">
        <f>COUNTIFS('2025'!$B$3:$B$500,$A95,'2025'!$D$3:$D$500,"*",'2025'!$H$3:$H$500,"*ja*")</f>
        <v>0</v>
      </c>
      <c r="Q95" s="101">
        <f>SUMIFS('2025'!$O$3:$O$500,'2025'!$B$3:$B$500,$A95,'2025'!$D$3:$D$500,"*",'2025'!$H$3:$H$500,"*ja*")</f>
        <v>0</v>
      </c>
      <c r="R95" s="101">
        <f>COUNTIFS('2026'!$B$3:$B$500,$A95,'2026'!$D$3:$D$500,"*",'2026'!$H$3:$H$500,"*ja*")</f>
        <v>0</v>
      </c>
      <c r="S95" s="101">
        <f>SUMIFS('2026'!$O$3:$O$500,'2026'!$B$3:$B$500,$A95,'2026'!$D$3:$D$500,"*",'2026'!$H$3:$H$500,"*ja*")</f>
        <v>0</v>
      </c>
      <c r="T95" s="101">
        <f>COUNTIFS('2027'!$B$3:$B$500,$A95,'2027'!$D$3:$D$500,"*",'2027'!$H$3:$H$500,"*ja*")</f>
        <v>0</v>
      </c>
      <c r="U95" s="101">
        <f>SUMIFS('2027'!$O$3:$O$500,'2027'!$B$3:$B$500,$A95,'2027'!$D$3:$D$500,"*",'2027'!$H$3:$H$500,"*ja*")</f>
        <v>0</v>
      </c>
      <c r="V95" s="101">
        <f>COUNTIFS('2028'!$B$3:$B$500,$A95,'2028'!$D$3:$D$500,"*",'2028'!$H$3:$H$500,"*ja*")</f>
        <v>0</v>
      </c>
      <c r="W95" s="101">
        <f>SUMIFS('2028'!$O$3:$O$500,'2028'!$B$3:$B$500,$A95,'2028'!$D$3:$D$500,"*",'2028'!$H$3:$H$500,"*ja*")</f>
        <v>0</v>
      </c>
    </row>
    <row r="96" spans="1:23" x14ac:dyDescent="0.25">
      <c r="A96" s="91" t="s">
        <v>23</v>
      </c>
      <c r="B96" s="101">
        <f>COUNTIFS('2018'!$B$3:$B$500,$A96,'2018'!$D$3:$D$500,"*",'2018'!$H$3:$H$500,"*ja*")</f>
        <v>0</v>
      </c>
      <c r="C96" s="101">
        <f>SUMIFS('2018'!$O$3:$O$500,'2018'!$B$3:$B$500,$A96,'2018'!$D$3:$D$500,"*",'2018'!$H$3:$H$500,"*ja*")</f>
        <v>0</v>
      </c>
      <c r="D96" s="101">
        <f>COUNTIFS('2019'!$B$3:$B$500,$A96,'2019'!$D$3:$D$500,"*",'2019'!$H$3:$H$500,"*ja*")</f>
        <v>0</v>
      </c>
      <c r="E96" s="101">
        <f>SUMIFS('2019'!$O$3:$O$500,'2019'!$B$3:$B$500,$A96,'2019'!$D$3:$D$500,"*",'2019'!$H$3:$H$500,"*ja*")</f>
        <v>0</v>
      </c>
      <c r="F96" s="101">
        <f>COUNTIFS('2020'!$B$3:$B$500,$A96,'2020'!$D$3:$D$500,"*",'2020'!$H$3:$H$500,"*ja*")</f>
        <v>0</v>
      </c>
      <c r="G96" s="101">
        <f>SUMIFS('2020'!$O$3:$O$500,'2020'!$B$3:$B$500,$A96,'2020'!$D$3:$D$500,"*",'2020'!$H$3:$H$500,"*ja*")</f>
        <v>0</v>
      </c>
      <c r="H96" s="101">
        <f>COUNTIFS('2021'!$B$3:$B$500,$A96,'2021'!$D$3:$D$500,"*",'2021'!$H$3:$H$500,"*ja*")</f>
        <v>0</v>
      </c>
      <c r="I96" s="101">
        <f>SUMIFS('2021'!$O$3:$O$500,'2021'!$B$3:$B$500,$A96,'2021'!$D$3:$D$500,"*",'2021'!$H$3:$H$500,"*ja*")</f>
        <v>0</v>
      </c>
      <c r="J96" s="101">
        <f>COUNTIFS('2022'!$B$3:$B$500,$A96,'2022'!$D$3:$D$500,"*",'2022'!$H$3:$H$500,"*ja*")</f>
        <v>0</v>
      </c>
      <c r="K96" s="101">
        <f>SUMIFS('2022'!$O$3:$O$500,'2022'!$B$3:$B$500,$A96,'2022'!$D$3:$D$500,"*",'2022'!$H$3:$H$500,"*ja*")</f>
        <v>0</v>
      </c>
      <c r="L96" s="101">
        <f>COUNTIFS('2023'!$B$3:$B$500,$A96,'2023'!$D$3:$D$500,"*",'2023'!$H$3:$H$500,"*ja*")</f>
        <v>0</v>
      </c>
      <c r="M96" s="101">
        <f>SUMIFS('2023'!$O$3:$O$500,'2023'!$B$3:$B$500,$A96,'2023'!$D$3:$D$500,"*",'2023'!$H$3:$H$500,"*ja*")</f>
        <v>0</v>
      </c>
      <c r="N96" s="101">
        <f>COUNTIFS('2024'!$B$3:$B$500,$A96,'2024'!$D$3:$D$500,"*",'2024'!$H$3:$H$500,"*ja*")</f>
        <v>0</v>
      </c>
      <c r="O96" s="101">
        <f>SUMIFS('2024'!$O$3:$O$500,'2024'!$B$3:$B$500,$A96,'2024'!$D$3:$D$500,"*",'2024'!$H$3:$H$500,"*ja*")</f>
        <v>0</v>
      </c>
      <c r="P96" s="101">
        <f>COUNTIFS('2025'!$B$3:$B$500,$A96,'2025'!$D$3:$D$500,"*",'2025'!$H$3:$H$500,"*ja*")</f>
        <v>0</v>
      </c>
      <c r="Q96" s="101">
        <f>SUMIFS('2025'!$O$3:$O$500,'2025'!$B$3:$B$500,$A96,'2025'!$D$3:$D$500,"*",'2025'!$H$3:$H$500,"*ja*")</f>
        <v>0</v>
      </c>
      <c r="R96" s="101">
        <f>COUNTIFS('2026'!$B$3:$B$500,$A96,'2026'!$D$3:$D$500,"*",'2026'!$H$3:$H$500,"*ja*")</f>
        <v>0</v>
      </c>
      <c r="S96" s="101">
        <f>SUMIFS('2026'!$O$3:$O$500,'2026'!$B$3:$B$500,$A96,'2026'!$D$3:$D$500,"*",'2026'!$H$3:$H$500,"*ja*")</f>
        <v>0</v>
      </c>
      <c r="T96" s="101">
        <f>COUNTIFS('2027'!$B$3:$B$500,$A96,'2027'!$D$3:$D$500,"*",'2027'!$H$3:$H$500,"*ja*")</f>
        <v>0</v>
      </c>
      <c r="U96" s="101">
        <f>SUMIFS('2027'!$O$3:$O$500,'2027'!$B$3:$B$500,$A96,'2027'!$D$3:$D$500,"*",'2027'!$H$3:$H$500,"*ja*")</f>
        <v>0</v>
      </c>
      <c r="V96" s="101">
        <f>COUNTIFS('2028'!$B$3:$B$500,$A96,'2028'!$D$3:$D$500,"*",'2028'!$H$3:$H$500,"*ja*")</f>
        <v>0</v>
      </c>
      <c r="W96" s="101">
        <f>SUMIFS('2028'!$O$3:$O$500,'2028'!$B$3:$B$500,$A96,'2028'!$D$3:$D$500,"*",'2028'!$H$3:$H$500,"*ja*")</f>
        <v>0</v>
      </c>
    </row>
    <row r="97" spans="1:23" x14ac:dyDescent="0.25">
      <c r="A97" s="91" t="s">
        <v>69</v>
      </c>
      <c r="B97" s="101">
        <f>COUNTIFS('2018'!$B$3:$B$500,$A97,'2018'!$D$3:$D$500,"*",'2018'!$H$3:$H$500,"*ja*")</f>
        <v>0</v>
      </c>
      <c r="C97" s="101">
        <f>SUMIFS('2018'!$O$3:$O$500,'2018'!$B$3:$B$500,$A97,'2018'!$D$3:$D$500,"*",'2018'!$H$3:$H$500,"*ja*")</f>
        <v>0</v>
      </c>
      <c r="D97" s="101">
        <f>COUNTIFS('2019'!$B$3:$B$500,$A97,'2019'!$D$3:$D$500,"*",'2019'!$H$3:$H$500,"*ja*")</f>
        <v>0</v>
      </c>
      <c r="E97" s="101">
        <f>SUMIFS('2019'!$O$3:$O$500,'2019'!$B$3:$B$500,$A97,'2019'!$D$3:$D$500,"*",'2019'!$H$3:$H$500,"*ja*")</f>
        <v>0</v>
      </c>
      <c r="F97" s="101">
        <f>COUNTIFS('2020'!$B$3:$B$500,$A97,'2020'!$D$3:$D$500,"*",'2020'!$H$3:$H$500,"*ja*")</f>
        <v>0</v>
      </c>
      <c r="G97" s="101">
        <f>SUMIFS('2020'!$O$3:$O$500,'2020'!$B$3:$B$500,$A97,'2020'!$D$3:$D$500,"*",'2020'!$H$3:$H$500,"*ja*")</f>
        <v>0</v>
      </c>
      <c r="H97" s="101">
        <f>COUNTIFS('2021'!$B$3:$B$500,$A97,'2021'!$D$3:$D$500,"*",'2021'!$H$3:$H$500,"*ja*")</f>
        <v>0</v>
      </c>
      <c r="I97" s="101">
        <f>SUMIFS('2021'!$O$3:$O$500,'2021'!$B$3:$B$500,$A97,'2021'!$D$3:$D$500,"*",'2021'!$H$3:$H$500,"*ja*")</f>
        <v>0</v>
      </c>
      <c r="J97" s="101">
        <f>COUNTIFS('2022'!$B$3:$B$500,$A97,'2022'!$D$3:$D$500,"*",'2022'!$H$3:$H$500,"*ja*")</f>
        <v>0</v>
      </c>
      <c r="K97" s="101">
        <f>SUMIFS('2022'!$O$3:$O$500,'2022'!$B$3:$B$500,$A97,'2022'!$D$3:$D$500,"*",'2022'!$H$3:$H$500,"*ja*")</f>
        <v>0</v>
      </c>
      <c r="L97" s="101">
        <f>COUNTIFS('2023'!$B$3:$B$500,$A97,'2023'!$D$3:$D$500,"*",'2023'!$H$3:$H$500,"*ja*")</f>
        <v>0</v>
      </c>
      <c r="M97" s="101">
        <f>SUMIFS('2023'!$O$3:$O$500,'2023'!$B$3:$B$500,$A97,'2023'!$D$3:$D$500,"*",'2023'!$H$3:$H$500,"*ja*")</f>
        <v>0</v>
      </c>
      <c r="N97" s="101">
        <f>COUNTIFS('2024'!$B$3:$B$500,$A97,'2024'!$D$3:$D$500,"*",'2024'!$H$3:$H$500,"*ja*")</f>
        <v>0</v>
      </c>
      <c r="O97" s="101">
        <f>SUMIFS('2024'!$O$3:$O$500,'2024'!$B$3:$B$500,$A97,'2024'!$D$3:$D$500,"*",'2024'!$H$3:$H$500,"*ja*")</f>
        <v>0</v>
      </c>
      <c r="P97" s="101">
        <f>COUNTIFS('2025'!$B$3:$B$500,$A97,'2025'!$D$3:$D$500,"*",'2025'!$H$3:$H$500,"*ja*")</f>
        <v>0</v>
      </c>
      <c r="Q97" s="101">
        <f>SUMIFS('2025'!$O$3:$O$500,'2025'!$B$3:$B$500,$A97,'2025'!$D$3:$D$500,"*",'2025'!$H$3:$H$500,"*ja*")</f>
        <v>0</v>
      </c>
      <c r="R97" s="101">
        <f>COUNTIFS('2026'!$B$3:$B$500,$A97,'2026'!$D$3:$D$500,"*",'2026'!$H$3:$H$500,"*ja*")</f>
        <v>0</v>
      </c>
      <c r="S97" s="101">
        <f>SUMIFS('2026'!$O$3:$O$500,'2026'!$B$3:$B$500,$A97,'2026'!$D$3:$D$500,"*",'2026'!$H$3:$H$500,"*ja*")</f>
        <v>0</v>
      </c>
      <c r="T97" s="101">
        <f>COUNTIFS('2027'!$B$3:$B$500,$A97,'2027'!$D$3:$D$500,"*",'2027'!$H$3:$H$500,"*ja*")</f>
        <v>0</v>
      </c>
      <c r="U97" s="101">
        <f>SUMIFS('2027'!$O$3:$O$500,'2027'!$B$3:$B$500,$A97,'2027'!$D$3:$D$500,"*",'2027'!$H$3:$H$500,"*ja*")</f>
        <v>0</v>
      </c>
      <c r="V97" s="101">
        <f>COUNTIFS('2028'!$B$3:$B$500,$A97,'2028'!$D$3:$D$500,"*",'2028'!$H$3:$H$500,"*ja*")</f>
        <v>0</v>
      </c>
      <c r="W97" s="101">
        <f>SUMIFS('2028'!$O$3:$O$500,'2028'!$B$3:$B$500,$A97,'2028'!$D$3:$D$500,"*",'2028'!$H$3:$H$500,"*ja*")</f>
        <v>0</v>
      </c>
    </row>
    <row r="98" spans="1:23" x14ac:dyDescent="0.25">
      <c r="A98" s="91" t="s">
        <v>70</v>
      </c>
      <c r="B98" s="101">
        <f>COUNTIFS('2018'!$B$3:$B$500,$A98,'2018'!$D$3:$D$500,"*",'2018'!$H$3:$H$500,"*ja*")</f>
        <v>0</v>
      </c>
      <c r="C98" s="101">
        <f>SUMIFS('2018'!$O$3:$O$500,'2018'!$B$3:$B$500,$A98,'2018'!$D$3:$D$500,"*",'2018'!$H$3:$H$500,"*ja*")</f>
        <v>0</v>
      </c>
      <c r="D98" s="101">
        <f>COUNTIFS('2019'!$B$3:$B$500,$A98,'2019'!$D$3:$D$500,"*",'2019'!$H$3:$H$500,"*ja*")</f>
        <v>0</v>
      </c>
      <c r="E98" s="101">
        <f>SUMIFS('2019'!$O$3:$O$500,'2019'!$B$3:$B$500,$A98,'2019'!$D$3:$D$500,"*",'2019'!$H$3:$H$500,"*ja*")</f>
        <v>0</v>
      </c>
      <c r="F98" s="101">
        <f>COUNTIFS('2020'!$B$3:$B$500,$A98,'2020'!$D$3:$D$500,"*",'2020'!$H$3:$H$500,"*ja*")</f>
        <v>0</v>
      </c>
      <c r="G98" s="101">
        <f>SUMIFS('2020'!$O$3:$O$500,'2020'!$B$3:$B$500,$A98,'2020'!$D$3:$D$500,"*",'2020'!$H$3:$H$500,"*ja*")</f>
        <v>0</v>
      </c>
      <c r="H98" s="101">
        <f>COUNTIFS('2021'!$B$3:$B$500,$A98,'2021'!$D$3:$D$500,"*",'2021'!$H$3:$H$500,"*ja*")</f>
        <v>0</v>
      </c>
      <c r="I98" s="101">
        <f>SUMIFS('2021'!$O$3:$O$500,'2021'!$B$3:$B$500,$A98,'2021'!$D$3:$D$500,"*",'2021'!$H$3:$H$500,"*ja*")</f>
        <v>0</v>
      </c>
      <c r="J98" s="101">
        <f>COUNTIFS('2022'!$B$3:$B$500,$A98,'2022'!$D$3:$D$500,"*",'2022'!$H$3:$H$500,"*ja*")</f>
        <v>0</v>
      </c>
      <c r="K98" s="101">
        <f>SUMIFS('2022'!$O$3:$O$500,'2022'!$B$3:$B$500,$A98,'2022'!$D$3:$D$500,"*",'2022'!$H$3:$H$500,"*ja*")</f>
        <v>0</v>
      </c>
      <c r="L98" s="101">
        <f>COUNTIFS('2023'!$B$3:$B$500,$A98,'2023'!$D$3:$D$500,"*",'2023'!$H$3:$H$500,"*ja*")</f>
        <v>0</v>
      </c>
      <c r="M98" s="101">
        <f>SUMIFS('2023'!$O$3:$O$500,'2023'!$B$3:$B$500,$A98,'2023'!$D$3:$D$500,"*",'2023'!$H$3:$H$500,"*ja*")</f>
        <v>0</v>
      </c>
      <c r="N98" s="101">
        <f>COUNTIFS('2024'!$B$3:$B$500,$A98,'2024'!$D$3:$D$500,"*",'2024'!$H$3:$H$500,"*ja*")</f>
        <v>0</v>
      </c>
      <c r="O98" s="101">
        <f>SUMIFS('2024'!$O$3:$O$500,'2024'!$B$3:$B$500,$A98,'2024'!$D$3:$D$500,"*",'2024'!$H$3:$H$500,"*ja*")</f>
        <v>0</v>
      </c>
      <c r="P98" s="101">
        <f>COUNTIFS('2025'!$B$3:$B$500,$A98,'2025'!$D$3:$D$500,"*",'2025'!$H$3:$H$500,"*ja*")</f>
        <v>0</v>
      </c>
      <c r="Q98" s="101">
        <f>SUMIFS('2025'!$O$3:$O$500,'2025'!$B$3:$B$500,$A98,'2025'!$D$3:$D$500,"*",'2025'!$H$3:$H$500,"*ja*")</f>
        <v>0</v>
      </c>
      <c r="R98" s="101">
        <f>COUNTIFS('2026'!$B$3:$B$500,$A98,'2026'!$D$3:$D$500,"*",'2026'!$H$3:$H$500,"*ja*")</f>
        <v>0</v>
      </c>
      <c r="S98" s="101">
        <f>SUMIFS('2026'!$O$3:$O$500,'2026'!$B$3:$B$500,$A98,'2026'!$D$3:$D$500,"*",'2026'!$H$3:$H$500,"*ja*")</f>
        <v>0</v>
      </c>
      <c r="T98" s="101">
        <f>COUNTIFS('2027'!$B$3:$B$500,$A98,'2027'!$D$3:$D$500,"*",'2027'!$H$3:$H$500,"*ja*")</f>
        <v>0</v>
      </c>
      <c r="U98" s="101">
        <f>SUMIFS('2027'!$O$3:$O$500,'2027'!$B$3:$B$500,$A98,'2027'!$D$3:$D$500,"*",'2027'!$H$3:$H$500,"*ja*")</f>
        <v>0</v>
      </c>
      <c r="V98" s="101">
        <f>COUNTIFS('2028'!$B$3:$B$500,$A98,'2028'!$D$3:$D$500,"*",'2028'!$H$3:$H$500,"*ja*")</f>
        <v>0</v>
      </c>
      <c r="W98" s="101">
        <f>SUMIFS('2028'!$O$3:$O$500,'2028'!$B$3:$B$500,$A98,'2028'!$D$3:$D$500,"*",'2028'!$H$3:$H$500,"*ja*")</f>
        <v>0</v>
      </c>
    </row>
    <row r="99" spans="1:23" x14ac:dyDescent="0.25">
      <c r="A99" s="91" t="s">
        <v>75</v>
      </c>
      <c r="B99" s="101">
        <f>COUNTIFS('2018'!$B$3:$B$500,$A99,'2018'!$D$3:$D$500,"*",'2018'!$H$3:$H$500,"*ja*")</f>
        <v>0</v>
      </c>
      <c r="C99" s="101">
        <f>SUMIFS('2018'!$O$3:$O$500,'2018'!$B$3:$B$500,$A99,'2018'!$D$3:$D$500,"*",'2018'!$H$3:$H$500,"*ja*")</f>
        <v>0</v>
      </c>
      <c r="D99" s="101">
        <f>COUNTIFS('2019'!$B$3:$B$500,$A99,'2019'!$D$3:$D$500,"*",'2019'!$H$3:$H$500,"*ja*")</f>
        <v>0</v>
      </c>
      <c r="E99" s="101">
        <f>SUMIFS('2019'!$O$3:$O$500,'2019'!$B$3:$B$500,$A99,'2019'!$D$3:$D$500,"*",'2019'!$H$3:$H$500,"*ja*")</f>
        <v>0</v>
      </c>
      <c r="F99" s="101">
        <f>COUNTIFS('2020'!$B$3:$B$500,$A99,'2020'!$D$3:$D$500,"*",'2020'!$H$3:$H$500,"*ja*")</f>
        <v>0</v>
      </c>
      <c r="G99" s="101">
        <f>SUMIFS('2020'!$O$3:$O$500,'2020'!$B$3:$B$500,$A99,'2020'!$D$3:$D$500,"*",'2020'!$H$3:$H$500,"*ja*")</f>
        <v>0</v>
      </c>
      <c r="H99" s="101">
        <f>COUNTIFS('2021'!$B$3:$B$500,$A99,'2021'!$D$3:$D$500,"*",'2021'!$H$3:$H$500,"*ja*")</f>
        <v>0</v>
      </c>
      <c r="I99" s="101">
        <f>SUMIFS('2021'!$O$3:$O$500,'2021'!$B$3:$B$500,$A99,'2021'!$D$3:$D$500,"*",'2021'!$H$3:$H$500,"*ja*")</f>
        <v>0</v>
      </c>
      <c r="J99" s="101">
        <f>COUNTIFS('2022'!$B$3:$B$500,$A99,'2022'!$D$3:$D$500,"*",'2022'!$H$3:$H$500,"*ja*")</f>
        <v>0</v>
      </c>
      <c r="K99" s="101">
        <f>SUMIFS('2022'!$O$3:$O$500,'2022'!$B$3:$B$500,$A99,'2022'!$D$3:$D$500,"*",'2022'!$H$3:$H$500,"*ja*")</f>
        <v>0</v>
      </c>
      <c r="L99" s="101">
        <f>COUNTIFS('2023'!$B$3:$B$500,$A99,'2023'!$D$3:$D$500,"*",'2023'!$H$3:$H$500,"*ja*")</f>
        <v>0</v>
      </c>
      <c r="M99" s="101">
        <f>SUMIFS('2023'!$O$3:$O$500,'2023'!$B$3:$B$500,$A99,'2023'!$D$3:$D$500,"*",'2023'!$H$3:$H$500,"*ja*")</f>
        <v>0</v>
      </c>
      <c r="N99" s="101">
        <f>COUNTIFS('2024'!$B$3:$B$500,$A99,'2024'!$D$3:$D$500,"*",'2024'!$H$3:$H$500,"*ja*")</f>
        <v>0</v>
      </c>
      <c r="O99" s="101">
        <f>SUMIFS('2024'!$O$3:$O$500,'2024'!$B$3:$B$500,$A99,'2024'!$D$3:$D$500,"*",'2024'!$H$3:$H$500,"*ja*")</f>
        <v>0</v>
      </c>
      <c r="P99" s="101">
        <f>COUNTIFS('2025'!$B$3:$B$500,$A99,'2025'!$D$3:$D$500,"*",'2025'!$H$3:$H$500,"*ja*")</f>
        <v>0</v>
      </c>
      <c r="Q99" s="101">
        <f>SUMIFS('2025'!$O$3:$O$500,'2025'!$B$3:$B$500,$A99,'2025'!$D$3:$D$500,"*",'2025'!$H$3:$H$500,"*ja*")</f>
        <v>0</v>
      </c>
      <c r="R99" s="101">
        <f>COUNTIFS('2026'!$B$3:$B$500,$A99,'2026'!$D$3:$D$500,"*",'2026'!$H$3:$H$500,"*ja*")</f>
        <v>0</v>
      </c>
      <c r="S99" s="101">
        <f>SUMIFS('2026'!$O$3:$O$500,'2026'!$B$3:$B$500,$A99,'2026'!$D$3:$D$500,"*",'2026'!$H$3:$H$500,"*ja*")</f>
        <v>0</v>
      </c>
      <c r="T99" s="101">
        <f>COUNTIFS('2027'!$B$3:$B$500,$A99,'2027'!$D$3:$D$500,"*",'2027'!$H$3:$H$500,"*ja*")</f>
        <v>0</v>
      </c>
      <c r="U99" s="101">
        <f>SUMIFS('2027'!$O$3:$O$500,'2027'!$B$3:$B$500,$A99,'2027'!$D$3:$D$500,"*",'2027'!$H$3:$H$500,"*ja*")</f>
        <v>0</v>
      </c>
      <c r="V99" s="101">
        <f>COUNTIFS('2028'!$B$3:$B$500,$A99,'2028'!$D$3:$D$500,"*",'2028'!$H$3:$H$500,"*ja*")</f>
        <v>0</v>
      </c>
      <c r="W99" s="101">
        <f>SUMIFS('2028'!$O$3:$O$500,'2028'!$B$3:$B$500,$A99,'2028'!$D$3:$D$500,"*",'2028'!$H$3:$H$500,"*ja*")</f>
        <v>0</v>
      </c>
    </row>
    <row r="100" spans="1:23" x14ac:dyDescent="0.25">
      <c r="A100" s="91" t="s">
        <v>97</v>
      </c>
      <c r="B100" s="101">
        <f>COUNTIFS('2018'!$B$3:$B$500,$A100,'2018'!$D$3:$D$500,"*",'2018'!$H$3:$H$500,"*ja*")</f>
        <v>0</v>
      </c>
      <c r="C100" s="101">
        <f>SUMIFS('2018'!$O$3:$O$500,'2018'!$B$3:$B$500,$A100,'2018'!$D$3:$D$500,"*",'2018'!$H$3:$H$500,"*ja*")</f>
        <v>0</v>
      </c>
      <c r="D100" s="101">
        <f>COUNTIFS('2019'!$B$3:$B$500,$A100,'2019'!$D$3:$D$500,"*",'2019'!$H$3:$H$500,"*ja*")</f>
        <v>0</v>
      </c>
      <c r="E100" s="101">
        <f>SUMIFS('2019'!$O$3:$O$500,'2019'!$B$3:$B$500,$A100,'2019'!$D$3:$D$500,"*",'2019'!$H$3:$H$500,"*ja*")</f>
        <v>0</v>
      </c>
      <c r="F100" s="101">
        <f>COUNTIFS('2020'!$B$3:$B$500,$A100,'2020'!$D$3:$D$500,"*",'2020'!$H$3:$H$500,"*ja*")</f>
        <v>0</v>
      </c>
      <c r="G100" s="101">
        <f>SUMIFS('2020'!$O$3:$O$500,'2020'!$B$3:$B$500,$A100,'2020'!$D$3:$D$500,"*",'2020'!$H$3:$H$500,"*ja*")</f>
        <v>0</v>
      </c>
      <c r="H100" s="101">
        <f>COUNTIFS('2021'!$B$3:$B$500,$A100,'2021'!$D$3:$D$500,"*",'2021'!$H$3:$H$500,"*ja*")</f>
        <v>0</v>
      </c>
      <c r="I100" s="101">
        <f>SUMIFS('2021'!$O$3:$O$500,'2021'!$B$3:$B$500,$A100,'2021'!$D$3:$D$500,"*",'2021'!$H$3:$H$500,"*ja*")</f>
        <v>0</v>
      </c>
      <c r="J100" s="101">
        <f>COUNTIFS('2022'!$B$3:$B$500,$A100,'2022'!$D$3:$D$500,"*",'2022'!$H$3:$H$500,"*ja*")</f>
        <v>0</v>
      </c>
      <c r="K100" s="101">
        <f>SUMIFS('2022'!$O$3:$O$500,'2022'!$B$3:$B$500,$A100,'2022'!$D$3:$D$500,"*",'2022'!$H$3:$H$500,"*ja*")</f>
        <v>0</v>
      </c>
      <c r="L100" s="101">
        <f>COUNTIFS('2023'!$B$3:$B$500,$A100,'2023'!$D$3:$D$500,"*",'2023'!$H$3:$H$500,"*ja*")</f>
        <v>0</v>
      </c>
      <c r="M100" s="101">
        <f>SUMIFS('2023'!$O$3:$O$500,'2023'!$B$3:$B$500,$A100,'2023'!$D$3:$D$500,"*",'2023'!$H$3:$H$500,"*ja*")</f>
        <v>0</v>
      </c>
      <c r="N100" s="101">
        <f>COUNTIFS('2024'!$B$3:$B$500,$A100,'2024'!$D$3:$D$500,"*",'2024'!$H$3:$H$500,"*ja*")</f>
        <v>0</v>
      </c>
      <c r="O100" s="101">
        <f>SUMIFS('2024'!$O$3:$O$500,'2024'!$B$3:$B$500,$A100,'2024'!$D$3:$D$500,"*",'2024'!$H$3:$H$500,"*ja*")</f>
        <v>0</v>
      </c>
      <c r="P100" s="101">
        <f>COUNTIFS('2025'!$B$3:$B$500,$A100,'2025'!$D$3:$D$500,"*",'2025'!$H$3:$H$500,"*ja*")</f>
        <v>0</v>
      </c>
      <c r="Q100" s="101">
        <f>SUMIFS('2025'!$O$3:$O$500,'2025'!$B$3:$B$500,$A100,'2025'!$D$3:$D$500,"*",'2025'!$H$3:$H$500,"*ja*")</f>
        <v>0</v>
      </c>
      <c r="R100" s="101">
        <f>COUNTIFS('2026'!$B$3:$B$500,$A100,'2026'!$D$3:$D$500,"*",'2026'!$H$3:$H$500,"*ja*")</f>
        <v>0</v>
      </c>
      <c r="S100" s="101">
        <f>SUMIFS('2026'!$O$3:$O$500,'2026'!$B$3:$B$500,$A100,'2026'!$D$3:$D$500,"*",'2026'!$H$3:$H$500,"*ja*")</f>
        <v>0</v>
      </c>
      <c r="T100" s="101">
        <f>COUNTIFS('2027'!$B$3:$B$500,$A100,'2027'!$D$3:$D$500,"*",'2027'!$H$3:$H$500,"*ja*")</f>
        <v>0</v>
      </c>
      <c r="U100" s="101">
        <f>SUMIFS('2027'!$O$3:$O$500,'2027'!$B$3:$B$500,$A100,'2027'!$D$3:$D$500,"*",'2027'!$H$3:$H$500,"*ja*")</f>
        <v>0</v>
      </c>
      <c r="V100" s="101">
        <f>COUNTIFS('2028'!$B$3:$B$500,$A100,'2028'!$D$3:$D$500,"*",'2028'!$H$3:$H$500,"*ja*")</f>
        <v>0</v>
      </c>
      <c r="W100" s="101">
        <f>SUMIFS('2028'!$O$3:$O$500,'2028'!$B$3:$B$500,$A100,'2028'!$D$3:$D$500,"*",'2028'!$H$3:$H$500,"*ja*")</f>
        <v>0</v>
      </c>
    </row>
    <row r="101" spans="1:23" x14ac:dyDescent="0.25">
      <c r="A101" s="91" t="s">
        <v>94</v>
      </c>
      <c r="B101" s="101">
        <f>COUNTIFS('2018'!$B$3:$B$500,$A101,'2018'!$D$3:$D$500,"*",'2018'!$H$3:$H$500,"*ja*")</f>
        <v>0</v>
      </c>
      <c r="C101" s="101">
        <f>SUMIFS('2018'!$O$3:$O$500,'2018'!$B$3:$B$500,$A101,'2018'!$D$3:$D$500,"*",'2018'!$H$3:$H$500,"*ja*")</f>
        <v>0</v>
      </c>
      <c r="D101" s="101">
        <f>COUNTIFS('2019'!$B$3:$B$500,$A101,'2019'!$D$3:$D$500,"*",'2019'!$H$3:$H$500,"*ja*")</f>
        <v>0</v>
      </c>
      <c r="E101" s="101">
        <f>SUMIFS('2019'!$O$3:$O$500,'2019'!$B$3:$B$500,$A101,'2019'!$D$3:$D$500,"*",'2019'!$H$3:$H$500,"*ja*")</f>
        <v>0</v>
      </c>
      <c r="F101" s="101">
        <f>COUNTIFS('2020'!$B$3:$B$500,$A101,'2020'!$D$3:$D$500,"*",'2020'!$H$3:$H$500,"*ja*")</f>
        <v>0</v>
      </c>
      <c r="G101" s="101">
        <f>SUMIFS('2020'!$O$3:$O$500,'2020'!$B$3:$B$500,$A101,'2020'!$D$3:$D$500,"*",'2020'!$H$3:$H$500,"*ja*")</f>
        <v>0</v>
      </c>
      <c r="H101" s="101">
        <f>COUNTIFS('2021'!$B$3:$B$500,$A101,'2021'!$D$3:$D$500,"*",'2021'!$H$3:$H$500,"*ja*")</f>
        <v>0</v>
      </c>
      <c r="I101" s="101">
        <f>SUMIFS('2021'!$O$3:$O$500,'2021'!$B$3:$B$500,$A101,'2021'!$D$3:$D$500,"*",'2021'!$H$3:$H$500,"*ja*")</f>
        <v>0</v>
      </c>
      <c r="J101" s="101">
        <f>COUNTIFS('2022'!$B$3:$B$500,$A101,'2022'!$D$3:$D$500,"*",'2022'!$H$3:$H$500,"*ja*")</f>
        <v>0</v>
      </c>
      <c r="K101" s="101">
        <f>SUMIFS('2022'!$O$3:$O$500,'2022'!$B$3:$B$500,$A101,'2022'!$D$3:$D$500,"*",'2022'!$H$3:$H$500,"*ja*")</f>
        <v>0</v>
      </c>
      <c r="L101" s="101">
        <f>COUNTIFS('2023'!$B$3:$B$500,$A101,'2023'!$D$3:$D$500,"*",'2023'!$H$3:$H$500,"*ja*")</f>
        <v>0</v>
      </c>
      <c r="M101" s="101">
        <f>SUMIFS('2023'!$O$3:$O$500,'2023'!$B$3:$B$500,$A101,'2023'!$D$3:$D$500,"*",'2023'!$H$3:$H$500,"*ja*")</f>
        <v>0</v>
      </c>
      <c r="N101" s="101">
        <f>COUNTIFS('2024'!$B$3:$B$500,$A101,'2024'!$D$3:$D$500,"*",'2024'!$H$3:$H$500,"*ja*")</f>
        <v>0</v>
      </c>
      <c r="O101" s="101">
        <f>SUMIFS('2024'!$O$3:$O$500,'2024'!$B$3:$B$500,$A101,'2024'!$D$3:$D$500,"*",'2024'!$H$3:$H$500,"*ja*")</f>
        <v>0</v>
      </c>
      <c r="P101" s="101">
        <f>COUNTIFS('2025'!$B$3:$B$500,$A101,'2025'!$D$3:$D$500,"*",'2025'!$H$3:$H$500,"*ja*")</f>
        <v>0</v>
      </c>
      <c r="Q101" s="101">
        <f>SUMIFS('2025'!$O$3:$O$500,'2025'!$B$3:$B$500,$A101,'2025'!$D$3:$D$500,"*",'2025'!$H$3:$H$500,"*ja*")</f>
        <v>0</v>
      </c>
      <c r="R101" s="101">
        <f>COUNTIFS('2026'!$B$3:$B$500,$A101,'2026'!$D$3:$D$500,"*",'2026'!$H$3:$H$500,"*ja*")</f>
        <v>0</v>
      </c>
      <c r="S101" s="101">
        <f>SUMIFS('2026'!$O$3:$O$500,'2026'!$B$3:$B$500,$A101,'2026'!$D$3:$D$500,"*",'2026'!$H$3:$H$500,"*ja*")</f>
        <v>0</v>
      </c>
      <c r="T101" s="101">
        <f>COUNTIFS('2027'!$B$3:$B$500,$A101,'2027'!$D$3:$D$500,"*",'2027'!$H$3:$H$500,"*ja*")</f>
        <v>0</v>
      </c>
      <c r="U101" s="101">
        <f>SUMIFS('2027'!$O$3:$O$500,'2027'!$B$3:$B$500,$A101,'2027'!$D$3:$D$500,"*",'2027'!$H$3:$H$500,"*ja*")</f>
        <v>0</v>
      </c>
      <c r="V101" s="101">
        <f>COUNTIFS('2028'!$B$3:$B$500,$A101,'2028'!$D$3:$D$500,"*",'2028'!$H$3:$H$500,"*ja*")</f>
        <v>0</v>
      </c>
      <c r="W101" s="101">
        <f>SUMIFS('2028'!$O$3:$O$500,'2028'!$B$3:$B$500,$A101,'2028'!$D$3:$D$500,"*",'2028'!$H$3:$H$500,"*ja*")</f>
        <v>0</v>
      </c>
    </row>
    <row r="102" spans="1:23" x14ac:dyDescent="0.25">
      <c r="A102" s="91" t="s">
        <v>51</v>
      </c>
      <c r="B102" s="101">
        <f>COUNTIFS('2018'!$B$3:$B$500,$A102,'2018'!$D$3:$D$500,"*",'2018'!$H$3:$H$500,"*ja*")</f>
        <v>0</v>
      </c>
      <c r="C102" s="101">
        <f>SUMIFS('2018'!$O$3:$O$500,'2018'!$B$3:$B$500,$A102,'2018'!$D$3:$D$500,"*",'2018'!$H$3:$H$500,"*ja*")</f>
        <v>0</v>
      </c>
      <c r="D102" s="101">
        <f>COUNTIFS('2019'!$B$3:$B$500,$A102,'2019'!$D$3:$D$500,"*",'2019'!$H$3:$H$500,"*ja*")</f>
        <v>0</v>
      </c>
      <c r="E102" s="101">
        <f>SUMIFS('2019'!$O$3:$O$500,'2019'!$B$3:$B$500,$A102,'2019'!$D$3:$D$500,"*",'2019'!$H$3:$H$500,"*ja*")</f>
        <v>0</v>
      </c>
      <c r="F102" s="101">
        <f>COUNTIFS('2020'!$B$3:$B$500,$A102,'2020'!$D$3:$D$500,"*",'2020'!$H$3:$H$500,"*ja*")</f>
        <v>0</v>
      </c>
      <c r="G102" s="101">
        <f>SUMIFS('2020'!$O$3:$O$500,'2020'!$B$3:$B$500,$A102,'2020'!$D$3:$D$500,"*",'2020'!$H$3:$H$500,"*ja*")</f>
        <v>0</v>
      </c>
      <c r="H102" s="101">
        <f>COUNTIFS('2021'!$B$3:$B$500,$A102,'2021'!$D$3:$D$500,"*",'2021'!$H$3:$H$500,"*ja*")</f>
        <v>0</v>
      </c>
      <c r="I102" s="101">
        <f>SUMIFS('2021'!$O$3:$O$500,'2021'!$B$3:$B$500,$A102,'2021'!$D$3:$D$500,"*",'2021'!$H$3:$H$500,"*ja*")</f>
        <v>0</v>
      </c>
      <c r="J102" s="101">
        <f>COUNTIFS('2022'!$B$3:$B$500,$A102,'2022'!$D$3:$D$500,"*",'2022'!$H$3:$H$500,"*ja*")</f>
        <v>0</v>
      </c>
      <c r="K102" s="101">
        <f>SUMIFS('2022'!$O$3:$O$500,'2022'!$B$3:$B$500,$A102,'2022'!$D$3:$D$500,"*",'2022'!$H$3:$H$500,"*ja*")</f>
        <v>0</v>
      </c>
      <c r="L102" s="101">
        <f>COUNTIFS('2023'!$B$3:$B$500,$A102,'2023'!$D$3:$D$500,"*",'2023'!$H$3:$H$500,"*ja*")</f>
        <v>0</v>
      </c>
      <c r="M102" s="101">
        <f>SUMIFS('2023'!$O$3:$O$500,'2023'!$B$3:$B$500,$A102,'2023'!$D$3:$D$500,"*",'2023'!$H$3:$H$500,"*ja*")</f>
        <v>0</v>
      </c>
      <c r="N102" s="101">
        <f>COUNTIFS('2024'!$B$3:$B$500,$A102,'2024'!$D$3:$D$500,"*",'2024'!$H$3:$H$500,"*ja*")</f>
        <v>0</v>
      </c>
      <c r="O102" s="101">
        <f>SUMIFS('2024'!$O$3:$O$500,'2024'!$B$3:$B$500,$A102,'2024'!$D$3:$D$500,"*",'2024'!$H$3:$H$500,"*ja*")</f>
        <v>0</v>
      </c>
      <c r="P102" s="101">
        <f>COUNTIFS('2025'!$B$3:$B$500,$A102,'2025'!$D$3:$D$500,"*",'2025'!$H$3:$H$500,"*ja*")</f>
        <v>0</v>
      </c>
      <c r="Q102" s="101">
        <f>SUMIFS('2025'!$O$3:$O$500,'2025'!$B$3:$B$500,$A102,'2025'!$D$3:$D$500,"*",'2025'!$H$3:$H$500,"*ja*")</f>
        <v>0</v>
      </c>
      <c r="R102" s="101">
        <f>COUNTIFS('2026'!$B$3:$B$500,$A102,'2026'!$D$3:$D$500,"*",'2026'!$H$3:$H$500,"*ja*")</f>
        <v>0</v>
      </c>
      <c r="S102" s="101">
        <f>SUMIFS('2026'!$O$3:$O$500,'2026'!$B$3:$B$500,$A102,'2026'!$D$3:$D$500,"*",'2026'!$H$3:$H$500,"*ja*")</f>
        <v>0</v>
      </c>
      <c r="T102" s="101">
        <f>COUNTIFS('2027'!$B$3:$B$500,$A102,'2027'!$D$3:$D$500,"*",'2027'!$H$3:$H$500,"*ja*")</f>
        <v>0</v>
      </c>
      <c r="U102" s="101">
        <f>SUMIFS('2027'!$O$3:$O$500,'2027'!$B$3:$B$500,$A102,'2027'!$D$3:$D$500,"*",'2027'!$H$3:$H$500,"*ja*")</f>
        <v>0</v>
      </c>
      <c r="V102" s="101">
        <f>COUNTIFS('2028'!$B$3:$B$500,$A102,'2028'!$D$3:$D$500,"*",'2028'!$H$3:$H$500,"*ja*")</f>
        <v>0</v>
      </c>
      <c r="W102" s="101">
        <f>SUMIFS('2028'!$O$3:$O$500,'2028'!$B$3:$B$500,$A102,'2028'!$D$3:$D$500,"*",'2028'!$H$3:$H$500,"*ja*")</f>
        <v>0</v>
      </c>
    </row>
    <row r="103" spans="1:23" x14ac:dyDescent="0.25">
      <c r="A103" s="91" t="s">
        <v>62</v>
      </c>
      <c r="B103" s="101">
        <f>COUNTIFS('2018'!$B$3:$B$500,$A103,'2018'!$D$3:$D$500,"*",'2018'!$H$3:$H$500,"*ja*")</f>
        <v>0</v>
      </c>
      <c r="C103" s="101">
        <f>SUMIFS('2018'!$O$3:$O$500,'2018'!$B$3:$B$500,$A103,'2018'!$D$3:$D$500,"*",'2018'!$H$3:$H$500,"*ja*")</f>
        <v>0</v>
      </c>
      <c r="D103" s="101">
        <f>COUNTIFS('2019'!$B$3:$B$500,$A103,'2019'!$D$3:$D$500,"*",'2019'!$H$3:$H$500,"*ja*")</f>
        <v>0</v>
      </c>
      <c r="E103" s="101">
        <f>SUMIFS('2019'!$O$3:$O$500,'2019'!$B$3:$B$500,$A103,'2019'!$D$3:$D$500,"*",'2019'!$H$3:$H$500,"*ja*")</f>
        <v>0</v>
      </c>
      <c r="F103" s="101">
        <f>COUNTIFS('2020'!$B$3:$B$500,$A103,'2020'!$D$3:$D$500,"*",'2020'!$H$3:$H$500,"*ja*")</f>
        <v>0</v>
      </c>
      <c r="G103" s="101">
        <f>SUMIFS('2020'!$O$3:$O$500,'2020'!$B$3:$B$500,$A103,'2020'!$D$3:$D$500,"*",'2020'!$H$3:$H$500,"*ja*")</f>
        <v>0</v>
      </c>
      <c r="H103" s="101">
        <f>COUNTIFS('2021'!$B$3:$B$500,$A103,'2021'!$D$3:$D$500,"*",'2021'!$H$3:$H$500,"*ja*")</f>
        <v>0</v>
      </c>
      <c r="I103" s="101">
        <f>SUMIFS('2021'!$O$3:$O$500,'2021'!$B$3:$B$500,$A103,'2021'!$D$3:$D$500,"*",'2021'!$H$3:$H$500,"*ja*")</f>
        <v>0</v>
      </c>
      <c r="J103" s="101">
        <f>COUNTIFS('2022'!$B$3:$B$500,$A103,'2022'!$D$3:$D$500,"*",'2022'!$H$3:$H$500,"*ja*")</f>
        <v>0</v>
      </c>
      <c r="K103" s="101">
        <f>SUMIFS('2022'!$O$3:$O$500,'2022'!$B$3:$B$500,$A103,'2022'!$D$3:$D$500,"*",'2022'!$H$3:$H$500,"*ja*")</f>
        <v>0</v>
      </c>
      <c r="L103" s="101">
        <f>COUNTIFS('2023'!$B$3:$B$500,$A103,'2023'!$D$3:$D$500,"*",'2023'!$H$3:$H$500,"*ja*")</f>
        <v>0</v>
      </c>
      <c r="M103" s="101">
        <f>SUMIFS('2023'!$O$3:$O$500,'2023'!$B$3:$B$500,$A103,'2023'!$D$3:$D$500,"*",'2023'!$H$3:$H$500,"*ja*")</f>
        <v>0</v>
      </c>
      <c r="N103" s="101">
        <f>COUNTIFS('2024'!$B$3:$B$500,$A103,'2024'!$D$3:$D$500,"*",'2024'!$H$3:$H$500,"*ja*")</f>
        <v>0</v>
      </c>
      <c r="O103" s="101">
        <f>SUMIFS('2024'!$O$3:$O$500,'2024'!$B$3:$B$500,$A103,'2024'!$D$3:$D$500,"*",'2024'!$H$3:$H$500,"*ja*")</f>
        <v>0</v>
      </c>
      <c r="P103" s="101">
        <f>COUNTIFS('2025'!$B$3:$B$500,$A103,'2025'!$D$3:$D$500,"*",'2025'!$H$3:$H$500,"*ja*")</f>
        <v>0</v>
      </c>
      <c r="Q103" s="101">
        <f>SUMIFS('2025'!$O$3:$O$500,'2025'!$B$3:$B$500,$A103,'2025'!$D$3:$D$500,"*",'2025'!$H$3:$H$500,"*ja*")</f>
        <v>0</v>
      </c>
      <c r="R103" s="101">
        <f>COUNTIFS('2026'!$B$3:$B$500,$A103,'2026'!$D$3:$D$500,"*",'2026'!$H$3:$H$500,"*ja*")</f>
        <v>0</v>
      </c>
      <c r="S103" s="101">
        <f>SUMIFS('2026'!$O$3:$O$500,'2026'!$B$3:$B$500,$A103,'2026'!$D$3:$D$500,"*",'2026'!$H$3:$H$500,"*ja*")</f>
        <v>0</v>
      </c>
      <c r="T103" s="101">
        <f>COUNTIFS('2027'!$B$3:$B$500,$A103,'2027'!$D$3:$D$500,"*",'2027'!$H$3:$H$500,"*ja*")</f>
        <v>0</v>
      </c>
      <c r="U103" s="101">
        <f>SUMIFS('2027'!$O$3:$O$500,'2027'!$B$3:$B$500,$A103,'2027'!$D$3:$D$500,"*",'2027'!$H$3:$H$500,"*ja*")</f>
        <v>0</v>
      </c>
      <c r="V103" s="101">
        <f>COUNTIFS('2028'!$B$3:$B$500,$A103,'2028'!$D$3:$D$500,"*",'2028'!$H$3:$H$500,"*ja*")</f>
        <v>0</v>
      </c>
      <c r="W103" s="101">
        <f>SUMIFS('2028'!$O$3:$O$500,'2028'!$B$3:$B$500,$A103,'2028'!$D$3:$D$500,"*",'2028'!$H$3:$H$500,"*ja*")</f>
        <v>0</v>
      </c>
    </row>
    <row r="104" spans="1:23" x14ac:dyDescent="0.25">
      <c r="A104" s="91" t="s">
        <v>71</v>
      </c>
      <c r="B104" s="101">
        <f>COUNTIFS('2018'!$B$3:$B$500,$A104,'2018'!$D$3:$D$500,"*",'2018'!$H$3:$H$500,"*ja*")</f>
        <v>0</v>
      </c>
      <c r="C104" s="101">
        <f>SUMIFS('2018'!$O$3:$O$500,'2018'!$B$3:$B$500,$A104,'2018'!$D$3:$D$500,"*",'2018'!$H$3:$H$500,"*ja*")</f>
        <v>0</v>
      </c>
      <c r="D104" s="101">
        <f>COUNTIFS('2019'!$B$3:$B$500,$A104,'2019'!$D$3:$D$500,"*",'2019'!$H$3:$H$500,"*ja*")</f>
        <v>0</v>
      </c>
      <c r="E104" s="101">
        <f>SUMIFS('2019'!$O$3:$O$500,'2019'!$B$3:$B$500,$A104,'2019'!$D$3:$D$500,"*",'2019'!$H$3:$H$500,"*ja*")</f>
        <v>0</v>
      </c>
      <c r="F104" s="101">
        <f>COUNTIFS('2020'!$B$3:$B$500,$A104,'2020'!$D$3:$D$500,"*",'2020'!$H$3:$H$500,"*ja*")</f>
        <v>0</v>
      </c>
      <c r="G104" s="101">
        <f>SUMIFS('2020'!$O$3:$O$500,'2020'!$B$3:$B$500,$A104,'2020'!$D$3:$D$500,"*",'2020'!$H$3:$H$500,"*ja*")</f>
        <v>0</v>
      </c>
      <c r="H104" s="101">
        <f>COUNTIFS('2021'!$B$3:$B$500,$A104,'2021'!$D$3:$D$500,"*",'2021'!$H$3:$H$500,"*ja*")</f>
        <v>0</v>
      </c>
      <c r="I104" s="101">
        <f>SUMIFS('2021'!$O$3:$O$500,'2021'!$B$3:$B$500,$A104,'2021'!$D$3:$D$500,"*",'2021'!$H$3:$H$500,"*ja*")</f>
        <v>0</v>
      </c>
      <c r="J104" s="101">
        <f>COUNTIFS('2022'!$B$3:$B$500,$A104,'2022'!$D$3:$D$500,"*",'2022'!$H$3:$H$500,"*ja*")</f>
        <v>0</v>
      </c>
      <c r="K104" s="101">
        <f>SUMIFS('2022'!$O$3:$O$500,'2022'!$B$3:$B$500,$A104,'2022'!$D$3:$D$500,"*",'2022'!$H$3:$H$500,"*ja*")</f>
        <v>0</v>
      </c>
      <c r="L104" s="101">
        <f>COUNTIFS('2023'!$B$3:$B$500,$A104,'2023'!$D$3:$D$500,"*",'2023'!$H$3:$H$500,"*ja*")</f>
        <v>0</v>
      </c>
      <c r="M104" s="101">
        <f>SUMIFS('2023'!$O$3:$O$500,'2023'!$B$3:$B$500,$A104,'2023'!$D$3:$D$500,"*",'2023'!$H$3:$H$500,"*ja*")</f>
        <v>0</v>
      </c>
      <c r="N104" s="101">
        <f>COUNTIFS('2024'!$B$3:$B$500,$A104,'2024'!$D$3:$D$500,"*",'2024'!$H$3:$H$500,"*ja*")</f>
        <v>0</v>
      </c>
      <c r="O104" s="101">
        <f>SUMIFS('2024'!$O$3:$O$500,'2024'!$B$3:$B$500,$A104,'2024'!$D$3:$D$500,"*",'2024'!$H$3:$H$500,"*ja*")</f>
        <v>0</v>
      </c>
      <c r="P104" s="101">
        <f>COUNTIFS('2025'!$B$3:$B$500,$A104,'2025'!$D$3:$D$500,"*",'2025'!$H$3:$H$500,"*ja*")</f>
        <v>0</v>
      </c>
      <c r="Q104" s="101">
        <f>SUMIFS('2025'!$O$3:$O$500,'2025'!$B$3:$B$500,$A104,'2025'!$D$3:$D$500,"*",'2025'!$H$3:$H$500,"*ja*")</f>
        <v>0</v>
      </c>
      <c r="R104" s="101">
        <f>COUNTIFS('2026'!$B$3:$B$500,$A104,'2026'!$D$3:$D$500,"*",'2026'!$H$3:$H$500,"*ja*")</f>
        <v>0</v>
      </c>
      <c r="S104" s="101">
        <f>SUMIFS('2026'!$O$3:$O$500,'2026'!$B$3:$B$500,$A104,'2026'!$D$3:$D$500,"*",'2026'!$H$3:$H$500,"*ja*")</f>
        <v>0</v>
      </c>
      <c r="T104" s="101">
        <f>COUNTIFS('2027'!$B$3:$B$500,$A104,'2027'!$D$3:$D$500,"*",'2027'!$H$3:$H$500,"*ja*")</f>
        <v>0</v>
      </c>
      <c r="U104" s="101">
        <f>SUMIFS('2027'!$O$3:$O$500,'2027'!$B$3:$B$500,$A104,'2027'!$D$3:$D$500,"*",'2027'!$H$3:$H$500,"*ja*")</f>
        <v>0</v>
      </c>
      <c r="V104" s="101">
        <f>COUNTIFS('2028'!$B$3:$B$500,$A104,'2028'!$D$3:$D$500,"*",'2028'!$H$3:$H$500,"*ja*")</f>
        <v>0</v>
      </c>
      <c r="W104" s="101">
        <f>SUMIFS('2028'!$O$3:$O$500,'2028'!$B$3:$B$500,$A104,'2028'!$D$3:$D$500,"*",'2028'!$H$3:$H$500,"*ja*")</f>
        <v>0</v>
      </c>
    </row>
    <row r="105" spans="1:23" x14ac:dyDescent="0.25">
      <c r="A105" s="91" t="s">
        <v>102</v>
      </c>
      <c r="B105" s="101">
        <f>COUNTIFS('2018'!$B$3:$B$500,$A105,'2018'!$D$3:$D$500,"*",'2018'!$H$3:$H$500,"*ja*")</f>
        <v>0</v>
      </c>
      <c r="C105" s="101">
        <f>SUMIFS('2018'!$O$3:$O$500,'2018'!$B$3:$B$500,$A105,'2018'!$D$3:$D$500,"*",'2018'!$H$3:$H$500,"*ja*")</f>
        <v>0</v>
      </c>
      <c r="D105" s="101">
        <f>COUNTIFS('2019'!$B$3:$B$500,$A105,'2019'!$D$3:$D$500,"*",'2019'!$H$3:$H$500,"*ja*")</f>
        <v>0</v>
      </c>
      <c r="E105" s="101">
        <f>SUMIFS('2019'!$O$3:$O$500,'2019'!$B$3:$B$500,$A105,'2019'!$D$3:$D$500,"*",'2019'!$H$3:$H$500,"*ja*")</f>
        <v>0</v>
      </c>
      <c r="F105" s="101">
        <f>COUNTIFS('2020'!$B$3:$B$500,$A105,'2020'!$D$3:$D$500,"*",'2020'!$H$3:$H$500,"*ja*")</f>
        <v>0</v>
      </c>
      <c r="G105" s="101">
        <f>SUMIFS('2020'!$O$3:$O$500,'2020'!$B$3:$B$500,$A105,'2020'!$D$3:$D$500,"*",'2020'!$H$3:$H$500,"*ja*")</f>
        <v>0</v>
      </c>
      <c r="H105" s="101">
        <f>COUNTIFS('2021'!$B$3:$B$500,$A105,'2021'!$D$3:$D$500,"*",'2021'!$H$3:$H$500,"*ja*")</f>
        <v>0</v>
      </c>
      <c r="I105" s="101">
        <f>SUMIFS('2021'!$O$3:$O$500,'2021'!$B$3:$B$500,$A105,'2021'!$D$3:$D$500,"*",'2021'!$H$3:$H$500,"*ja*")</f>
        <v>0</v>
      </c>
      <c r="J105" s="101">
        <f>COUNTIFS('2022'!$B$3:$B$500,$A105,'2022'!$D$3:$D$500,"*",'2022'!$H$3:$H$500,"*ja*")</f>
        <v>0</v>
      </c>
      <c r="K105" s="101">
        <f>SUMIFS('2022'!$O$3:$O$500,'2022'!$B$3:$B$500,$A105,'2022'!$D$3:$D$500,"*",'2022'!$H$3:$H$500,"*ja*")</f>
        <v>0</v>
      </c>
      <c r="L105" s="101">
        <f>COUNTIFS('2023'!$B$3:$B$500,$A105,'2023'!$D$3:$D$500,"*",'2023'!$H$3:$H$500,"*ja*")</f>
        <v>0</v>
      </c>
      <c r="M105" s="101">
        <f>SUMIFS('2023'!$O$3:$O$500,'2023'!$B$3:$B$500,$A105,'2023'!$D$3:$D$500,"*",'2023'!$H$3:$H$500,"*ja*")</f>
        <v>0</v>
      </c>
      <c r="N105" s="101">
        <f>COUNTIFS('2024'!$B$3:$B$500,$A105,'2024'!$D$3:$D$500,"*",'2024'!$H$3:$H$500,"*ja*")</f>
        <v>0</v>
      </c>
      <c r="O105" s="101">
        <f>SUMIFS('2024'!$O$3:$O$500,'2024'!$B$3:$B$500,$A105,'2024'!$D$3:$D$500,"*",'2024'!$H$3:$H$500,"*ja*")</f>
        <v>0</v>
      </c>
      <c r="P105" s="101">
        <f>COUNTIFS('2025'!$B$3:$B$500,$A105,'2025'!$D$3:$D$500,"*",'2025'!$H$3:$H$500,"*ja*")</f>
        <v>0</v>
      </c>
      <c r="Q105" s="101">
        <f>SUMIFS('2025'!$O$3:$O$500,'2025'!$B$3:$B$500,$A105,'2025'!$D$3:$D$500,"*",'2025'!$H$3:$H$500,"*ja*")</f>
        <v>0</v>
      </c>
      <c r="R105" s="101">
        <f>COUNTIFS('2026'!$B$3:$B$500,$A105,'2026'!$D$3:$D$500,"*",'2026'!$H$3:$H$500,"*ja*")</f>
        <v>0</v>
      </c>
      <c r="S105" s="101">
        <f>SUMIFS('2026'!$O$3:$O$500,'2026'!$B$3:$B$500,$A105,'2026'!$D$3:$D$500,"*",'2026'!$H$3:$H$500,"*ja*")</f>
        <v>0</v>
      </c>
      <c r="T105" s="101">
        <f>COUNTIFS('2027'!$B$3:$B$500,$A105,'2027'!$D$3:$D$500,"*",'2027'!$H$3:$H$500,"*ja*")</f>
        <v>0</v>
      </c>
      <c r="U105" s="101">
        <f>SUMIFS('2027'!$O$3:$O$500,'2027'!$B$3:$B$500,$A105,'2027'!$D$3:$D$500,"*",'2027'!$H$3:$H$500,"*ja*")</f>
        <v>0</v>
      </c>
      <c r="V105" s="101">
        <f>COUNTIFS('2028'!$B$3:$B$500,$A105,'2028'!$D$3:$D$500,"*",'2028'!$H$3:$H$500,"*ja*")</f>
        <v>0</v>
      </c>
      <c r="W105" s="101">
        <f>SUMIFS('2028'!$O$3:$O$500,'2028'!$B$3:$B$500,$A105,'2028'!$D$3:$D$500,"*",'2028'!$H$3:$H$500,"*ja*")</f>
        <v>0</v>
      </c>
    </row>
    <row r="106" spans="1:23" x14ac:dyDescent="0.25">
      <c r="A106" s="98" t="s">
        <v>122</v>
      </c>
      <c r="B106" s="102">
        <f>COUNTIFS('2018'!$B$3:$B$500,$A106,'2018'!$D$3:$D$500,"*",'2018'!$H$3:$H$500,"*ja*")</f>
        <v>0</v>
      </c>
      <c r="C106" s="102">
        <f>SUMIFS('2018'!$O$3:$O$500,'2018'!$B$3:$B$500,$A106,'2018'!$D$3:$D$500,"*",'2018'!$H$3:$H$500,"*ja*")</f>
        <v>0</v>
      </c>
      <c r="D106" s="102">
        <f>COUNTIFS('2019'!$B$3:$B$500,$A106,'2019'!$D$3:$D$500,"*",'2019'!$H$3:$H$500,"*ja*")</f>
        <v>0</v>
      </c>
      <c r="E106" s="102">
        <f>SUMIFS('2019'!$O$3:$O$500,'2019'!$B$3:$B$500,$A106,'2019'!$D$3:$D$500,"*",'2019'!$H$3:$H$500,"*ja*")</f>
        <v>0</v>
      </c>
      <c r="F106" s="102">
        <f>COUNTIFS('2020'!$B$3:$B$500,$A106,'2020'!$D$3:$D$500,"*",'2020'!$H$3:$H$500,"*ja*")</f>
        <v>0</v>
      </c>
      <c r="G106" s="102">
        <f>SUMIFS('2020'!$O$3:$O$500,'2020'!$B$3:$B$500,$A106,'2020'!$D$3:$D$500,"*",'2020'!$H$3:$H$500,"*ja*")</f>
        <v>0</v>
      </c>
      <c r="H106" s="102">
        <f>COUNTIFS('2021'!$B$3:$B$500,$A106,'2021'!$D$3:$D$500,"*",'2021'!$H$3:$H$500,"*ja*")</f>
        <v>0</v>
      </c>
      <c r="I106" s="102">
        <f>SUMIFS('2021'!$O$3:$O$500,'2021'!$B$3:$B$500,$A106,'2021'!$D$3:$D$500,"*",'2021'!$H$3:$H$500,"*ja*")</f>
        <v>0</v>
      </c>
      <c r="J106" s="102">
        <f>COUNTIFS('2022'!$B$3:$B$500,$A106,'2022'!$D$3:$D$500,"*",'2022'!$H$3:$H$500,"*ja*")</f>
        <v>0</v>
      </c>
      <c r="K106" s="102">
        <f>SUMIFS('2022'!$O$3:$O$500,'2022'!$B$3:$B$500,$A106,'2022'!$D$3:$D$500,"*",'2022'!$H$3:$H$500,"*ja*")</f>
        <v>0</v>
      </c>
      <c r="L106" s="102">
        <f>COUNTIFS('2023'!$B$3:$B$500,$A106,'2023'!$D$3:$D$500,"*",'2023'!$H$3:$H$500,"*ja*")</f>
        <v>0</v>
      </c>
      <c r="M106" s="102">
        <f>SUMIFS('2023'!$O$3:$O$500,'2023'!$B$3:$B$500,$A106,'2023'!$D$3:$D$500,"*",'2023'!$H$3:$H$500,"*ja*")</f>
        <v>0</v>
      </c>
      <c r="N106" s="102">
        <f>COUNTIFS('2024'!$B$3:$B$500,$A106,'2024'!$D$3:$D$500,"*",'2024'!$H$3:$H$500,"*ja*")</f>
        <v>0</v>
      </c>
      <c r="O106" s="102">
        <f>SUMIFS('2024'!$O$3:$O$500,'2024'!$B$3:$B$500,$A106,'2024'!$D$3:$D$500,"*",'2024'!$H$3:$H$500,"*ja*")</f>
        <v>0</v>
      </c>
      <c r="P106" s="102">
        <f>COUNTIFS('2025'!$B$3:$B$500,$A106,'2025'!$D$3:$D$500,"*",'2025'!$H$3:$H$500,"*ja*")</f>
        <v>0</v>
      </c>
      <c r="Q106" s="102">
        <f>SUMIFS('2025'!$O$3:$O$500,'2025'!$B$3:$B$500,$A106,'2025'!$D$3:$D$500,"*",'2025'!$H$3:$H$500,"*ja*")</f>
        <v>0</v>
      </c>
      <c r="R106" s="102">
        <f>COUNTIFS('2026'!$B$3:$B$500,$A106,'2026'!$D$3:$D$500,"*",'2026'!$H$3:$H$500,"*ja*")</f>
        <v>0</v>
      </c>
      <c r="S106" s="102">
        <f>SUMIFS('2026'!$O$3:$O$500,'2026'!$B$3:$B$500,$A106,'2026'!$D$3:$D$500,"*",'2026'!$H$3:$H$500,"*ja*")</f>
        <v>0</v>
      </c>
      <c r="T106" s="102">
        <f>COUNTIFS('2027'!$B$3:$B$500,$A106,'2027'!$D$3:$D$500,"*",'2027'!$H$3:$H$500,"*ja*")</f>
        <v>0</v>
      </c>
      <c r="U106" s="102">
        <f>SUMIFS('2027'!$O$3:$O$500,'2027'!$B$3:$B$500,$A106,'2027'!$D$3:$D$500,"*",'2027'!$H$3:$H$500,"*ja*")</f>
        <v>0</v>
      </c>
      <c r="V106" s="102">
        <f>COUNTIFS('2028'!$B$3:$B$500,$A106,'2028'!$D$3:$D$500,"*",'2028'!$H$3:$H$500,"*ja*")</f>
        <v>0</v>
      </c>
      <c r="W106" s="102">
        <f>SUMIFS('2028'!$O$3:$O$500,'2028'!$B$3:$B$500,$A106,'2028'!$D$3:$D$500,"*",'2028'!$H$3:$H$500,"*ja*")</f>
        <v>0</v>
      </c>
    </row>
  </sheetData>
  <sheetProtection password="CF33" sheet="1" objects="1" scenarios="1"/>
  <mergeCells count="12">
    <mergeCell ref="A2:N2"/>
    <mergeCell ref="N4:O4"/>
    <mergeCell ref="P4:Q4"/>
    <mergeCell ref="R4:S4"/>
    <mergeCell ref="T4:U4"/>
    <mergeCell ref="V4:W4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L12"/>
  <sheetViews>
    <sheetView workbookViewId="0"/>
  </sheetViews>
  <sheetFormatPr defaultColWidth="8.85546875" defaultRowHeight="12.75" x14ac:dyDescent="0.2"/>
  <cols>
    <col min="1" max="1" width="41.85546875" style="17" bestFit="1" customWidth="1"/>
    <col min="2" max="12" width="7.7109375" style="17" customWidth="1"/>
    <col min="13" max="14" width="8.85546875" style="17"/>
    <col min="15" max="15" width="18" style="17" bestFit="1" customWidth="1"/>
    <col min="16" max="16384" width="8.85546875" style="17"/>
  </cols>
  <sheetData>
    <row r="1" spans="1:12" x14ac:dyDescent="0.2">
      <c r="A1" s="40" t="s">
        <v>182</v>
      </c>
      <c r="B1" s="16"/>
    </row>
    <row r="2" spans="1:12" x14ac:dyDescent="0.2">
      <c r="A2" s="109"/>
    </row>
    <row r="4" spans="1:12" x14ac:dyDescent="0.2">
      <c r="A4" s="20" t="s">
        <v>188</v>
      </c>
      <c r="B4" s="18" t="s">
        <v>145</v>
      </c>
      <c r="C4" s="18" t="s">
        <v>146</v>
      </c>
      <c r="D4" s="18" t="s">
        <v>147</v>
      </c>
      <c r="E4" s="18" t="s">
        <v>148</v>
      </c>
      <c r="F4" s="18" t="s">
        <v>149</v>
      </c>
      <c r="G4" s="18" t="s">
        <v>150</v>
      </c>
      <c r="H4" s="18" t="s">
        <v>151</v>
      </c>
      <c r="I4" s="18" t="s">
        <v>152</v>
      </c>
      <c r="J4" s="18" t="s">
        <v>153</v>
      </c>
      <c r="K4" s="18" t="s">
        <v>154</v>
      </c>
      <c r="L4" s="18" t="s">
        <v>155</v>
      </c>
    </row>
    <row r="6" spans="1:12" x14ac:dyDescent="0.2">
      <c r="A6" s="19" t="s">
        <v>138</v>
      </c>
      <c r="B6" s="108"/>
      <c r="C6" s="13"/>
      <c r="D6" s="13"/>
      <c r="E6" s="13"/>
      <c r="F6" s="14"/>
      <c r="G6" s="14"/>
      <c r="H6" s="14"/>
      <c r="I6" s="14"/>
      <c r="J6" s="14"/>
      <c r="K6" s="14"/>
      <c r="L6" s="14"/>
    </row>
    <row r="7" spans="1:12" x14ac:dyDescent="0.2">
      <c r="A7" s="19" t="s">
        <v>139</v>
      </c>
      <c r="B7" s="108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spans="1:12" x14ac:dyDescent="0.2">
      <c r="A8" s="19" t="s">
        <v>140</v>
      </c>
      <c r="B8" s="108"/>
      <c r="C8" s="13"/>
      <c r="D8" s="13"/>
      <c r="E8" s="13"/>
      <c r="F8" s="14"/>
      <c r="G8" s="14"/>
      <c r="H8" s="14"/>
      <c r="I8" s="14"/>
      <c r="J8" s="14"/>
      <c r="K8" s="14"/>
      <c r="L8" s="14"/>
    </row>
    <row r="9" spans="1:12" x14ac:dyDescent="0.2">
      <c r="A9" s="19" t="s">
        <v>141</v>
      </c>
      <c r="B9" s="108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spans="1:12" x14ac:dyDescent="0.2">
      <c r="A10" s="19" t="s">
        <v>142</v>
      </c>
      <c r="B10" s="108"/>
      <c r="C10" s="13"/>
      <c r="D10" s="13"/>
      <c r="E10" s="13"/>
      <c r="F10" s="14"/>
      <c r="G10" s="14"/>
      <c r="H10" s="14"/>
      <c r="I10" s="14"/>
      <c r="J10" s="14"/>
      <c r="K10" s="14"/>
      <c r="L10" s="14"/>
    </row>
    <row r="11" spans="1:12" x14ac:dyDescent="0.2">
      <c r="A11" s="19" t="s">
        <v>143</v>
      </c>
      <c r="B11" s="108"/>
      <c r="C11" s="13"/>
      <c r="D11" s="13"/>
      <c r="E11" s="13"/>
      <c r="F11" s="14"/>
      <c r="G11" s="14"/>
      <c r="H11" s="14"/>
      <c r="I11" s="14"/>
      <c r="J11" s="14"/>
      <c r="K11" s="14"/>
      <c r="L11" s="14"/>
    </row>
    <row r="12" spans="1:12" x14ac:dyDescent="0.2">
      <c r="A12" s="20" t="s">
        <v>144</v>
      </c>
      <c r="B12" s="58" t="str">
        <f t="shared" ref="B12:L12" si="0">IF(AND(B$6="",B$7="",B$8="",B$9="",B$10="",B$11=""),"",SUM(B6:B11))</f>
        <v/>
      </c>
      <c r="C12" s="58" t="str">
        <f t="shared" si="0"/>
        <v/>
      </c>
      <c r="D12" s="58" t="str">
        <f t="shared" si="0"/>
        <v/>
      </c>
      <c r="E12" s="58" t="str">
        <f t="shared" si="0"/>
        <v/>
      </c>
      <c r="F12" s="58" t="str">
        <f t="shared" si="0"/>
        <v/>
      </c>
      <c r="G12" s="58" t="str">
        <f t="shared" si="0"/>
        <v/>
      </c>
      <c r="H12" s="58" t="str">
        <f t="shared" si="0"/>
        <v/>
      </c>
      <c r="I12" s="58" t="str">
        <f t="shared" si="0"/>
        <v/>
      </c>
      <c r="J12" s="58" t="str">
        <f t="shared" si="0"/>
        <v/>
      </c>
      <c r="K12" s="58" t="str">
        <f t="shared" si="0"/>
        <v/>
      </c>
      <c r="L12" s="58" t="str">
        <f t="shared" si="0"/>
        <v/>
      </c>
    </row>
  </sheetData>
  <sheetProtection password="CF33" sheet="1" objects="1" scenarios="1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2">
    <tabColor rgb="FF92D050"/>
  </sheetPr>
  <dimension ref="A1:T500"/>
  <sheetViews>
    <sheetView zoomScaleNormal="100" workbookViewId="0">
      <pane ySplit="2" topLeftCell="A3" activePane="bottomLeft" state="frozen"/>
      <selection activeCell="B1" sqref="B1"/>
      <selection pane="bottomLeft"/>
    </sheetView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2018"</f>
        <v xml:space="preserve"> - Liste over koncerter og sceniske forestillinger 2018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107"/>
      <c r="B3" s="105"/>
      <c r="C3" s="105"/>
      <c r="D3" s="105"/>
      <c r="E3" s="105"/>
      <c r="F3" s="105"/>
      <c r="G3" s="105"/>
      <c r="H3" s="105"/>
      <c r="I3" s="105"/>
      <c r="J3" s="108"/>
      <c r="K3" s="105"/>
      <c r="L3" s="108"/>
      <c r="M3" s="108"/>
      <c r="N3" s="52" t="str">
        <f>IF(AND($L3="",$M3=""),"",SUM($L3,$M3))</f>
        <v/>
      </c>
      <c r="O3" s="108"/>
      <c r="P3" s="52" t="str">
        <f>IF(AND(N3="",O3=""),"",SUM(N3,-O3))</f>
        <v/>
      </c>
      <c r="Q3" s="108"/>
      <c r="R3" s="13"/>
      <c r="S3" s="105"/>
    </row>
    <row r="4" spans="1:20" x14ac:dyDescent="0.2">
      <c r="A4" s="107"/>
      <c r="B4" s="105"/>
      <c r="C4" s="105"/>
      <c r="D4" s="105"/>
      <c r="E4" s="105"/>
      <c r="F4" s="105"/>
      <c r="G4" s="105"/>
      <c r="H4" s="105"/>
      <c r="I4" s="105"/>
      <c r="J4" s="108"/>
      <c r="K4" s="105"/>
      <c r="L4" s="108"/>
      <c r="M4" s="108"/>
      <c r="N4" s="52" t="str">
        <f t="shared" ref="N4:N67" si="0">IF(AND($L4="",$M4=""),"",SUM($L4,$M4))</f>
        <v/>
      </c>
      <c r="O4" s="108"/>
      <c r="P4" s="52" t="str">
        <f t="shared" ref="P4:P67" si="1">IF(AND(N4="",O4=""),"",SUM(N4,-O4))</f>
        <v/>
      </c>
      <c r="Q4" s="108"/>
      <c r="R4" s="13"/>
      <c r="S4" s="105"/>
    </row>
    <row r="5" spans="1:20" x14ac:dyDescent="0.2">
      <c r="A5" s="107"/>
      <c r="B5" s="105"/>
      <c r="C5" s="105"/>
      <c r="D5" s="105"/>
      <c r="E5" s="105"/>
      <c r="F5" s="105"/>
      <c r="G5" s="105"/>
      <c r="H5" s="105"/>
      <c r="I5" s="105"/>
      <c r="J5" s="108"/>
      <c r="K5" s="105"/>
      <c r="L5" s="108"/>
      <c r="M5" s="108"/>
      <c r="N5" s="52" t="str">
        <f t="shared" si="0"/>
        <v/>
      </c>
      <c r="O5" s="108"/>
      <c r="P5" s="52" t="str">
        <f t="shared" si="1"/>
        <v/>
      </c>
      <c r="Q5" s="108"/>
      <c r="R5" s="13"/>
      <c r="S5" s="105"/>
    </row>
    <row r="6" spans="1:20" x14ac:dyDescent="0.2">
      <c r="A6" s="107"/>
      <c r="B6" s="105"/>
      <c r="C6" s="105"/>
      <c r="D6" s="105"/>
      <c r="E6" s="105"/>
      <c r="F6" s="105"/>
      <c r="G6" s="105"/>
      <c r="H6" s="105"/>
      <c r="I6" s="105"/>
      <c r="J6" s="108"/>
      <c r="K6" s="105"/>
      <c r="L6" s="108"/>
      <c r="M6" s="108"/>
      <c r="N6" s="52" t="str">
        <f t="shared" si="0"/>
        <v/>
      </c>
      <c r="O6" s="108"/>
      <c r="P6" s="52" t="str">
        <f t="shared" si="1"/>
        <v/>
      </c>
      <c r="Q6" s="108"/>
      <c r="R6" s="13"/>
      <c r="S6" s="105"/>
    </row>
    <row r="7" spans="1:20" x14ac:dyDescent="0.2">
      <c r="A7" s="107"/>
      <c r="B7" s="105"/>
      <c r="C7" s="105"/>
      <c r="D7" s="105"/>
      <c r="E7" s="105"/>
      <c r="F7" s="105"/>
      <c r="G7" s="105"/>
      <c r="H7" s="105"/>
      <c r="I7" s="105"/>
      <c r="J7" s="108"/>
      <c r="K7" s="105"/>
      <c r="L7" s="108"/>
      <c r="M7" s="108"/>
      <c r="N7" s="52" t="str">
        <f t="shared" si="0"/>
        <v/>
      </c>
      <c r="O7" s="108"/>
      <c r="P7" s="52" t="str">
        <f t="shared" si="1"/>
        <v/>
      </c>
      <c r="Q7" s="108"/>
      <c r="R7" s="13"/>
      <c r="S7" s="105"/>
    </row>
    <row r="8" spans="1:20" x14ac:dyDescent="0.2">
      <c r="A8" s="107"/>
      <c r="B8" s="105"/>
      <c r="C8" s="105"/>
      <c r="D8" s="105"/>
      <c r="E8" s="105"/>
      <c r="F8" s="105"/>
      <c r="G8" s="105"/>
      <c r="H8" s="105"/>
      <c r="I8" s="105"/>
      <c r="J8" s="108"/>
      <c r="K8" s="105"/>
      <c r="L8" s="108"/>
      <c r="M8" s="108"/>
      <c r="N8" s="52" t="str">
        <f t="shared" si="0"/>
        <v/>
      </c>
      <c r="O8" s="108"/>
      <c r="P8" s="52" t="str">
        <f t="shared" si="1"/>
        <v/>
      </c>
      <c r="Q8" s="108"/>
      <c r="R8" s="13"/>
      <c r="S8" s="105"/>
    </row>
    <row r="9" spans="1:20" x14ac:dyDescent="0.2">
      <c r="A9" s="107"/>
      <c r="B9" s="105"/>
      <c r="C9" s="105"/>
      <c r="D9" s="105"/>
      <c r="E9" s="105"/>
      <c r="F9" s="105"/>
      <c r="G9" s="105"/>
      <c r="H9" s="105"/>
      <c r="I9" s="105"/>
      <c r="J9" s="108"/>
      <c r="K9" s="105"/>
      <c r="L9" s="108"/>
      <c r="M9" s="108"/>
      <c r="N9" s="52" t="str">
        <f t="shared" si="0"/>
        <v/>
      </c>
      <c r="O9" s="108"/>
      <c r="P9" s="52" t="str">
        <f t="shared" si="1"/>
        <v/>
      </c>
      <c r="Q9" s="108"/>
      <c r="R9" s="13"/>
      <c r="S9" s="105"/>
    </row>
    <row r="10" spans="1:20" x14ac:dyDescent="0.2">
      <c r="A10" s="107"/>
      <c r="B10" s="105"/>
      <c r="C10" s="105"/>
      <c r="D10" s="105"/>
      <c r="E10" s="105"/>
      <c r="F10" s="105"/>
      <c r="G10" s="105"/>
      <c r="H10" s="105"/>
      <c r="I10" s="105"/>
      <c r="J10" s="108"/>
      <c r="K10" s="105"/>
      <c r="L10" s="108"/>
      <c r="M10" s="108"/>
      <c r="N10" s="52" t="str">
        <f t="shared" si="0"/>
        <v/>
      </c>
      <c r="O10" s="108"/>
      <c r="P10" s="52" t="str">
        <f t="shared" si="1"/>
        <v/>
      </c>
      <c r="Q10" s="108"/>
      <c r="R10" s="13"/>
      <c r="S10" s="105"/>
    </row>
    <row r="11" spans="1:20" x14ac:dyDescent="0.2">
      <c r="A11" s="107"/>
      <c r="B11" s="105"/>
      <c r="C11" s="105"/>
      <c r="D11" s="105"/>
      <c r="E11" s="105"/>
      <c r="F11" s="105"/>
      <c r="G11" s="105"/>
      <c r="H11" s="105"/>
      <c r="I11" s="105"/>
      <c r="J11" s="108"/>
      <c r="K11" s="105"/>
      <c r="L11" s="108"/>
      <c r="M11" s="108"/>
      <c r="N11" s="52" t="str">
        <f t="shared" si="0"/>
        <v/>
      </c>
      <c r="O11" s="108"/>
      <c r="P11" s="52" t="str">
        <f t="shared" si="1"/>
        <v/>
      </c>
      <c r="Q11" s="108"/>
      <c r="R11" s="13"/>
      <c r="S11" s="105"/>
    </row>
    <row r="12" spans="1:20" x14ac:dyDescent="0.2">
      <c r="A12" s="107"/>
      <c r="B12" s="105"/>
      <c r="C12" s="105"/>
      <c r="D12" s="105"/>
      <c r="E12" s="105"/>
      <c r="F12" s="105"/>
      <c r="G12" s="105"/>
      <c r="H12" s="105"/>
      <c r="I12" s="105"/>
      <c r="J12" s="108"/>
      <c r="K12" s="105"/>
      <c r="L12" s="108"/>
      <c r="M12" s="108"/>
      <c r="N12" s="52" t="str">
        <f t="shared" si="0"/>
        <v/>
      </c>
      <c r="O12" s="13"/>
      <c r="P12" s="52" t="str">
        <f t="shared" si="1"/>
        <v/>
      </c>
      <c r="Q12" s="108"/>
      <c r="R12" s="13"/>
      <c r="S12" s="105"/>
    </row>
    <row r="13" spans="1:20" x14ac:dyDescent="0.2">
      <c r="A13" s="107"/>
      <c r="B13" s="105"/>
      <c r="C13" s="105"/>
      <c r="D13" s="105"/>
      <c r="E13" s="105"/>
      <c r="F13" s="105"/>
      <c r="G13" s="105"/>
      <c r="H13" s="105"/>
      <c r="I13" s="105"/>
      <c r="J13" s="108"/>
      <c r="K13" s="105"/>
      <c r="L13" s="108"/>
      <c r="M13" s="108"/>
      <c r="N13" s="52" t="str">
        <f t="shared" si="0"/>
        <v/>
      </c>
      <c r="O13" s="13"/>
      <c r="P13" s="52" t="str">
        <f t="shared" si="1"/>
        <v/>
      </c>
      <c r="Q13" s="108"/>
      <c r="R13" s="13"/>
      <c r="S13" s="105"/>
    </row>
    <row r="14" spans="1:20" x14ac:dyDescent="0.2">
      <c r="A14" s="107"/>
      <c r="B14" s="105"/>
      <c r="C14" s="105"/>
      <c r="D14" s="105"/>
      <c r="E14" s="105"/>
      <c r="F14" s="105"/>
      <c r="G14" s="105"/>
      <c r="H14" s="105"/>
      <c r="I14" s="105"/>
      <c r="J14" s="108"/>
      <c r="K14" s="105"/>
      <c r="L14" s="108"/>
      <c r="M14" s="108"/>
      <c r="N14" s="52" t="str">
        <f t="shared" si="0"/>
        <v/>
      </c>
      <c r="O14" s="13"/>
      <c r="P14" s="52" t="str">
        <f t="shared" si="1"/>
        <v/>
      </c>
      <c r="Q14" s="108"/>
      <c r="R14" s="13"/>
      <c r="S14" s="105"/>
    </row>
    <row r="15" spans="1:20" x14ac:dyDescent="0.2">
      <c r="A15" s="107"/>
      <c r="B15" s="105"/>
      <c r="C15" s="105"/>
      <c r="D15" s="105"/>
      <c r="E15" s="105"/>
      <c r="F15" s="105"/>
      <c r="G15" s="105"/>
      <c r="H15" s="105"/>
      <c r="I15" s="105"/>
      <c r="J15" s="108"/>
      <c r="K15" s="105"/>
      <c r="L15" s="108"/>
      <c r="M15" s="108"/>
      <c r="N15" s="52" t="str">
        <f t="shared" si="0"/>
        <v/>
      </c>
      <c r="O15" s="13"/>
      <c r="P15" s="52" t="str">
        <f t="shared" si="1"/>
        <v/>
      </c>
      <c r="Q15" s="108"/>
      <c r="R15" s="13"/>
      <c r="S15" s="105"/>
    </row>
    <row r="16" spans="1:20" x14ac:dyDescent="0.2">
      <c r="A16" s="107"/>
      <c r="B16" s="105"/>
      <c r="C16" s="105"/>
      <c r="D16" s="105"/>
      <c r="E16" s="105"/>
      <c r="F16" s="105"/>
      <c r="G16" s="105"/>
      <c r="H16" s="105"/>
      <c r="I16" s="105"/>
      <c r="J16" s="108"/>
      <c r="K16" s="105"/>
      <c r="L16" s="108"/>
      <c r="M16" s="108"/>
      <c r="N16" s="52" t="str">
        <f t="shared" si="0"/>
        <v/>
      </c>
      <c r="O16" s="13"/>
      <c r="P16" s="52" t="str">
        <f t="shared" si="1"/>
        <v/>
      </c>
      <c r="Q16" s="108"/>
      <c r="R16" s="13"/>
      <c r="S16" s="105"/>
    </row>
    <row r="17" spans="1:19" x14ac:dyDescent="0.2">
      <c r="A17" s="107"/>
      <c r="B17" s="105"/>
      <c r="C17" s="105"/>
      <c r="D17" s="105"/>
      <c r="E17" s="105"/>
      <c r="F17" s="105"/>
      <c r="G17" s="105"/>
      <c r="H17" s="105"/>
      <c r="I17" s="105"/>
      <c r="J17" s="108"/>
      <c r="K17" s="105"/>
      <c r="L17" s="108"/>
      <c r="M17" s="108"/>
      <c r="N17" s="52" t="str">
        <f t="shared" si="0"/>
        <v/>
      </c>
      <c r="O17" s="13"/>
      <c r="P17" s="52" t="str">
        <f t="shared" si="1"/>
        <v/>
      </c>
      <c r="Q17" s="108"/>
      <c r="R17" s="13"/>
      <c r="S17" s="105"/>
    </row>
    <row r="18" spans="1:19" x14ac:dyDescent="0.2">
      <c r="A18" s="107"/>
      <c r="B18" s="105"/>
      <c r="C18" s="105"/>
      <c r="D18" s="105"/>
      <c r="E18" s="105"/>
      <c r="F18" s="105"/>
      <c r="G18" s="105"/>
      <c r="H18" s="105"/>
      <c r="I18" s="105"/>
      <c r="J18" s="108"/>
      <c r="K18" s="105"/>
      <c r="L18" s="108"/>
      <c r="M18" s="108"/>
      <c r="N18" s="52" t="str">
        <f t="shared" si="0"/>
        <v/>
      </c>
      <c r="O18" s="13"/>
      <c r="P18" s="52" t="str">
        <f t="shared" si="1"/>
        <v/>
      </c>
      <c r="Q18" s="108"/>
      <c r="R18" s="13"/>
      <c r="S18" s="105"/>
    </row>
    <row r="19" spans="1:19" x14ac:dyDescent="0.2">
      <c r="A19" s="107"/>
      <c r="B19" s="105"/>
      <c r="C19" s="105"/>
      <c r="D19" s="105"/>
      <c r="E19" s="105"/>
      <c r="F19" s="105"/>
      <c r="G19" s="105"/>
      <c r="H19" s="105"/>
      <c r="I19" s="105"/>
      <c r="J19" s="108"/>
      <c r="K19" s="105"/>
      <c r="L19" s="108"/>
      <c r="M19" s="108"/>
      <c r="N19" s="52" t="str">
        <f t="shared" si="0"/>
        <v/>
      </c>
      <c r="O19" s="13"/>
      <c r="P19" s="52" t="str">
        <f t="shared" si="1"/>
        <v/>
      </c>
      <c r="Q19" s="108"/>
      <c r="R19" s="13"/>
      <c r="S19" s="105"/>
    </row>
    <row r="20" spans="1:19" x14ac:dyDescent="0.2">
      <c r="A20" s="107"/>
      <c r="B20" s="105"/>
      <c r="C20" s="105"/>
      <c r="D20" s="105"/>
      <c r="E20" s="105"/>
      <c r="F20" s="105"/>
      <c r="G20" s="105"/>
      <c r="H20" s="105"/>
      <c r="I20" s="105"/>
      <c r="J20" s="108"/>
      <c r="K20" s="105"/>
      <c r="L20" s="108"/>
      <c r="M20" s="108"/>
      <c r="N20" s="52" t="str">
        <f t="shared" si="0"/>
        <v/>
      </c>
      <c r="O20" s="13"/>
      <c r="P20" s="52" t="str">
        <f t="shared" si="1"/>
        <v/>
      </c>
      <c r="Q20" s="108"/>
      <c r="R20" s="13"/>
      <c r="S20" s="105"/>
    </row>
    <row r="21" spans="1:19" x14ac:dyDescent="0.2">
      <c r="A21" s="107"/>
      <c r="B21" s="105"/>
      <c r="C21" s="105"/>
      <c r="D21" s="105"/>
      <c r="E21" s="105"/>
      <c r="F21" s="105"/>
      <c r="G21" s="105"/>
      <c r="H21" s="105"/>
      <c r="I21" s="105"/>
      <c r="J21" s="108"/>
      <c r="K21" s="105"/>
      <c r="L21" s="108"/>
      <c r="M21" s="108"/>
      <c r="N21" s="52" t="str">
        <f t="shared" si="0"/>
        <v/>
      </c>
      <c r="O21" s="13"/>
      <c r="P21" s="52" t="str">
        <f t="shared" si="1"/>
        <v/>
      </c>
      <c r="Q21" s="108"/>
      <c r="R21" s="13"/>
      <c r="S21" s="105"/>
    </row>
    <row r="22" spans="1:19" x14ac:dyDescent="0.2">
      <c r="A22" s="107"/>
      <c r="B22" s="105"/>
      <c r="C22" s="105"/>
      <c r="D22" s="105"/>
      <c r="E22" s="105"/>
      <c r="F22" s="105"/>
      <c r="G22" s="105"/>
      <c r="H22" s="105"/>
      <c r="I22" s="105"/>
      <c r="J22" s="108"/>
      <c r="K22" s="105"/>
      <c r="L22" s="108"/>
      <c r="M22" s="108"/>
      <c r="N22" s="52" t="str">
        <f t="shared" si="0"/>
        <v/>
      </c>
      <c r="O22" s="13"/>
      <c r="P22" s="52" t="str">
        <f t="shared" si="1"/>
        <v/>
      </c>
      <c r="Q22" s="108"/>
      <c r="R22" s="13"/>
      <c r="S22" s="105"/>
    </row>
    <row r="23" spans="1:19" x14ac:dyDescent="0.2">
      <c r="A23" s="107"/>
      <c r="B23" s="105"/>
      <c r="C23" s="105"/>
      <c r="D23" s="105"/>
      <c r="E23" s="105"/>
      <c r="F23" s="105"/>
      <c r="G23" s="105"/>
      <c r="H23" s="105"/>
      <c r="I23" s="105"/>
      <c r="J23" s="108"/>
      <c r="K23" s="105"/>
      <c r="L23" s="108"/>
      <c r="M23" s="108"/>
      <c r="N23" s="52" t="str">
        <f t="shared" si="0"/>
        <v/>
      </c>
      <c r="O23" s="13"/>
      <c r="P23" s="52" t="str">
        <f t="shared" si="1"/>
        <v/>
      </c>
      <c r="Q23" s="108"/>
      <c r="R23" s="13"/>
      <c r="S23" s="105"/>
    </row>
    <row r="24" spans="1:19" x14ac:dyDescent="0.2">
      <c r="A24" s="107"/>
      <c r="B24" s="105"/>
      <c r="C24" s="105"/>
      <c r="D24" s="105"/>
      <c r="E24" s="105"/>
      <c r="F24" s="105"/>
      <c r="G24" s="105"/>
      <c r="H24" s="105"/>
      <c r="I24" s="105"/>
      <c r="J24" s="108"/>
      <c r="K24" s="105"/>
      <c r="L24" s="108"/>
      <c r="M24" s="108"/>
      <c r="N24" s="52" t="str">
        <f t="shared" si="0"/>
        <v/>
      </c>
      <c r="O24" s="13"/>
      <c r="P24" s="52" t="str">
        <f t="shared" si="1"/>
        <v/>
      </c>
      <c r="Q24" s="108"/>
      <c r="R24" s="13"/>
      <c r="S24" s="105"/>
    </row>
    <row r="25" spans="1:19" x14ac:dyDescent="0.2">
      <c r="A25" s="107"/>
      <c r="B25" s="105"/>
      <c r="C25" s="105"/>
      <c r="D25" s="105"/>
      <c r="E25" s="105"/>
      <c r="F25" s="105"/>
      <c r="G25" s="105"/>
      <c r="H25" s="105"/>
      <c r="I25" s="105"/>
      <c r="J25" s="108"/>
      <c r="K25" s="105"/>
      <c r="L25" s="108"/>
      <c r="M25" s="108"/>
      <c r="N25" s="52" t="str">
        <f t="shared" si="0"/>
        <v/>
      </c>
      <c r="O25" s="13"/>
      <c r="P25" s="52" t="str">
        <f t="shared" si="1"/>
        <v/>
      </c>
      <c r="Q25" s="108"/>
      <c r="R25" s="13"/>
      <c r="S25" s="105"/>
    </row>
    <row r="26" spans="1:19" x14ac:dyDescent="0.2">
      <c r="A26" s="107"/>
      <c r="B26" s="105"/>
      <c r="C26" s="105"/>
      <c r="D26" s="105"/>
      <c r="E26" s="105"/>
      <c r="F26" s="105"/>
      <c r="G26" s="105"/>
      <c r="H26" s="105"/>
      <c r="I26" s="105"/>
      <c r="J26" s="108"/>
      <c r="K26" s="105"/>
      <c r="L26" s="108"/>
      <c r="M26" s="108"/>
      <c r="N26" s="52" t="str">
        <f t="shared" si="0"/>
        <v/>
      </c>
      <c r="O26" s="13"/>
      <c r="P26" s="52" t="str">
        <f t="shared" si="1"/>
        <v/>
      </c>
      <c r="Q26" s="108"/>
      <c r="R26" s="13"/>
      <c r="S26" s="105"/>
    </row>
    <row r="27" spans="1:19" x14ac:dyDescent="0.2">
      <c r="A27" s="107"/>
      <c r="B27" s="105"/>
      <c r="C27" s="105"/>
      <c r="D27" s="105"/>
      <c r="E27" s="105"/>
      <c r="F27" s="105"/>
      <c r="G27" s="105"/>
      <c r="H27" s="105"/>
      <c r="I27" s="105"/>
      <c r="J27" s="108"/>
      <c r="K27" s="105"/>
      <c r="L27" s="108"/>
      <c r="M27" s="108"/>
      <c r="N27" s="52" t="str">
        <f t="shared" si="0"/>
        <v/>
      </c>
      <c r="O27" s="13"/>
      <c r="P27" s="52" t="str">
        <f t="shared" si="1"/>
        <v/>
      </c>
      <c r="Q27" s="108"/>
      <c r="R27" s="13"/>
      <c r="S27" s="105"/>
    </row>
    <row r="28" spans="1:19" x14ac:dyDescent="0.2">
      <c r="A28" s="107"/>
      <c r="B28" s="105"/>
      <c r="C28" s="105"/>
      <c r="D28" s="105"/>
      <c r="E28" s="105"/>
      <c r="F28" s="105"/>
      <c r="G28" s="105"/>
      <c r="H28" s="105"/>
      <c r="I28" s="105"/>
      <c r="J28" s="108"/>
      <c r="K28" s="105"/>
      <c r="L28" s="108"/>
      <c r="M28" s="108"/>
      <c r="N28" s="52" t="str">
        <f t="shared" si="0"/>
        <v/>
      </c>
      <c r="O28" s="13"/>
      <c r="P28" s="52" t="str">
        <f t="shared" si="1"/>
        <v/>
      </c>
      <c r="Q28" s="108"/>
      <c r="R28" s="13"/>
      <c r="S28" s="105"/>
    </row>
    <row r="29" spans="1:19" x14ac:dyDescent="0.2">
      <c r="A29" s="107"/>
      <c r="B29" s="105"/>
      <c r="C29" s="105"/>
      <c r="D29" s="105"/>
      <c r="E29" s="105"/>
      <c r="F29" s="105"/>
      <c r="G29" s="105"/>
      <c r="H29" s="105"/>
      <c r="I29" s="105"/>
      <c r="J29" s="108"/>
      <c r="K29" s="105"/>
      <c r="L29" s="108"/>
      <c r="M29" s="108"/>
      <c r="N29" s="52" t="str">
        <f t="shared" si="0"/>
        <v/>
      </c>
      <c r="O29" s="13"/>
      <c r="P29" s="52" t="str">
        <f t="shared" si="1"/>
        <v/>
      </c>
      <c r="Q29" s="108"/>
      <c r="R29" s="13"/>
      <c r="S29" s="105"/>
    </row>
    <row r="30" spans="1:19" x14ac:dyDescent="0.2">
      <c r="A30" s="107"/>
      <c r="B30" s="105"/>
      <c r="C30" s="105"/>
      <c r="D30" s="105"/>
      <c r="E30" s="105"/>
      <c r="F30" s="105"/>
      <c r="G30" s="105"/>
      <c r="H30" s="105"/>
      <c r="I30" s="105"/>
      <c r="J30" s="108"/>
      <c r="K30" s="105"/>
      <c r="L30" s="108"/>
      <c r="M30" s="108"/>
      <c r="N30" s="52" t="str">
        <f t="shared" si="0"/>
        <v/>
      </c>
      <c r="O30" s="13"/>
      <c r="P30" s="52" t="str">
        <f t="shared" si="1"/>
        <v/>
      </c>
      <c r="Q30" s="108"/>
      <c r="R30" s="13"/>
      <c r="S30" s="105"/>
    </row>
    <row r="31" spans="1:19" x14ac:dyDescent="0.2">
      <c r="A31" s="107"/>
      <c r="B31" s="105"/>
      <c r="C31" s="105"/>
      <c r="D31" s="105"/>
      <c r="E31" s="105"/>
      <c r="F31" s="105"/>
      <c r="G31" s="105"/>
      <c r="H31" s="105"/>
      <c r="I31" s="105"/>
      <c r="J31" s="108"/>
      <c r="K31" s="105"/>
      <c r="L31" s="108"/>
      <c r="M31" s="108"/>
      <c r="N31" s="52" t="str">
        <f t="shared" si="0"/>
        <v/>
      </c>
      <c r="O31" s="13"/>
      <c r="P31" s="52" t="str">
        <f t="shared" si="1"/>
        <v/>
      </c>
      <c r="Q31" s="108"/>
      <c r="R31" s="13"/>
      <c r="S31" s="105"/>
    </row>
    <row r="32" spans="1:19" x14ac:dyDescent="0.2">
      <c r="A32" s="107"/>
      <c r="B32" s="105"/>
      <c r="C32" s="105"/>
      <c r="D32" s="105"/>
      <c r="E32" s="105"/>
      <c r="F32" s="105"/>
      <c r="G32" s="105"/>
      <c r="H32" s="105"/>
      <c r="I32" s="105"/>
      <c r="J32" s="108"/>
      <c r="K32" s="105"/>
      <c r="L32" s="108"/>
      <c r="M32" s="108"/>
      <c r="N32" s="52" t="str">
        <f t="shared" si="0"/>
        <v/>
      </c>
      <c r="O32" s="13"/>
      <c r="P32" s="52" t="str">
        <f t="shared" si="1"/>
        <v/>
      </c>
      <c r="Q32" s="108"/>
      <c r="R32" s="13"/>
      <c r="S32" s="105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allowBlank="1" showInputMessage="1" showErrorMessage="1" sqref="D3:D500" xr:uid="{00000000-0002-0000-0700-000000000000}">
      <formula1>Aktivitet</formula1>
    </dataValidation>
    <dataValidation type="list" showInputMessage="1" showErrorMessage="1" sqref="G3:G500" xr:uid="{00000000-0002-0000-0700-000001000000}">
      <formula1>Målgruppe</formula1>
    </dataValidation>
    <dataValidation type="list" allowBlank="1" showInputMessage="1" showErrorMessage="1" sqref="F3:F500" xr:uid="{00000000-0002-0000-0700-000002000000}">
      <formula1>IndendørsUdendørs</formula1>
    </dataValidation>
    <dataValidation type="list" allowBlank="1" showInputMessage="1" showErrorMessage="1" sqref="H3:H500" xr:uid="{00000000-0002-0000-0700-000003000000}">
      <formula1>SamarbejdeGrundskole</formula1>
    </dataValidation>
    <dataValidation type="list" allowBlank="1" showInputMessage="1" showErrorMessage="1" sqref="E3:E500" xr:uid="{00000000-0002-0000-0700-000004000000}">
      <formula1>OffentligAdgang</formula1>
    </dataValidation>
    <dataValidation type="list" allowBlank="1" showInputMessage="1" showErrorMessage="1" sqref="K3:K500" xr:uid="{00000000-0002-0000-0700-000005000000}">
      <formula1>HeleDele</formula1>
    </dataValidation>
    <dataValidation type="list" showInputMessage="1" showErrorMessage="1" sqref="B3:B500" xr:uid="{00000000-0002-0000-0700-000006000000}">
      <formula1>Geografi</formula1>
    </dataValidation>
    <dataValidation type="list" allowBlank="1" showInputMessage="1" showErrorMessage="1" sqref="I3:I500" xr:uid="{00000000-0002-0000-0700-000007000000}">
      <formula1>SamarbejdeDJO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T500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2.75" x14ac:dyDescent="0.2"/>
  <cols>
    <col min="1" max="1" width="10.7109375" style="17" customWidth="1"/>
    <col min="2" max="2" width="15.28515625" style="17" customWidth="1"/>
    <col min="3" max="3" width="20.85546875" style="17" customWidth="1"/>
    <col min="4" max="4" width="25.5703125" style="17" bestFit="1" customWidth="1"/>
    <col min="5" max="5" width="15.42578125" style="17" bestFit="1" customWidth="1"/>
    <col min="6" max="6" width="18.85546875" style="17" bestFit="1" customWidth="1"/>
    <col min="7" max="7" width="25.85546875" style="17" bestFit="1" customWidth="1"/>
    <col min="8" max="8" width="26.28515625" style="17" bestFit="1" customWidth="1"/>
    <col min="9" max="9" width="31.42578125" style="17" bestFit="1" customWidth="1"/>
    <col min="10" max="10" width="39.85546875" style="17" bestFit="1" customWidth="1"/>
    <col min="11" max="11" width="30" style="17" bestFit="1" customWidth="1"/>
    <col min="12" max="12" width="18.7109375" style="17" bestFit="1" customWidth="1"/>
    <col min="13" max="13" width="14.28515625" style="17" bestFit="1" customWidth="1"/>
    <col min="14" max="14" width="12.42578125" style="17" bestFit="1" customWidth="1"/>
    <col min="15" max="15" width="23.140625" style="17" bestFit="1" customWidth="1"/>
    <col min="16" max="16" width="17.42578125" style="17" bestFit="1" customWidth="1"/>
    <col min="17" max="17" width="14.5703125" style="17" bestFit="1" customWidth="1"/>
    <col min="18" max="18" width="8.28515625" style="17" bestFit="1" customWidth="1"/>
    <col min="19" max="19" width="14.5703125" style="17" customWidth="1"/>
    <col min="20" max="16384" width="8.85546875" style="17"/>
  </cols>
  <sheetData>
    <row r="1" spans="1:20" x14ac:dyDescent="0.2">
      <c r="A1" s="104" t="str">
        <f>Generelt!$A$2&amp;" - Liste over koncerter og sceniske forestillinger 2019"</f>
        <v xml:space="preserve"> - Liste over koncerter og sceniske forestillinger 2019</v>
      </c>
    </row>
    <row r="2" spans="1:20" x14ac:dyDescent="0.2">
      <c r="A2" s="25" t="s">
        <v>0</v>
      </c>
      <c r="B2" s="25" t="s">
        <v>124</v>
      </c>
      <c r="C2" s="25" t="s">
        <v>125</v>
      </c>
      <c r="D2" s="25" t="s">
        <v>126</v>
      </c>
      <c r="E2" s="25" t="s">
        <v>184</v>
      </c>
      <c r="F2" s="25" t="s">
        <v>162</v>
      </c>
      <c r="G2" s="25" t="s">
        <v>127</v>
      </c>
      <c r="H2" s="25" t="s">
        <v>187</v>
      </c>
      <c r="I2" s="25" t="s">
        <v>190</v>
      </c>
      <c r="J2" s="23" t="s">
        <v>189</v>
      </c>
      <c r="K2" s="25" t="s">
        <v>108</v>
      </c>
      <c r="L2" s="23" t="s">
        <v>3</v>
      </c>
      <c r="M2" s="23" t="s">
        <v>4</v>
      </c>
      <c r="N2" s="23" t="s">
        <v>5</v>
      </c>
      <c r="O2" s="23" t="s">
        <v>172</v>
      </c>
      <c r="P2" s="23" t="s">
        <v>176</v>
      </c>
      <c r="Q2" s="23" t="s">
        <v>128</v>
      </c>
      <c r="R2" s="23" t="s">
        <v>213</v>
      </c>
      <c r="S2" s="23" t="s">
        <v>191</v>
      </c>
      <c r="T2" s="41"/>
    </row>
    <row r="3" spans="1:20" x14ac:dyDescent="0.2">
      <c r="A3" s="107"/>
      <c r="B3" s="105"/>
      <c r="C3" s="105"/>
      <c r="D3" s="105"/>
      <c r="E3" s="105"/>
      <c r="F3" s="105"/>
      <c r="G3" s="105"/>
      <c r="H3" s="105"/>
      <c r="I3" s="105"/>
      <c r="J3" s="108"/>
      <c r="K3" s="105"/>
      <c r="L3" s="108"/>
      <c r="M3" s="108"/>
      <c r="N3" s="52" t="str">
        <f>IF(AND($L3="",$M3=""),"",SUM($L3,$M3))</f>
        <v/>
      </c>
      <c r="O3" s="13"/>
      <c r="P3" s="52" t="str">
        <f>IF(AND(N3="",O3=""),"",SUM(N3,-O3))</f>
        <v/>
      </c>
      <c r="Q3" s="108"/>
      <c r="R3" s="13"/>
      <c r="S3" s="22"/>
    </row>
    <row r="4" spans="1:20" x14ac:dyDescent="0.2">
      <c r="A4" s="107"/>
      <c r="B4" s="105"/>
      <c r="C4" s="105"/>
      <c r="D4" s="105"/>
      <c r="E4" s="105"/>
      <c r="F4" s="105"/>
      <c r="G4" s="105"/>
      <c r="H4" s="105"/>
      <c r="I4" s="105"/>
      <c r="J4" s="108"/>
      <c r="K4" s="105"/>
      <c r="L4" s="108"/>
      <c r="M4" s="108"/>
      <c r="N4" s="52" t="str">
        <f t="shared" ref="N4:N67" si="0">IF(AND($L4="",$M4=""),"",SUM($L4,$M4))</f>
        <v/>
      </c>
      <c r="O4" s="108"/>
      <c r="P4" s="52" t="str">
        <f t="shared" ref="P4:P67" si="1">IF(AND(N4="",O4=""),"",SUM(N4,-O4))</f>
        <v/>
      </c>
      <c r="Q4" s="108"/>
      <c r="R4" s="13"/>
      <c r="S4" s="22"/>
    </row>
    <row r="5" spans="1:20" x14ac:dyDescent="0.2">
      <c r="A5" s="107"/>
      <c r="B5" s="105"/>
      <c r="C5" s="105"/>
      <c r="D5" s="105"/>
      <c r="E5" s="105"/>
      <c r="F5" s="105"/>
      <c r="G5" s="105"/>
      <c r="H5" s="105"/>
      <c r="I5" s="105"/>
      <c r="J5" s="108"/>
      <c r="K5" s="105"/>
      <c r="L5" s="108"/>
      <c r="M5" s="108"/>
      <c r="N5" s="52" t="str">
        <f t="shared" si="0"/>
        <v/>
      </c>
      <c r="O5" s="13"/>
      <c r="P5" s="52" t="str">
        <f t="shared" si="1"/>
        <v/>
      </c>
      <c r="Q5" s="108"/>
      <c r="R5" s="13"/>
      <c r="S5" s="22"/>
    </row>
    <row r="6" spans="1:20" x14ac:dyDescent="0.2">
      <c r="A6" s="21"/>
      <c r="B6" s="22"/>
      <c r="C6" s="22"/>
      <c r="D6" s="22"/>
      <c r="E6" s="22"/>
      <c r="F6" s="22"/>
      <c r="G6" s="22"/>
      <c r="H6" s="22"/>
      <c r="I6" s="22"/>
      <c r="J6" s="13"/>
      <c r="K6" s="22"/>
      <c r="L6" s="13"/>
      <c r="M6" s="13"/>
      <c r="N6" s="52" t="str">
        <f t="shared" si="0"/>
        <v/>
      </c>
      <c r="O6" s="13"/>
      <c r="P6" s="52" t="str">
        <f t="shared" si="1"/>
        <v/>
      </c>
      <c r="Q6" s="13"/>
      <c r="R6" s="13"/>
      <c r="S6" s="22"/>
    </row>
    <row r="7" spans="1:20" x14ac:dyDescent="0.2">
      <c r="A7" s="21"/>
      <c r="B7" s="22"/>
      <c r="C7" s="22"/>
      <c r="D7" s="22"/>
      <c r="E7" s="22"/>
      <c r="F7" s="22"/>
      <c r="G7" s="22"/>
      <c r="H7" s="22"/>
      <c r="I7" s="22"/>
      <c r="J7" s="13"/>
      <c r="K7" s="22"/>
      <c r="L7" s="13"/>
      <c r="M7" s="13"/>
      <c r="N7" s="52" t="str">
        <f t="shared" si="0"/>
        <v/>
      </c>
      <c r="O7" s="13"/>
      <c r="P7" s="52" t="str">
        <f t="shared" si="1"/>
        <v/>
      </c>
      <c r="Q7" s="13"/>
      <c r="R7" s="13"/>
      <c r="S7" s="22"/>
    </row>
    <row r="8" spans="1:20" x14ac:dyDescent="0.2">
      <c r="A8" s="21"/>
      <c r="B8" s="22"/>
      <c r="C8" s="22"/>
      <c r="D8" s="22"/>
      <c r="E8" s="22"/>
      <c r="F8" s="22"/>
      <c r="G8" s="22"/>
      <c r="H8" s="22"/>
      <c r="I8" s="22"/>
      <c r="J8" s="13"/>
      <c r="K8" s="22"/>
      <c r="L8" s="13"/>
      <c r="M8" s="13"/>
      <c r="N8" s="52" t="str">
        <f t="shared" si="0"/>
        <v/>
      </c>
      <c r="O8" s="13"/>
      <c r="P8" s="52" t="str">
        <f t="shared" si="1"/>
        <v/>
      </c>
      <c r="Q8" s="13"/>
      <c r="R8" s="13"/>
      <c r="S8" s="22"/>
    </row>
    <row r="9" spans="1:20" x14ac:dyDescent="0.2">
      <c r="A9" s="21"/>
      <c r="B9" s="22"/>
      <c r="C9" s="22"/>
      <c r="D9" s="22"/>
      <c r="E9" s="22"/>
      <c r="F9" s="22"/>
      <c r="G9" s="22"/>
      <c r="H9" s="22"/>
      <c r="I9" s="22"/>
      <c r="J9" s="13"/>
      <c r="K9" s="22"/>
      <c r="L9" s="13"/>
      <c r="M9" s="13"/>
      <c r="N9" s="52" t="str">
        <f t="shared" si="0"/>
        <v/>
      </c>
      <c r="O9" s="13"/>
      <c r="P9" s="52" t="str">
        <f t="shared" si="1"/>
        <v/>
      </c>
      <c r="Q9" s="13"/>
      <c r="R9" s="13"/>
      <c r="S9" s="22"/>
    </row>
    <row r="10" spans="1:20" x14ac:dyDescent="0.2">
      <c r="A10" s="21"/>
      <c r="B10" s="22"/>
      <c r="C10" s="22"/>
      <c r="D10" s="22"/>
      <c r="E10" s="22"/>
      <c r="F10" s="22"/>
      <c r="G10" s="22"/>
      <c r="H10" s="22"/>
      <c r="I10" s="22"/>
      <c r="J10" s="13"/>
      <c r="K10" s="22"/>
      <c r="L10" s="13"/>
      <c r="M10" s="13"/>
      <c r="N10" s="52" t="str">
        <f t="shared" si="0"/>
        <v/>
      </c>
      <c r="O10" s="13"/>
      <c r="P10" s="52" t="str">
        <f t="shared" si="1"/>
        <v/>
      </c>
      <c r="Q10" s="13"/>
      <c r="R10" s="13"/>
      <c r="S10" s="22"/>
    </row>
    <row r="11" spans="1:20" x14ac:dyDescent="0.2">
      <c r="A11" s="21"/>
      <c r="B11" s="22"/>
      <c r="C11" s="22"/>
      <c r="D11" s="22"/>
      <c r="E11" s="22"/>
      <c r="F11" s="22"/>
      <c r="G11" s="22"/>
      <c r="H11" s="22"/>
      <c r="I11" s="22"/>
      <c r="J11" s="13"/>
      <c r="K11" s="22"/>
      <c r="L11" s="13"/>
      <c r="M11" s="13"/>
      <c r="N11" s="52" t="str">
        <f t="shared" si="0"/>
        <v/>
      </c>
      <c r="O11" s="13"/>
      <c r="P11" s="52" t="str">
        <f t="shared" si="1"/>
        <v/>
      </c>
      <c r="Q11" s="13"/>
      <c r="R11" s="13"/>
      <c r="S11" s="22"/>
    </row>
    <row r="12" spans="1:20" x14ac:dyDescent="0.2">
      <c r="A12" s="21"/>
      <c r="B12" s="22"/>
      <c r="C12" s="22"/>
      <c r="D12" s="22"/>
      <c r="E12" s="22"/>
      <c r="F12" s="22"/>
      <c r="G12" s="22"/>
      <c r="H12" s="22"/>
      <c r="I12" s="22"/>
      <c r="J12" s="13"/>
      <c r="K12" s="22"/>
      <c r="L12" s="13"/>
      <c r="M12" s="13"/>
      <c r="N12" s="52" t="str">
        <f t="shared" si="0"/>
        <v/>
      </c>
      <c r="O12" s="13"/>
      <c r="P12" s="52" t="str">
        <f t="shared" si="1"/>
        <v/>
      </c>
      <c r="Q12" s="13"/>
      <c r="R12" s="13"/>
      <c r="S12" s="22"/>
    </row>
    <row r="13" spans="1:20" x14ac:dyDescent="0.2">
      <c r="A13" s="21"/>
      <c r="B13" s="22"/>
      <c r="C13" s="22"/>
      <c r="D13" s="22"/>
      <c r="E13" s="22"/>
      <c r="F13" s="22"/>
      <c r="G13" s="22"/>
      <c r="H13" s="22"/>
      <c r="I13" s="22"/>
      <c r="J13" s="13"/>
      <c r="K13" s="22"/>
      <c r="L13" s="13"/>
      <c r="M13" s="13"/>
      <c r="N13" s="52" t="str">
        <f t="shared" si="0"/>
        <v/>
      </c>
      <c r="O13" s="13"/>
      <c r="P13" s="52" t="str">
        <f t="shared" si="1"/>
        <v/>
      </c>
      <c r="Q13" s="13"/>
      <c r="R13" s="13"/>
      <c r="S13" s="22"/>
    </row>
    <row r="14" spans="1:20" x14ac:dyDescent="0.2">
      <c r="A14" s="21"/>
      <c r="B14" s="22"/>
      <c r="C14" s="22"/>
      <c r="D14" s="22"/>
      <c r="E14" s="22"/>
      <c r="F14" s="22"/>
      <c r="G14" s="22"/>
      <c r="H14" s="22"/>
      <c r="I14" s="22"/>
      <c r="J14" s="13"/>
      <c r="K14" s="22"/>
      <c r="L14" s="13"/>
      <c r="M14" s="13"/>
      <c r="N14" s="52" t="str">
        <f t="shared" si="0"/>
        <v/>
      </c>
      <c r="O14" s="13"/>
      <c r="P14" s="52" t="str">
        <f t="shared" si="1"/>
        <v/>
      </c>
      <c r="Q14" s="13"/>
      <c r="R14" s="13"/>
      <c r="S14" s="22"/>
    </row>
    <row r="15" spans="1:20" x14ac:dyDescent="0.2">
      <c r="A15" s="21"/>
      <c r="B15" s="22"/>
      <c r="C15" s="22"/>
      <c r="D15" s="22"/>
      <c r="E15" s="22"/>
      <c r="F15" s="22"/>
      <c r="G15" s="22"/>
      <c r="H15" s="22"/>
      <c r="I15" s="22"/>
      <c r="J15" s="13"/>
      <c r="K15" s="22"/>
      <c r="L15" s="13"/>
      <c r="M15" s="13"/>
      <c r="N15" s="52" t="str">
        <f t="shared" si="0"/>
        <v/>
      </c>
      <c r="O15" s="13"/>
      <c r="P15" s="52" t="str">
        <f t="shared" si="1"/>
        <v/>
      </c>
      <c r="Q15" s="13"/>
      <c r="R15" s="13"/>
      <c r="S15" s="22"/>
    </row>
    <row r="16" spans="1:20" x14ac:dyDescent="0.2">
      <c r="A16" s="21"/>
      <c r="B16" s="22"/>
      <c r="C16" s="22"/>
      <c r="D16" s="22"/>
      <c r="E16" s="22"/>
      <c r="F16" s="22"/>
      <c r="G16" s="22"/>
      <c r="H16" s="22"/>
      <c r="I16" s="22"/>
      <c r="J16" s="13"/>
      <c r="K16" s="22"/>
      <c r="L16" s="13"/>
      <c r="M16" s="13"/>
      <c r="N16" s="52" t="str">
        <f t="shared" si="0"/>
        <v/>
      </c>
      <c r="O16" s="13"/>
      <c r="P16" s="52" t="str">
        <f t="shared" si="1"/>
        <v/>
      </c>
      <c r="Q16" s="13"/>
      <c r="R16" s="13"/>
      <c r="S16" s="22"/>
    </row>
    <row r="17" spans="1:19" x14ac:dyDescent="0.2">
      <c r="A17" s="21"/>
      <c r="B17" s="22"/>
      <c r="C17" s="22"/>
      <c r="D17" s="22"/>
      <c r="E17" s="22"/>
      <c r="F17" s="22"/>
      <c r="G17" s="22"/>
      <c r="H17" s="22"/>
      <c r="I17" s="22"/>
      <c r="J17" s="13"/>
      <c r="K17" s="22"/>
      <c r="L17" s="13"/>
      <c r="M17" s="13"/>
      <c r="N17" s="52" t="str">
        <f t="shared" si="0"/>
        <v/>
      </c>
      <c r="O17" s="13"/>
      <c r="P17" s="52" t="str">
        <f t="shared" si="1"/>
        <v/>
      </c>
      <c r="Q17" s="13"/>
      <c r="R17" s="13"/>
      <c r="S17" s="22"/>
    </row>
    <row r="18" spans="1:19" x14ac:dyDescent="0.2">
      <c r="A18" s="21"/>
      <c r="B18" s="22"/>
      <c r="C18" s="22"/>
      <c r="D18" s="22"/>
      <c r="E18" s="22"/>
      <c r="F18" s="22"/>
      <c r="G18" s="22"/>
      <c r="H18" s="22"/>
      <c r="I18" s="22"/>
      <c r="J18" s="13"/>
      <c r="K18" s="22"/>
      <c r="L18" s="13"/>
      <c r="M18" s="13"/>
      <c r="N18" s="52" t="str">
        <f t="shared" si="0"/>
        <v/>
      </c>
      <c r="O18" s="13"/>
      <c r="P18" s="52" t="str">
        <f t="shared" si="1"/>
        <v/>
      </c>
      <c r="Q18" s="13"/>
      <c r="R18" s="13"/>
      <c r="S18" s="22"/>
    </row>
    <row r="19" spans="1:19" x14ac:dyDescent="0.2">
      <c r="A19" s="21"/>
      <c r="B19" s="22"/>
      <c r="C19" s="22"/>
      <c r="D19" s="22"/>
      <c r="E19" s="22"/>
      <c r="F19" s="22"/>
      <c r="G19" s="22"/>
      <c r="H19" s="22"/>
      <c r="I19" s="22"/>
      <c r="J19" s="13"/>
      <c r="K19" s="22"/>
      <c r="L19" s="13"/>
      <c r="M19" s="13"/>
      <c r="N19" s="52" t="str">
        <f t="shared" si="0"/>
        <v/>
      </c>
      <c r="O19" s="13"/>
      <c r="P19" s="52" t="str">
        <f t="shared" si="1"/>
        <v/>
      </c>
      <c r="Q19" s="13"/>
      <c r="R19" s="13"/>
      <c r="S19" s="22"/>
    </row>
    <row r="20" spans="1:19" x14ac:dyDescent="0.2">
      <c r="A20" s="21"/>
      <c r="B20" s="22"/>
      <c r="C20" s="22"/>
      <c r="D20" s="22"/>
      <c r="E20" s="22"/>
      <c r="F20" s="22"/>
      <c r="G20" s="22"/>
      <c r="H20" s="22"/>
      <c r="I20" s="22"/>
      <c r="J20" s="13"/>
      <c r="K20" s="22"/>
      <c r="L20" s="13"/>
      <c r="M20" s="13"/>
      <c r="N20" s="52" t="str">
        <f t="shared" si="0"/>
        <v/>
      </c>
      <c r="O20" s="13"/>
      <c r="P20" s="52" t="str">
        <f t="shared" si="1"/>
        <v/>
      </c>
      <c r="Q20" s="13"/>
      <c r="R20" s="13"/>
      <c r="S20" s="22"/>
    </row>
    <row r="21" spans="1:19" x14ac:dyDescent="0.2">
      <c r="A21" s="21"/>
      <c r="B21" s="22"/>
      <c r="C21" s="22"/>
      <c r="D21" s="22"/>
      <c r="E21" s="22"/>
      <c r="F21" s="22"/>
      <c r="G21" s="22"/>
      <c r="H21" s="22"/>
      <c r="I21" s="22"/>
      <c r="J21" s="13"/>
      <c r="K21" s="22"/>
      <c r="L21" s="13"/>
      <c r="M21" s="13"/>
      <c r="N21" s="52" t="str">
        <f t="shared" si="0"/>
        <v/>
      </c>
      <c r="O21" s="13"/>
      <c r="P21" s="52" t="str">
        <f t="shared" si="1"/>
        <v/>
      </c>
      <c r="Q21" s="13"/>
      <c r="R21" s="13"/>
      <c r="S21" s="22"/>
    </row>
    <row r="22" spans="1:19" x14ac:dyDescent="0.2">
      <c r="A22" s="21"/>
      <c r="B22" s="22"/>
      <c r="C22" s="22"/>
      <c r="D22" s="22"/>
      <c r="E22" s="22"/>
      <c r="F22" s="22"/>
      <c r="G22" s="22"/>
      <c r="H22" s="22"/>
      <c r="I22" s="22"/>
      <c r="J22" s="13"/>
      <c r="K22" s="22"/>
      <c r="L22" s="13"/>
      <c r="M22" s="13"/>
      <c r="N22" s="52" t="str">
        <f t="shared" si="0"/>
        <v/>
      </c>
      <c r="O22" s="13"/>
      <c r="P22" s="52" t="str">
        <f t="shared" si="1"/>
        <v/>
      </c>
      <c r="Q22" s="13"/>
      <c r="R22" s="13"/>
      <c r="S22" s="22"/>
    </row>
    <row r="23" spans="1:19" x14ac:dyDescent="0.2">
      <c r="A23" s="21"/>
      <c r="B23" s="22"/>
      <c r="C23" s="22"/>
      <c r="D23" s="22"/>
      <c r="E23" s="22"/>
      <c r="F23" s="22"/>
      <c r="G23" s="22"/>
      <c r="H23" s="22"/>
      <c r="I23" s="22"/>
      <c r="J23" s="13"/>
      <c r="K23" s="22"/>
      <c r="L23" s="13"/>
      <c r="M23" s="13"/>
      <c r="N23" s="52" t="str">
        <f t="shared" si="0"/>
        <v/>
      </c>
      <c r="O23" s="13"/>
      <c r="P23" s="52" t="str">
        <f t="shared" si="1"/>
        <v/>
      </c>
      <c r="Q23" s="13"/>
      <c r="R23" s="13"/>
      <c r="S23" s="22"/>
    </row>
    <row r="24" spans="1:19" x14ac:dyDescent="0.2">
      <c r="A24" s="21"/>
      <c r="B24" s="22"/>
      <c r="C24" s="22"/>
      <c r="D24" s="22"/>
      <c r="E24" s="22"/>
      <c r="F24" s="22"/>
      <c r="G24" s="22"/>
      <c r="H24" s="22"/>
      <c r="I24" s="22"/>
      <c r="J24" s="13"/>
      <c r="K24" s="22"/>
      <c r="L24" s="13"/>
      <c r="M24" s="13"/>
      <c r="N24" s="52" t="str">
        <f t="shared" si="0"/>
        <v/>
      </c>
      <c r="O24" s="13"/>
      <c r="P24" s="52" t="str">
        <f t="shared" si="1"/>
        <v/>
      </c>
      <c r="Q24" s="13"/>
      <c r="R24" s="13"/>
      <c r="S24" s="22"/>
    </row>
    <row r="25" spans="1:19" x14ac:dyDescent="0.2">
      <c r="A25" s="21"/>
      <c r="B25" s="22"/>
      <c r="C25" s="22"/>
      <c r="D25" s="22"/>
      <c r="E25" s="22"/>
      <c r="F25" s="22"/>
      <c r="G25" s="22"/>
      <c r="H25" s="22"/>
      <c r="I25" s="22"/>
      <c r="J25" s="13"/>
      <c r="K25" s="22"/>
      <c r="L25" s="13"/>
      <c r="M25" s="13"/>
      <c r="N25" s="52" t="str">
        <f t="shared" si="0"/>
        <v/>
      </c>
      <c r="O25" s="13"/>
      <c r="P25" s="52" t="str">
        <f t="shared" si="1"/>
        <v/>
      </c>
      <c r="Q25" s="13"/>
      <c r="R25" s="13"/>
      <c r="S25" s="22"/>
    </row>
    <row r="26" spans="1:19" x14ac:dyDescent="0.2">
      <c r="A26" s="21"/>
      <c r="B26" s="22"/>
      <c r="C26" s="22"/>
      <c r="D26" s="22"/>
      <c r="E26" s="22"/>
      <c r="F26" s="22"/>
      <c r="G26" s="22"/>
      <c r="H26" s="22"/>
      <c r="I26" s="22"/>
      <c r="J26" s="13"/>
      <c r="K26" s="22"/>
      <c r="L26" s="13"/>
      <c r="M26" s="13"/>
      <c r="N26" s="52" t="str">
        <f t="shared" si="0"/>
        <v/>
      </c>
      <c r="O26" s="13"/>
      <c r="P26" s="52" t="str">
        <f t="shared" si="1"/>
        <v/>
      </c>
      <c r="Q26" s="13"/>
      <c r="R26" s="13"/>
      <c r="S26" s="22"/>
    </row>
    <row r="27" spans="1:19" x14ac:dyDescent="0.2">
      <c r="A27" s="21"/>
      <c r="B27" s="22"/>
      <c r="C27" s="22"/>
      <c r="D27" s="22"/>
      <c r="E27" s="22"/>
      <c r="F27" s="22"/>
      <c r="G27" s="22"/>
      <c r="H27" s="22"/>
      <c r="I27" s="22"/>
      <c r="J27" s="13"/>
      <c r="K27" s="22"/>
      <c r="L27" s="13"/>
      <c r="M27" s="13"/>
      <c r="N27" s="52" t="str">
        <f t="shared" si="0"/>
        <v/>
      </c>
      <c r="O27" s="13"/>
      <c r="P27" s="52" t="str">
        <f t="shared" si="1"/>
        <v/>
      </c>
      <c r="Q27" s="13"/>
      <c r="R27" s="13"/>
      <c r="S27" s="22"/>
    </row>
    <row r="28" spans="1:19" x14ac:dyDescent="0.2">
      <c r="A28" s="21"/>
      <c r="B28" s="22"/>
      <c r="C28" s="22"/>
      <c r="D28" s="22"/>
      <c r="E28" s="22"/>
      <c r="F28" s="22"/>
      <c r="G28" s="22"/>
      <c r="H28" s="22"/>
      <c r="I28" s="22"/>
      <c r="J28" s="13"/>
      <c r="K28" s="22"/>
      <c r="L28" s="13"/>
      <c r="M28" s="13"/>
      <c r="N28" s="52" t="str">
        <f t="shared" si="0"/>
        <v/>
      </c>
      <c r="O28" s="13"/>
      <c r="P28" s="52" t="str">
        <f t="shared" si="1"/>
        <v/>
      </c>
      <c r="Q28" s="13"/>
      <c r="R28" s="13"/>
      <c r="S28" s="22"/>
    </row>
    <row r="29" spans="1:19" x14ac:dyDescent="0.2">
      <c r="A29" s="21"/>
      <c r="B29" s="22"/>
      <c r="C29" s="22"/>
      <c r="D29" s="22"/>
      <c r="E29" s="22"/>
      <c r="F29" s="22"/>
      <c r="G29" s="22"/>
      <c r="H29" s="22"/>
      <c r="I29" s="22"/>
      <c r="J29" s="13"/>
      <c r="K29" s="22"/>
      <c r="L29" s="13"/>
      <c r="M29" s="13"/>
      <c r="N29" s="52" t="str">
        <f t="shared" si="0"/>
        <v/>
      </c>
      <c r="O29" s="13"/>
      <c r="P29" s="52" t="str">
        <f t="shared" si="1"/>
        <v/>
      </c>
      <c r="Q29" s="13"/>
      <c r="R29" s="13"/>
      <c r="S29" s="22"/>
    </row>
    <row r="30" spans="1:19" x14ac:dyDescent="0.2">
      <c r="A30" s="21"/>
      <c r="B30" s="22"/>
      <c r="C30" s="22"/>
      <c r="D30" s="22"/>
      <c r="E30" s="22"/>
      <c r="F30" s="22"/>
      <c r="G30" s="22"/>
      <c r="H30" s="22"/>
      <c r="I30" s="22"/>
      <c r="J30" s="13"/>
      <c r="K30" s="22"/>
      <c r="L30" s="13"/>
      <c r="M30" s="13"/>
      <c r="N30" s="52" t="str">
        <f t="shared" si="0"/>
        <v/>
      </c>
      <c r="O30" s="13"/>
      <c r="P30" s="52" t="str">
        <f t="shared" si="1"/>
        <v/>
      </c>
      <c r="Q30" s="13"/>
      <c r="R30" s="13"/>
      <c r="S30" s="22"/>
    </row>
    <row r="31" spans="1:19" x14ac:dyDescent="0.2">
      <c r="A31" s="21"/>
      <c r="B31" s="22"/>
      <c r="C31" s="22"/>
      <c r="D31" s="22"/>
      <c r="E31" s="22"/>
      <c r="F31" s="22"/>
      <c r="G31" s="22"/>
      <c r="H31" s="22"/>
      <c r="I31" s="22"/>
      <c r="J31" s="13"/>
      <c r="K31" s="22"/>
      <c r="L31" s="13"/>
      <c r="M31" s="13"/>
      <c r="N31" s="52" t="str">
        <f t="shared" si="0"/>
        <v/>
      </c>
      <c r="O31" s="13"/>
      <c r="P31" s="52" t="str">
        <f t="shared" si="1"/>
        <v/>
      </c>
      <c r="Q31" s="13"/>
      <c r="R31" s="13"/>
      <c r="S31" s="22"/>
    </row>
    <row r="32" spans="1:19" x14ac:dyDescent="0.2">
      <c r="A32" s="21"/>
      <c r="B32" s="22"/>
      <c r="C32" s="22"/>
      <c r="D32" s="22"/>
      <c r="E32" s="22"/>
      <c r="F32" s="22"/>
      <c r="G32" s="22"/>
      <c r="H32" s="22"/>
      <c r="I32" s="22"/>
      <c r="J32" s="13"/>
      <c r="K32" s="22"/>
      <c r="L32" s="13"/>
      <c r="M32" s="13"/>
      <c r="N32" s="52" t="str">
        <f t="shared" si="0"/>
        <v/>
      </c>
      <c r="O32" s="13"/>
      <c r="P32" s="52" t="str">
        <f t="shared" si="1"/>
        <v/>
      </c>
      <c r="Q32" s="13"/>
      <c r="R32" s="13"/>
      <c r="S32" s="22"/>
    </row>
    <row r="33" spans="1:19" x14ac:dyDescent="0.2">
      <c r="A33" s="21"/>
      <c r="B33" s="22"/>
      <c r="C33" s="22"/>
      <c r="D33" s="22"/>
      <c r="E33" s="22"/>
      <c r="F33" s="22"/>
      <c r="G33" s="22"/>
      <c r="H33" s="22"/>
      <c r="I33" s="22"/>
      <c r="J33" s="13"/>
      <c r="K33" s="22"/>
      <c r="L33" s="13"/>
      <c r="M33" s="14"/>
      <c r="N33" s="52" t="str">
        <f t="shared" si="0"/>
        <v/>
      </c>
      <c r="O33" s="13"/>
      <c r="P33" s="52" t="str">
        <f t="shared" si="1"/>
        <v/>
      </c>
      <c r="Q33" s="13"/>
      <c r="R33" s="13"/>
      <c r="S33" s="22"/>
    </row>
    <row r="34" spans="1:19" x14ac:dyDescent="0.2">
      <c r="A34" s="21"/>
      <c r="B34" s="22"/>
      <c r="C34" s="22"/>
      <c r="D34" s="22"/>
      <c r="E34" s="22"/>
      <c r="F34" s="22"/>
      <c r="G34" s="22"/>
      <c r="H34" s="22"/>
      <c r="I34" s="22"/>
      <c r="J34" s="13"/>
      <c r="K34" s="22"/>
      <c r="L34" s="13"/>
      <c r="M34" s="13"/>
      <c r="N34" s="52" t="str">
        <f t="shared" si="0"/>
        <v/>
      </c>
      <c r="O34" s="13"/>
      <c r="P34" s="52" t="str">
        <f t="shared" si="1"/>
        <v/>
      </c>
      <c r="Q34" s="13"/>
      <c r="R34" s="13"/>
      <c r="S34" s="22"/>
    </row>
    <row r="35" spans="1:19" x14ac:dyDescent="0.2">
      <c r="A35" s="21"/>
      <c r="B35" s="22"/>
      <c r="C35" s="22"/>
      <c r="D35" s="22"/>
      <c r="E35" s="22"/>
      <c r="F35" s="22"/>
      <c r="G35" s="22"/>
      <c r="H35" s="22"/>
      <c r="I35" s="22"/>
      <c r="J35" s="13"/>
      <c r="K35" s="22"/>
      <c r="L35" s="13"/>
      <c r="M35" s="13"/>
      <c r="N35" s="52" t="str">
        <f t="shared" si="0"/>
        <v/>
      </c>
      <c r="O35" s="13"/>
      <c r="P35" s="52" t="str">
        <f t="shared" si="1"/>
        <v/>
      </c>
      <c r="Q35" s="13"/>
      <c r="R35" s="13"/>
      <c r="S35" s="22"/>
    </row>
    <row r="36" spans="1:19" x14ac:dyDescent="0.2">
      <c r="A36" s="21"/>
      <c r="B36" s="22"/>
      <c r="C36" s="22"/>
      <c r="D36" s="22"/>
      <c r="E36" s="22"/>
      <c r="F36" s="22"/>
      <c r="G36" s="22"/>
      <c r="H36" s="22"/>
      <c r="I36" s="22"/>
      <c r="J36" s="13"/>
      <c r="K36" s="22"/>
      <c r="L36" s="13"/>
      <c r="M36" s="13"/>
      <c r="N36" s="52" t="str">
        <f t="shared" si="0"/>
        <v/>
      </c>
      <c r="O36" s="13"/>
      <c r="P36" s="52" t="str">
        <f t="shared" si="1"/>
        <v/>
      </c>
      <c r="Q36" s="13"/>
      <c r="R36" s="13"/>
      <c r="S36" s="22"/>
    </row>
    <row r="37" spans="1:19" x14ac:dyDescent="0.2">
      <c r="A37" s="21"/>
      <c r="B37" s="22"/>
      <c r="C37" s="22"/>
      <c r="D37" s="22"/>
      <c r="E37" s="22"/>
      <c r="F37" s="22"/>
      <c r="G37" s="22"/>
      <c r="H37" s="22"/>
      <c r="I37" s="22"/>
      <c r="J37" s="13"/>
      <c r="K37" s="22"/>
      <c r="L37" s="13"/>
      <c r="M37" s="13"/>
      <c r="N37" s="52" t="str">
        <f t="shared" si="0"/>
        <v/>
      </c>
      <c r="O37" s="13"/>
      <c r="P37" s="52" t="str">
        <f t="shared" si="1"/>
        <v/>
      </c>
      <c r="Q37" s="13"/>
      <c r="R37" s="13"/>
      <c r="S37" s="22"/>
    </row>
    <row r="38" spans="1:19" x14ac:dyDescent="0.2">
      <c r="A38" s="21"/>
      <c r="B38" s="22"/>
      <c r="C38" s="22"/>
      <c r="D38" s="22"/>
      <c r="E38" s="22"/>
      <c r="F38" s="22"/>
      <c r="G38" s="22"/>
      <c r="H38" s="22"/>
      <c r="I38" s="22"/>
      <c r="J38" s="13"/>
      <c r="K38" s="22"/>
      <c r="L38" s="13"/>
      <c r="M38" s="13"/>
      <c r="N38" s="52" t="str">
        <f t="shared" si="0"/>
        <v/>
      </c>
      <c r="O38" s="13"/>
      <c r="P38" s="52" t="str">
        <f t="shared" si="1"/>
        <v/>
      </c>
      <c r="Q38" s="13"/>
      <c r="R38" s="13"/>
      <c r="S38" s="22"/>
    </row>
    <row r="39" spans="1:19" x14ac:dyDescent="0.2">
      <c r="A39" s="21"/>
      <c r="B39" s="22"/>
      <c r="C39" s="22"/>
      <c r="D39" s="22"/>
      <c r="E39" s="22"/>
      <c r="F39" s="22"/>
      <c r="G39" s="22"/>
      <c r="H39" s="22"/>
      <c r="I39" s="22"/>
      <c r="J39" s="13"/>
      <c r="K39" s="22"/>
      <c r="L39" s="13"/>
      <c r="M39" s="13"/>
      <c r="N39" s="52" t="str">
        <f t="shared" si="0"/>
        <v/>
      </c>
      <c r="O39" s="13"/>
      <c r="P39" s="52" t="str">
        <f t="shared" si="1"/>
        <v/>
      </c>
      <c r="Q39" s="13"/>
      <c r="R39" s="13"/>
      <c r="S39" s="22"/>
    </row>
    <row r="40" spans="1:19" x14ac:dyDescent="0.2">
      <c r="A40" s="21"/>
      <c r="B40" s="22"/>
      <c r="C40" s="22"/>
      <c r="D40" s="22"/>
      <c r="E40" s="22"/>
      <c r="F40" s="22"/>
      <c r="G40" s="22"/>
      <c r="H40" s="22"/>
      <c r="I40" s="22"/>
      <c r="J40" s="13"/>
      <c r="K40" s="22"/>
      <c r="L40" s="13"/>
      <c r="M40" s="13"/>
      <c r="N40" s="52" t="str">
        <f t="shared" si="0"/>
        <v/>
      </c>
      <c r="O40" s="13"/>
      <c r="P40" s="52" t="str">
        <f t="shared" si="1"/>
        <v/>
      </c>
      <c r="Q40" s="13"/>
      <c r="R40" s="13"/>
      <c r="S40" s="22"/>
    </row>
    <row r="41" spans="1:19" x14ac:dyDescent="0.2">
      <c r="A41" s="21"/>
      <c r="B41" s="22"/>
      <c r="C41" s="22"/>
      <c r="D41" s="22"/>
      <c r="E41" s="22"/>
      <c r="F41" s="22"/>
      <c r="G41" s="22"/>
      <c r="H41" s="22"/>
      <c r="I41" s="22"/>
      <c r="J41" s="13"/>
      <c r="K41" s="22"/>
      <c r="L41" s="13"/>
      <c r="M41" s="13"/>
      <c r="N41" s="52" t="str">
        <f t="shared" si="0"/>
        <v/>
      </c>
      <c r="O41" s="13"/>
      <c r="P41" s="52" t="str">
        <f t="shared" si="1"/>
        <v/>
      </c>
      <c r="Q41" s="13"/>
      <c r="R41" s="13"/>
      <c r="S41" s="22"/>
    </row>
    <row r="42" spans="1:19" x14ac:dyDescent="0.2">
      <c r="A42" s="21"/>
      <c r="B42" s="22"/>
      <c r="C42" s="22"/>
      <c r="D42" s="22"/>
      <c r="E42" s="22"/>
      <c r="F42" s="22"/>
      <c r="G42" s="22"/>
      <c r="H42" s="22"/>
      <c r="I42" s="22"/>
      <c r="J42" s="13"/>
      <c r="K42" s="22"/>
      <c r="L42" s="13"/>
      <c r="M42" s="13"/>
      <c r="N42" s="52" t="str">
        <f t="shared" si="0"/>
        <v/>
      </c>
      <c r="O42" s="13"/>
      <c r="P42" s="52" t="str">
        <f t="shared" si="1"/>
        <v/>
      </c>
      <c r="Q42" s="13"/>
      <c r="R42" s="13"/>
      <c r="S42" s="22"/>
    </row>
    <row r="43" spans="1:19" x14ac:dyDescent="0.2">
      <c r="A43" s="21"/>
      <c r="B43" s="22"/>
      <c r="C43" s="22"/>
      <c r="D43" s="22"/>
      <c r="E43" s="22"/>
      <c r="F43" s="22"/>
      <c r="G43" s="22"/>
      <c r="H43" s="22"/>
      <c r="I43" s="22"/>
      <c r="J43" s="13"/>
      <c r="K43" s="22"/>
      <c r="L43" s="13"/>
      <c r="M43" s="13"/>
      <c r="N43" s="52" t="str">
        <f t="shared" si="0"/>
        <v/>
      </c>
      <c r="O43" s="13"/>
      <c r="P43" s="52" t="str">
        <f t="shared" si="1"/>
        <v/>
      </c>
      <c r="Q43" s="13"/>
      <c r="R43" s="13"/>
      <c r="S43" s="22"/>
    </row>
    <row r="44" spans="1:19" x14ac:dyDescent="0.2">
      <c r="A44" s="21"/>
      <c r="B44" s="22"/>
      <c r="C44" s="22"/>
      <c r="D44" s="22"/>
      <c r="E44" s="22"/>
      <c r="F44" s="22"/>
      <c r="G44" s="22"/>
      <c r="H44" s="22"/>
      <c r="I44" s="22"/>
      <c r="J44" s="13"/>
      <c r="K44" s="22"/>
      <c r="L44" s="13"/>
      <c r="M44" s="13"/>
      <c r="N44" s="52" t="str">
        <f t="shared" si="0"/>
        <v/>
      </c>
      <c r="O44" s="13"/>
      <c r="P44" s="52" t="str">
        <f t="shared" si="1"/>
        <v/>
      </c>
      <c r="Q44" s="13"/>
      <c r="R44" s="13"/>
      <c r="S44" s="22"/>
    </row>
    <row r="45" spans="1:19" x14ac:dyDescent="0.2">
      <c r="A45" s="21"/>
      <c r="B45" s="22"/>
      <c r="C45" s="22"/>
      <c r="D45" s="22"/>
      <c r="E45" s="22"/>
      <c r="F45" s="22"/>
      <c r="G45" s="22"/>
      <c r="H45" s="22"/>
      <c r="I45" s="22"/>
      <c r="J45" s="13"/>
      <c r="K45" s="22"/>
      <c r="L45" s="13"/>
      <c r="M45" s="13"/>
      <c r="N45" s="52" t="str">
        <f t="shared" si="0"/>
        <v/>
      </c>
      <c r="O45" s="13"/>
      <c r="P45" s="52" t="str">
        <f t="shared" si="1"/>
        <v/>
      </c>
      <c r="Q45" s="13"/>
      <c r="R45" s="13"/>
      <c r="S45" s="22"/>
    </row>
    <row r="46" spans="1:19" x14ac:dyDescent="0.2">
      <c r="A46" s="21"/>
      <c r="B46" s="22"/>
      <c r="C46" s="22"/>
      <c r="D46" s="22"/>
      <c r="E46" s="22"/>
      <c r="F46" s="22"/>
      <c r="G46" s="22"/>
      <c r="H46" s="22"/>
      <c r="I46" s="22"/>
      <c r="J46" s="13"/>
      <c r="K46" s="22"/>
      <c r="L46" s="13"/>
      <c r="M46" s="13"/>
      <c r="N46" s="52" t="str">
        <f t="shared" si="0"/>
        <v/>
      </c>
      <c r="O46" s="13"/>
      <c r="P46" s="52" t="str">
        <f t="shared" si="1"/>
        <v/>
      </c>
      <c r="Q46" s="13"/>
      <c r="R46" s="13"/>
      <c r="S46" s="22"/>
    </row>
    <row r="47" spans="1:19" x14ac:dyDescent="0.2">
      <c r="A47" s="21"/>
      <c r="B47" s="22"/>
      <c r="C47" s="22"/>
      <c r="D47" s="22"/>
      <c r="E47" s="22"/>
      <c r="F47" s="22"/>
      <c r="G47" s="22"/>
      <c r="H47" s="22"/>
      <c r="I47" s="22"/>
      <c r="J47" s="13"/>
      <c r="K47" s="22"/>
      <c r="L47" s="13"/>
      <c r="M47" s="13"/>
      <c r="N47" s="52" t="str">
        <f t="shared" si="0"/>
        <v/>
      </c>
      <c r="O47" s="13"/>
      <c r="P47" s="52" t="str">
        <f t="shared" si="1"/>
        <v/>
      </c>
      <c r="Q47" s="13"/>
      <c r="R47" s="13"/>
      <c r="S47" s="22"/>
    </row>
    <row r="48" spans="1:19" x14ac:dyDescent="0.2">
      <c r="A48" s="21"/>
      <c r="B48" s="22"/>
      <c r="C48" s="22"/>
      <c r="D48" s="22"/>
      <c r="E48" s="22"/>
      <c r="F48" s="22"/>
      <c r="G48" s="22"/>
      <c r="H48" s="22"/>
      <c r="I48" s="22"/>
      <c r="J48" s="13"/>
      <c r="K48" s="22"/>
      <c r="L48" s="13"/>
      <c r="M48" s="13"/>
      <c r="N48" s="52" t="str">
        <f t="shared" si="0"/>
        <v/>
      </c>
      <c r="O48" s="13"/>
      <c r="P48" s="52" t="str">
        <f t="shared" si="1"/>
        <v/>
      </c>
      <c r="Q48" s="13"/>
      <c r="R48" s="13"/>
      <c r="S48" s="22"/>
    </row>
    <row r="49" spans="1:19" x14ac:dyDescent="0.2">
      <c r="A49" s="21"/>
      <c r="B49" s="22"/>
      <c r="C49" s="22"/>
      <c r="D49" s="22"/>
      <c r="E49" s="22"/>
      <c r="F49" s="22"/>
      <c r="G49" s="22"/>
      <c r="H49" s="22"/>
      <c r="I49" s="22"/>
      <c r="J49" s="13"/>
      <c r="K49" s="22"/>
      <c r="L49" s="13"/>
      <c r="M49" s="13"/>
      <c r="N49" s="52" t="str">
        <f t="shared" si="0"/>
        <v/>
      </c>
      <c r="O49" s="13"/>
      <c r="P49" s="52" t="str">
        <f t="shared" si="1"/>
        <v/>
      </c>
      <c r="Q49" s="13"/>
      <c r="R49" s="13"/>
      <c r="S49" s="22"/>
    </row>
    <row r="50" spans="1:19" x14ac:dyDescent="0.2">
      <c r="A50" s="21"/>
      <c r="B50" s="22"/>
      <c r="C50" s="22"/>
      <c r="D50" s="22"/>
      <c r="E50" s="22"/>
      <c r="F50" s="22"/>
      <c r="G50" s="22"/>
      <c r="H50" s="22"/>
      <c r="I50" s="22"/>
      <c r="J50" s="13"/>
      <c r="K50" s="22"/>
      <c r="L50" s="13"/>
      <c r="M50" s="13"/>
      <c r="N50" s="52" t="str">
        <f t="shared" si="0"/>
        <v/>
      </c>
      <c r="O50" s="13"/>
      <c r="P50" s="52" t="str">
        <f t="shared" si="1"/>
        <v/>
      </c>
      <c r="Q50" s="13"/>
      <c r="R50" s="13"/>
      <c r="S50" s="22"/>
    </row>
    <row r="51" spans="1:19" x14ac:dyDescent="0.2">
      <c r="A51" s="21"/>
      <c r="B51" s="22"/>
      <c r="C51" s="22"/>
      <c r="D51" s="22"/>
      <c r="E51" s="22"/>
      <c r="F51" s="22"/>
      <c r="G51" s="22"/>
      <c r="H51" s="22"/>
      <c r="I51" s="22"/>
      <c r="J51" s="13"/>
      <c r="K51" s="22"/>
      <c r="L51" s="13"/>
      <c r="M51" s="13"/>
      <c r="N51" s="52" t="str">
        <f t="shared" si="0"/>
        <v/>
      </c>
      <c r="O51" s="13"/>
      <c r="P51" s="52" t="str">
        <f t="shared" si="1"/>
        <v/>
      </c>
      <c r="Q51" s="13"/>
      <c r="R51" s="13"/>
      <c r="S51" s="22"/>
    </row>
    <row r="52" spans="1:19" x14ac:dyDescent="0.2">
      <c r="A52" s="21"/>
      <c r="B52" s="22"/>
      <c r="C52" s="22"/>
      <c r="D52" s="22"/>
      <c r="E52" s="22"/>
      <c r="F52" s="22"/>
      <c r="G52" s="22"/>
      <c r="H52" s="22"/>
      <c r="I52" s="22"/>
      <c r="J52" s="13"/>
      <c r="K52" s="22"/>
      <c r="L52" s="13"/>
      <c r="M52" s="13"/>
      <c r="N52" s="52" t="str">
        <f t="shared" si="0"/>
        <v/>
      </c>
      <c r="O52" s="13"/>
      <c r="P52" s="52" t="str">
        <f t="shared" si="1"/>
        <v/>
      </c>
      <c r="Q52" s="13"/>
      <c r="R52" s="13"/>
      <c r="S52" s="22"/>
    </row>
    <row r="53" spans="1:19" x14ac:dyDescent="0.2">
      <c r="A53" s="21"/>
      <c r="B53" s="22"/>
      <c r="C53" s="22"/>
      <c r="D53" s="22"/>
      <c r="E53" s="22"/>
      <c r="F53" s="22"/>
      <c r="G53" s="22"/>
      <c r="H53" s="22"/>
      <c r="I53" s="22"/>
      <c r="J53" s="13"/>
      <c r="K53" s="22"/>
      <c r="L53" s="13"/>
      <c r="M53" s="13"/>
      <c r="N53" s="52" t="str">
        <f t="shared" si="0"/>
        <v/>
      </c>
      <c r="O53" s="13"/>
      <c r="P53" s="52" t="str">
        <f t="shared" si="1"/>
        <v/>
      </c>
      <c r="Q53" s="13"/>
      <c r="R53" s="13"/>
      <c r="S53" s="22"/>
    </row>
    <row r="54" spans="1:19" x14ac:dyDescent="0.2">
      <c r="A54" s="21"/>
      <c r="B54" s="22"/>
      <c r="C54" s="22"/>
      <c r="D54" s="22"/>
      <c r="E54" s="22"/>
      <c r="F54" s="22"/>
      <c r="G54" s="22"/>
      <c r="H54" s="22"/>
      <c r="I54" s="22"/>
      <c r="J54" s="13"/>
      <c r="K54" s="22"/>
      <c r="L54" s="13"/>
      <c r="M54" s="13"/>
      <c r="N54" s="52" t="str">
        <f t="shared" si="0"/>
        <v/>
      </c>
      <c r="O54" s="13"/>
      <c r="P54" s="52" t="str">
        <f t="shared" si="1"/>
        <v/>
      </c>
      <c r="Q54" s="13"/>
      <c r="R54" s="13"/>
      <c r="S54" s="22"/>
    </row>
    <row r="55" spans="1:19" x14ac:dyDescent="0.2">
      <c r="A55" s="21"/>
      <c r="B55" s="22"/>
      <c r="C55" s="22"/>
      <c r="D55" s="22"/>
      <c r="E55" s="22"/>
      <c r="F55" s="22"/>
      <c r="G55" s="22"/>
      <c r="H55" s="22"/>
      <c r="I55" s="22"/>
      <c r="J55" s="13"/>
      <c r="K55" s="22"/>
      <c r="L55" s="13"/>
      <c r="M55" s="13"/>
      <c r="N55" s="52" t="str">
        <f t="shared" si="0"/>
        <v/>
      </c>
      <c r="O55" s="13"/>
      <c r="P55" s="52" t="str">
        <f t="shared" si="1"/>
        <v/>
      </c>
      <c r="Q55" s="13"/>
      <c r="R55" s="13"/>
      <c r="S55" s="22"/>
    </row>
    <row r="56" spans="1:19" x14ac:dyDescent="0.2">
      <c r="A56" s="21"/>
      <c r="B56" s="22"/>
      <c r="C56" s="22"/>
      <c r="D56" s="22"/>
      <c r="E56" s="22"/>
      <c r="F56" s="22"/>
      <c r="G56" s="22"/>
      <c r="H56" s="22"/>
      <c r="I56" s="22"/>
      <c r="J56" s="13"/>
      <c r="K56" s="22"/>
      <c r="L56" s="13"/>
      <c r="M56" s="13"/>
      <c r="N56" s="52" t="str">
        <f t="shared" si="0"/>
        <v/>
      </c>
      <c r="O56" s="13"/>
      <c r="P56" s="52" t="str">
        <f t="shared" si="1"/>
        <v/>
      </c>
      <c r="Q56" s="13"/>
      <c r="R56" s="13"/>
      <c r="S56" s="22"/>
    </row>
    <row r="57" spans="1:19" x14ac:dyDescent="0.2">
      <c r="A57" s="21"/>
      <c r="B57" s="22"/>
      <c r="C57" s="22"/>
      <c r="D57" s="22"/>
      <c r="E57" s="22"/>
      <c r="F57" s="22"/>
      <c r="G57" s="22"/>
      <c r="H57" s="22"/>
      <c r="I57" s="22"/>
      <c r="J57" s="13"/>
      <c r="K57" s="22"/>
      <c r="L57" s="13"/>
      <c r="M57" s="13"/>
      <c r="N57" s="52" t="str">
        <f t="shared" si="0"/>
        <v/>
      </c>
      <c r="O57" s="13"/>
      <c r="P57" s="52" t="str">
        <f t="shared" si="1"/>
        <v/>
      </c>
      <c r="Q57" s="13"/>
      <c r="R57" s="13"/>
      <c r="S57" s="22"/>
    </row>
    <row r="58" spans="1:19" x14ac:dyDescent="0.2">
      <c r="A58" s="21"/>
      <c r="B58" s="22"/>
      <c r="C58" s="22"/>
      <c r="D58" s="22"/>
      <c r="E58" s="22"/>
      <c r="F58" s="22"/>
      <c r="G58" s="22"/>
      <c r="H58" s="22"/>
      <c r="I58" s="22"/>
      <c r="J58" s="13"/>
      <c r="K58" s="22"/>
      <c r="L58" s="13"/>
      <c r="M58" s="13"/>
      <c r="N58" s="52" t="str">
        <f t="shared" si="0"/>
        <v/>
      </c>
      <c r="O58" s="13"/>
      <c r="P58" s="52" t="str">
        <f t="shared" si="1"/>
        <v/>
      </c>
      <c r="Q58" s="13"/>
      <c r="R58" s="13"/>
      <c r="S58" s="22"/>
    </row>
    <row r="59" spans="1:19" x14ac:dyDescent="0.2">
      <c r="A59" s="21"/>
      <c r="B59" s="22"/>
      <c r="C59" s="22"/>
      <c r="D59" s="22"/>
      <c r="E59" s="22"/>
      <c r="F59" s="22"/>
      <c r="G59" s="22"/>
      <c r="H59" s="22"/>
      <c r="I59" s="22"/>
      <c r="J59" s="13"/>
      <c r="K59" s="22"/>
      <c r="L59" s="13"/>
      <c r="M59" s="13"/>
      <c r="N59" s="52" t="str">
        <f t="shared" si="0"/>
        <v/>
      </c>
      <c r="O59" s="13"/>
      <c r="P59" s="52" t="str">
        <f t="shared" si="1"/>
        <v/>
      </c>
      <c r="Q59" s="13"/>
      <c r="R59" s="13"/>
      <c r="S59" s="22"/>
    </row>
    <row r="60" spans="1:19" x14ac:dyDescent="0.2">
      <c r="A60" s="21"/>
      <c r="B60" s="22"/>
      <c r="C60" s="22"/>
      <c r="D60" s="22"/>
      <c r="E60" s="22"/>
      <c r="F60" s="22"/>
      <c r="G60" s="22"/>
      <c r="H60" s="22"/>
      <c r="I60" s="22"/>
      <c r="J60" s="13"/>
      <c r="K60" s="22"/>
      <c r="L60" s="13"/>
      <c r="M60" s="13"/>
      <c r="N60" s="52" t="str">
        <f t="shared" si="0"/>
        <v/>
      </c>
      <c r="O60" s="13"/>
      <c r="P60" s="52" t="str">
        <f t="shared" si="1"/>
        <v/>
      </c>
      <c r="Q60" s="13"/>
      <c r="R60" s="13"/>
      <c r="S60" s="22"/>
    </row>
    <row r="61" spans="1:19" x14ac:dyDescent="0.2">
      <c r="A61" s="21"/>
      <c r="B61" s="22"/>
      <c r="C61" s="22"/>
      <c r="D61" s="22"/>
      <c r="E61" s="22"/>
      <c r="F61" s="22"/>
      <c r="G61" s="22"/>
      <c r="H61" s="22"/>
      <c r="I61" s="22"/>
      <c r="J61" s="13"/>
      <c r="K61" s="22"/>
      <c r="L61" s="13"/>
      <c r="M61" s="13"/>
      <c r="N61" s="52" t="str">
        <f t="shared" si="0"/>
        <v/>
      </c>
      <c r="O61" s="13"/>
      <c r="P61" s="52" t="str">
        <f t="shared" si="1"/>
        <v/>
      </c>
      <c r="Q61" s="13"/>
      <c r="R61" s="13"/>
      <c r="S61" s="22"/>
    </row>
    <row r="62" spans="1:19" x14ac:dyDescent="0.2">
      <c r="A62" s="21"/>
      <c r="B62" s="22"/>
      <c r="C62" s="22"/>
      <c r="D62" s="22"/>
      <c r="E62" s="22"/>
      <c r="F62" s="22"/>
      <c r="G62" s="22"/>
      <c r="H62" s="22"/>
      <c r="I62" s="22"/>
      <c r="J62" s="13"/>
      <c r="K62" s="22"/>
      <c r="L62" s="13"/>
      <c r="M62" s="13"/>
      <c r="N62" s="52" t="str">
        <f t="shared" si="0"/>
        <v/>
      </c>
      <c r="O62" s="13"/>
      <c r="P62" s="52" t="str">
        <f t="shared" si="1"/>
        <v/>
      </c>
      <c r="Q62" s="13"/>
      <c r="R62" s="13"/>
      <c r="S62" s="22"/>
    </row>
    <row r="63" spans="1:19" x14ac:dyDescent="0.2">
      <c r="A63" s="21"/>
      <c r="B63" s="22"/>
      <c r="C63" s="22"/>
      <c r="D63" s="22"/>
      <c r="E63" s="22"/>
      <c r="F63" s="22"/>
      <c r="G63" s="22"/>
      <c r="H63" s="22"/>
      <c r="I63" s="22"/>
      <c r="J63" s="13"/>
      <c r="K63" s="22"/>
      <c r="L63" s="13"/>
      <c r="M63" s="13"/>
      <c r="N63" s="52" t="str">
        <f t="shared" si="0"/>
        <v/>
      </c>
      <c r="O63" s="13"/>
      <c r="P63" s="52" t="str">
        <f t="shared" si="1"/>
        <v/>
      </c>
      <c r="Q63" s="13"/>
      <c r="R63" s="13"/>
      <c r="S63" s="22"/>
    </row>
    <row r="64" spans="1:19" x14ac:dyDescent="0.2">
      <c r="A64" s="21"/>
      <c r="B64" s="22"/>
      <c r="C64" s="22"/>
      <c r="D64" s="22"/>
      <c r="E64" s="22"/>
      <c r="F64" s="22"/>
      <c r="G64" s="22"/>
      <c r="H64" s="22"/>
      <c r="I64" s="22"/>
      <c r="J64" s="13"/>
      <c r="K64" s="22"/>
      <c r="L64" s="13"/>
      <c r="M64" s="13"/>
      <c r="N64" s="52" t="str">
        <f t="shared" si="0"/>
        <v/>
      </c>
      <c r="O64" s="13"/>
      <c r="P64" s="52" t="str">
        <f t="shared" si="1"/>
        <v/>
      </c>
      <c r="Q64" s="13"/>
      <c r="R64" s="13"/>
      <c r="S64" s="22"/>
    </row>
    <row r="65" spans="1:19" x14ac:dyDescent="0.2">
      <c r="A65" s="21"/>
      <c r="B65" s="22"/>
      <c r="C65" s="22"/>
      <c r="D65" s="22"/>
      <c r="E65" s="22"/>
      <c r="F65" s="22"/>
      <c r="G65" s="22"/>
      <c r="H65" s="22"/>
      <c r="I65" s="22"/>
      <c r="J65" s="13"/>
      <c r="K65" s="22"/>
      <c r="L65" s="13"/>
      <c r="M65" s="13"/>
      <c r="N65" s="52" t="str">
        <f t="shared" si="0"/>
        <v/>
      </c>
      <c r="O65" s="13"/>
      <c r="P65" s="52" t="str">
        <f t="shared" si="1"/>
        <v/>
      </c>
      <c r="Q65" s="13"/>
      <c r="R65" s="13"/>
      <c r="S65" s="22"/>
    </row>
    <row r="66" spans="1:19" x14ac:dyDescent="0.2">
      <c r="A66" s="21"/>
      <c r="B66" s="22"/>
      <c r="C66" s="22"/>
      <c r="D66" s="22"/>
      <c r="E66" s="22"/>
      <c r="F66" s="22"/>
      <c r="G66" s="22"/>
      <c r="H66" s="22"/>
      <c r="I66" s="22"/>
      <c r="J66" s="13"/>
      <c r="K66" s="22"/>
      <c r="L66" s="13"/>
      <c r="M66" s="13"/>
      <c r="N66" s="52" t="str">
        <f t="shared" si="0"/>
        <v/>
      </c>
      <c r="O66" s="13"/>
      <c r="P66" s="52" t="str">
        <f t="shared" si="1"/>
        <v/>
      </c>
      <c r="Q66" s="13"/>
      <c r="R66" s="13"/>
      <c r="S66" s="22"/>
    </row>
    <row r="67" spans="1:19" x14ac:dyDescent="0.2">
      <c r="A67" s="21"/>
      <c r="B67" s="22"/>
      <c r="C67" s="22"/>
      <c r="D67" s="22"/>
      <c r="E67" s="22"/>
      <c r="F67" s="22"/>
      <c r="G67" s="22"/>
      <c r="H67" s="22"/>
      <c r="I67" s="22"/>
      <c r="J67" s="13"/>
      <c r="K67" s="22"/>
      <c r="L67" s="13"/>
      <c r="M67" s="13"/>
      <c r="N67" s="52" t="str">
        <f t="shared" si="0"/>
        <v/>
      </c>
      <c r="O67" s="13"/>
      <c r="P67" s="52" t="str">
        <f t="shared" si="1"/>
        <v/>
      </c>
      <c r="Q67" s="13"/>
      <c r="R67" s="13"/>
      <c r="S67" s="22"/>
    </row>
    <row r="68" spans="1:19" x14ac:dyDescent="0.2">
      <c r="A68" s="21"/>
      <c r="B68" s="22"/>
      <c r="C68" s="22"/>
      <c r="D68" s="22"/>
      <c r="E68" s="22"/>
      <c r="F68" s="22"/>
      <c r="G68" s="22"/>
      <c r="H68" s="22"/>
      <c r="I68" s="22"/>
      <c r="J68" s="13"/>
      <c r="K68" s="22"/>
      <c r="L68" s="13"/>
      <c r="M68" s="13"/>
      <c r="N68" s="52" t="str">
        <f t="shared" ref="N68:N131" si="2">IF(AND($L68="",$M68=""),"",SUM($L68,$M68))</f>
        <v/>
      </c>
      <c r="O68" s="13"/>
      <c r="P68" s="52" t="str">
        <f t="shared" ref="P68:P131" si="3">IF(AND(N68="",O68=""),"",SUM(N68,-O68))</f>
        <v/>
      </c>
      <c r="Q68" s="13"/>
      <c r="R68" s="13"/>
      <c r="S68" s="22"/>
    </row>
    <row r="69" spans="1:19" x14ac:dyDescent="0.2">
      <c r="A69" s="21"/>
      <c r="B69" s="22"/>
      <c r="C69" s="22"/>
      <c r="D69" s="22"/>
      <c r="E69" s="22"/>
      <c r="F69" s="22"/>
      <c r="G69" s="22"/>
      <c r="H69" s="22"/>
      <c r="I69" s="22"/>
      <c r="J69" s="13"/>
      <c r="K69" s="22"/>
      <c r="L69" s="13"/>
      <c r="M69" s="13"/>
      <c r="N69" s="52" t="str">
        <f t="shared" si="2"/>
        <v/>
      </c>
      <c r="O69" s="13"/>
      <c r="P69" s="52" t="str">
        <f t="shared" si="3"/>
        <v/>
      </c>
      <c r="Q69" s="13"/>
      <c r="R69" s="13"/>
      <c r="S69" s="22"/>
    </row>
    <row r="70" spans="1:19" x14ac:dyDescent="0.2">
      <c r="A70" s="21"/>
      <c r="B70" s="22"/>
      <c r="C70" s="22"/>
      <c r="D70" s="22"/>
      <c r="E70" s="22"/>
      <c r="F70" s="22"/>
      <c r="G70" s="22"/>
      <c r="H70" s="22"/>
      <c r="I70" s="22"/>
      <c r="J70" s="13"/>
      <c r="K70" s="22"/>
      <c r="L70" s="13"/>
      <c r="M70" s="13"/>
      <c r="N70" s="52" t="str">
        <f t="shared" si="2"/>
        <v/>
      </c>
      <c r="O70" s="13"/>
      <c r="P70" s="52" t="str">
        <f t="shared" si="3"/>
        <v/>
      </c>
      <c r="Q70" s="13"/>
      <c r="R70" s="13"/>
      <c r="S70" s="22"/>
    </row>
    <row r="71" spans="1:19" x14ac:dyDescent="0.2">
      <c r="A71" s="21"/>
      <c r="B71" s="22"/>
      <c r="C71" s="22"/>
      <c r="D71" s="22"/>
      <c r="E71" s="22"/>
      <c r="F71" s="22"/>
      <c r="G71" s="22"/>
      <c r="H71" s="22"/>
      <c r="I71" s="22"/>
      <c r="J71" s="13"/>
      <c r="K71" s="22"/>
      <c r="L71" s="13"/>
      <c r="M71" s="13"/>
      <c r="N71" s="52" t="str">
        <f t="shared" si="2"/>
        <v/>
      </c>
      <c r="O71" s="13"/>
      <c r="P71" s="52" t="str">
        <f t="shared" si="3"/>
        <v/>
      </c>
      <c r="Q71" s="13"/>
      <c r="R71" s="13"/>
      <c r="S71" s="22"/>
    </row>
    <row r="72" spans="1:19" x14ac:dyDescent="0.2">
      <c r="A72" s="21"/>
      <c r="B72" s="22"/>
      <c r="C72" s="22"/>
      <c r="D72" s="22"/>
      <c r="E72" s="22"/>
      <c r="F72" s="22"/>
      <c r="G72" s="22"/>
      <c r="H72" s="22"/>
      <c r="I72" s="22"/>
      <c r="J72" s="13"/>
      <c r="K72" s="22"/>
      <c r="L72" s="13"/>
      <c r="M72" s="13"/>
      <c r="N72" s="52" t="str">
        <f t="shared" si="2"/>
        <v/>
      </c>
      <c r="O72" s="13"/>
      <c r="P72" s="52" t="str">
        <f t="shared" si="3"/>
        <v/>
      </c>
      <c r="Q72" s="13"/>
      <c r="R72" s="13"/>
      <c r="S72" s="22"/>
    </row>
    <row r="73" spans="1:19" x14ac:dyDescent="0.2">
      <c r="A73" s="21"/>
      <c r="B73" s="22"/>
      <c r="C73" s="22"/>
      <c r="D73" s="22"/>
      <c r="E73" s="22"/>
      <c r="F73" s="22"/>
      <c r="G73" s="22"/>
      <c r="H73" s="22"/>
      <c r="I73" s="22"/>
      <c r="J73" s="13"/>
      <c r="K73" s="22"/>
      <c r="L73" s="13"/>
      <c r="M73" s="13"/>
      <c r="N73" s="52" t="str">
        <f t="shared" si="2"/>
        <v/>
      </c>
      <c r="O73" s="13"/>
      <c r="P73" s="52" t="str">
        <f t="shared" si="3"/>
        <v/>
      </c>
      <c r="Q73" s="13"/>
      <c r="R73" s="13"/>
      <c r="S73" s="22"/>
    </row>
    <row r="74" spans="1:19" x14ac:dyDescent="0.2">
      <c r="A74" s="21"/>
      <c r="B74" s="22"/>
      <c r="C74" s="22"/>
      <c r="D74" s="22"/>
      <c r="E74" s="22"/>
      <c r="F74" s="22"/>
      <c r="G74" s="22"/>
      <c r="H74" s="22"/>
      <c r="I74" s="22"/>
      <c r="J74" s="13"/>
      <c r="K74" s="22"/>
      <c r="L74" s="13"/>
      <c r="M74" s="13"/>
      <c r="N74" s="52" t="str">
        <f t="shared" si="2"/>
        <v/>
      </c>
      <c r="O74" s="13"/>
      <c r="P74" s="52" t="str">
        <f t="shared" si="3"/>
        <v/>
      </c>
      <c r="Q74" s="13"/>
      <c r="R74" s="13"/>
      <c r="S74" s="22"/>
    </row>
    <row r="75" spans="1:19" x14ac:dyDescent="0.2">
      <c r="A75" s="21"/>
      <c r="B75" s="22"/>
      <c r="C75" s="22"/>
      <c r="D75" s="22"/>
      <c r="E75" s="22"/>
      <c r="F75" s="22"/>
      <c r="G75" s="22"/>
      <c r="H75" s="22"/>
      <c r="I75" s="22"/>
      <c r="J75" s="13"/>
      <c r="K75" s="22"/>
      <c r="L75" s="13"/>
      <c r="M75" s="13"/>
      <c r="N75" s="52" t="str">
        <f t="shared" si="2"/>
        <v/>
      </c>
      <c r="O75" s="13"/>
      <c r="P75" s="52" t="str">
        <f t="shared" si="3"/>
        <v/>
      </c>
      <c r="Q75" s="13"/>
      <c r="R75" s="13"/>
      <c r="S75" s="22"/>
    </row>
    <row r="76" spans="1:19" x14ac:dyDescent="0.2">
      <c r="A76" s="21"/>
      <c r="B76" s="22"/>
      <c r="C76" s="22"/>
      <c r="D76" s="22"/>
      <c r="E76" s="22"/>
      <c r="F76" s="22"/>
      <c r="G76" s="22"/>
      <c r="H76" s="22"/>
      <c r="I76" s="22"/>
      <c r="J76" s="13"/>
      <c r="K76" s="22"/>
      <c r="L76" s="13"/>
      <c r="M76" s="13"/>
      <c r="N76" s="52" t="str">
        <f t="shared" si="2"/>
        <v/>
      </c>
      <c r="O76" s="13"/>
      <c r="P76" s="52" t="str">
        <f t="shared" si="3"/>
        <v/>
      </c>
      <c r="Q76" s="13"/>
      <c r="R76" s="13"/>
      <c r="S76" s="22"/>
    </row>
    <row r="77" spans="1:19" x14ac:dyDescent="0.2">
      <c r="A77" s="21"/>
      <c r="B77" s="22"/>
      <c r="C77" s="22"/>
      <c r="D77" s="22"/>
      <c r="E77" s="22"/>
      <c r="F77" s="22"/>
      <c r="G77" s="22"/>
      <c r="H77" s="22"/>
      <c r="I77" s="22"/>
      <c r="J77" s="13"/>
      <c r="K77" s="22"/>
      <c r="L77" s="13"/>
      <c r="M77" s="13"/>
      <c r="N77" s="52" t="str">
        <f t="shared" si="2"/>
        <v/>
      </c>
      <c r="O77" s="13"/>
      <c r="P77" s="52" t="str">
        <f t="shared" si="3"/>
        <v/>
      </c>
      <c r="Q77" s="13"/>
      <c r="R77" s="13"/>
      <c r="S77" s="22"/>
    </row>
    <row r="78" spans="1:19" x14ac:dyDescent="0.2">
      <c r="A78" s="21"/>
      <c r="B78" s="22"/>
      <c r="C78" s="22"/>
      <c r="D78" s="22"/>
      <c r="E78" s="22"/>
      <c r="F78" s="22"/>
      <c r="G78" s="22"/>
      <c r="H78" s="22"/>
      <c r="I78" s="22"/>
      <c r="J78" s="13"/>
      <c r="K78" s="22"/>
      <c r="L78" s="13"/>
      <c r="M78" s="13"/>
      <c r="N78" s="52" t="str">
        <f t="shared" si="2"/>
        <v/>
      </c>
      <c r="O78" s="13"/>
      <c r="P78" s="52" t="str">
        <f t="shared" si="3"/>
        <v/>
      </c>
      <c r="Q78" s="13"/>
      <c r="R78" s="13"/>
      <c r="S78" s="22"/>
    </row>
    <row r="79" spans="1:19" x14ac:dyDescent="0.2">
      <c r="A79" s="21"/>
      <c r="B79" s="22"/>
      <c r="C79" s="22"/>
      <c r="D79" s="22"/>
      <c r="E79" s="22"/>
      <c r="F79" s="22"/>
      <c r="G79" s="22"/>
      <c r="H79" s="22"/>
      <c r="I79" s="22"/>
      <c r="J79" s="13"/>
      <c r="K79" s="22"/>
      <c r="L79" s="13"/>
      <c r="M79" s="13"/>
      <c r="N79" s="52" t="str">
        <f t="shared" si="2"/>
        <v/>
      </c>
      <c r="O79" s="13"/>
      <c r="P79" s="52" t="str">
        <f t="shared" si="3"/>
        <v/>
      </c>
      <c r="Q79" s="13"/>
      <c r="R79" s="13"/>
      <c r="S79" s="22"/>
    </row>
    <row r="80" spans="1:19" x14ac:dyDescent="0.2">
      <c r="A80" s="21"/>
      <c r="B80" s="22"/>
      <c r="C80" s="22"/>
      <c r="D80" s="22"/>
      <c r="E80" s="22"/>
      <c r="F80" s="22"/>
      <c r="G80" s="22"/>
      <c r="H80" s="22"/>
      <c r="I80" s="22"/>
      <c r="J80" s="13"/>
      <c r="K80" s="22"/>
      <c r="L80" s="13"/>
      <c r="M80" s="13"/>
      <c r="N80" s="52" t="str">
        <f t="shared" si="2"/>
        <v/>
      </c>
      <c r="O80" s="13"/>
      <c r="P80" s="52" t="str">
        <f t="shared" si="3"/>
        <v/>
      </c>
      <c r="Q80" s="13"/>
      <c r="R80" s="13"/>
      <c r="S80" s="22"/>
    </row>
    <row r="81" spans="1:19" x14ac:dyDescent="0.2">
      <c r="A81" s="21"/>
      <c r="B81" s="22"/>
      <c r="C81" s="22"/>
      <c r="D81" s="22"/>
      <c r="E81" s="22"/>
      <c r="F81" s="22"/>
      <c r="G81" s="22"/>
      <c r="H81" s="22"/>
      <c r="I81" s="22"/>
      <c r="J81" s="13"/>
      <c r="K81" s="22"/>
      <c r="L81" s="13"/>
      <c r="M81" s="13"/>
      <c r="N81" s="52" t="str">
        <f t="shared" si="2"/>
        <v/>
      </c>
      <c r="O81" s="13"/>
      <c r="P81" s="52" t="str">
        <f t="shared" si="3"/>
        <v/>
      </c>
      <c r="Q81" s="13"/>
      <c r="R81" s="13"/>
      <c r="S81" s="22"/>
    </row>
    <row r="82" spans="1:19" x14ac:dyDescent="0.2">
      <c r="A82" s="21"/>
      <c r="B82" s="22"/>
      <c r="C82" s="22"/>
      <c r="D82" s="22"/>
      <c r="E82" s="22"/>
      <c r="F82" s="22"/>
      <c r="G82" s="22"/>
      <c r="H82" s="22"/>
      <c r="I82" s="22"/>
      <c r="J82" s="13"/>
      <c r="K82" s="22"/>
      <c r="L82" s="13"/>
      <c r="M82" s="13"/>
      <c r="N82" s="52" t="str">
        <f t="shared" si="2"/>
        <v/>
      </c>
      <c r="O82" s="13"/>
      <c r="P82" s="52" t="str">
        <f t="shared" si="3"/>
        <v/>
      </c>
      <c r="Q82" s="13"/>
      <c r="R82" s="13"/>
      <c r="S82" s="22"/>
    </row>
    <row r="83" spans="1:19" x14ac:dyDescent="0.2">
      <c r="A83" s="21"/>
      <c r="B83" s="22"/>
      <c r="C83" s="22"/>
      <c r="D83" s="22"/>
      <c r="E83" s="22"/>
      <c r="F83" s="22"/>
      <c r="G83" s="22"/>
      <c r="H83" s="22"/>
      <c r="I83" s="22"/>
      <c r="J83" s="13"/>
      <c r="K83" s="22"/>
      <c r="L83" s="13"/>
      <c r="M83" s="13"/>
      <c r="N83" s="52" t="str">
        <f t="shared" si="2"/>
        <v/>
      </c>
      <c r="O83" s="13"/>
      <c r="P83" s="52" t="str">
        <f t="shared" si="3"/>
        <v/>
      </c>
      <c r="Q83" s="13"/>
      <c r="R83" s="13"/>
      <c r="S83" s="22"/>
    </row>
    <row r="84" spans="1:19" x14ac:dyDescent="0.2">
      <c r="A84" s="21"/>
      <c r="B84" s="22"/>
      <c r="C84" s="22"/>
      <c r="D84" s="22"/>
      <c r="E84" s="22"/>
      <c r="F84" s="22"/>
      <c r="G84" s="22"/>
      <c r="H84" s="22"/>
      <c r="I84" s="22"/>
      <c r="J84" s="13"/>
      <c r="K84" s="22"/>
      <c r="L84" s="13"/>
      <c r="M84" s="13"/>
      <c r="N84" s="52" t="str">
        <f t="shared" si="2"/>
        <v/>
      </c>
      <c r="O84" s="13"/>
      <c r="P84" s="52" t="str">
        <f t="shared" si="3"/>
        <v/>
      </c>
      <c r="Q84" s="13"/>
      <c r="R84" s="13"/>
      <c r="S84" s="22"/>
    </row>
    <row r="85" spans="1:19" x14ac:dyDescent="0.2">
      <c r="A85" s="21"/>
      <c r="B85" s="22"/>
      <c r="C85" s="22"/>
      <c r="D85" s="22"/>
      <c r="E85" s="22"/>
      <c r="F85" s="22"/>
      <c r="G85" s="22"/>
      <c r="H85" s="22"/>
      <c r="I85" s="22"/>
      <c r="J85" s="13"/>
      <c r="K85" s="22"/>
      <c r="L85" s="13"/>
      <c r="M85" s="13"/>
      <c r="N85" s="52" t="str">
        <f t="shared" si="2"/>
        <v/>
      </c>
      <c r="O85" s="13"/>
      <c r="P85" s="52" t="str">
        <f t="shared" si="3"/>
        <v/>
      </c>
      <c r="Q85" s="13"/>
      <c r="R85" s="13"/>
      <c r="S85" s="22"/>
    </row>
    <row r="86" spans="1:19" x14ac:dyDescent="0.2">
      <c r="A86" s="21"/>
      <c r="B86" s="22"/>
      <c r="C86" s="22"/>
      <c r="D86" s="22"/>
      <c r="E86" s="22"/>
      <c r="F86" s="22"/>
      <c r="G86" s="22"/>
      <c r="H86" s="22"/>
      <c r="I86" s="22"/>
      <c r="J86" s="13"/>
      <c r="K86" s="22"/>
      <c r="L86" s="13"/>
      <c r="M86" s="13"/>
      <c r="N86" s="52" t="str">
        <f t="shared" si="2"/>
        <v/>
      </c>
      <c r="O86" s="13"/>
      <c r="P86" s="52" t="str">
        <f t="shared" si="3"/>
        <v/>
      </c>
      <c r="Q86" s="13"/>
      <c r="R86" s="13"/>
      <c r="S86" s="22"/>
    </row>
    <row r="87" spans="1:19" x14ac:dyDescent="0.2">
      <c r="A87" s="21"/>
      <c r="B87" s="22"/>
      <c r="C87" s="22"/>
      <c r="D87" s="22"/>
      <c r="E87" s="22"/>
      <c r="F87" s="22"/>
      <c r="G87" s="22"/>
      <c r="H87" s="22"/>
      <c r="I87" s="22"/>
      <c r="J87" s="13"/>
      <c r="K87" s="22"/>
      <c r="L87" s="13"/>
      <c r="M87" s="13"/>
      <c r="N87" s="52" t="str">
        <f t="shared" si="2"/>
        <v/>
      </c>
      <c r="O87" s="13"/>
      <c r="P87" s="52" t="str">
        <f t="shared" si="3"/>
        <v/>
      </c>
      <c r="Q87" s="13"/>
      <c r="R87" s="13"/>
      <c r="S87" s="22"/>
    </row>
    <row r="88" spans="1:19" x14ac:dyDescent="0.2">
      <c r="A88" s="21"/>
      <c r="B88" s="22"/>
      <c r="C88" s="22"/>
      <c r="D88" s="22"/>
      <c r="E88" s="22"/>
      <c r="F88" s="22"/>
      <c r="G88" s="22"/>
      <c r="H88" s="22"/>
      <c r="I88" s="22"/>
      <c r="J88" s="13"/>
      <c r="K88" s="22"/>
      <c r="L88" s="13"/>
      <c r="M88" s="13"/>
      <c r="N88" s="52" t="str">
        <f t="shared" si="2"/>
        <v/>
      </c>
      <c r="O88" s="13"/>
      <c r="P88" s="52" t="str">
        <f t="shared" si="3"/>
        <v/>
      </c>
      <c r="Q88" s="13"/>
      <c r="R88" s="13"/>
      <c r="S88" s="22"/>
    </row>
    <row r="89" spans="1:19" x14ac:dyDescent="0.2">
      <c r="A89" s="21"/>
      <c r="B89" s="22"/>
      <c r="C89" s="22"/>
      <c r="D89" s="22"/>
      <c r="E89" s="22"/>
      <c r="F89" s="22"/>
      <c r="G89" s="22"/>
      <c r="H89" s="22"/>
      <c r="I89" s="22"/>
      <c r="J89" s="13"/>
      <c r="K89" s="22"/>
      <c r="L89" s="13"/>
      <c r="M89" s="13"/>
      <c r="N89" s="52" t="str">
        <f t="shared" si="2"/>
        <v/>
      </c>
      <c r="O89" s="13"/>
      <c r="P89" s="52" t="str">
        <f t="shared" si="3"/>
        <v/>
      </c>
      <c r="Q89" s="13"/>
      <c r="R89" s="13"/>
      <c r="S89" s="22"/>
    </row>
    <row r="90" spans="1:19" x14ac:dyDescent="0.2">
      <c r="A90" s="21"/>
      <c r="B90" s="22"/>
      <c r="C90" s="22"/>
      <c r="D90" s="22"/>
      <c r="E90" s="22"/>
      <c r="F90" s="22"/>
      <c r="G90" s="22"/>
      <c r="H90" s="22"/>
      <c r="I90" s="22"/>
      <c r="J90" s="13"/>
      <c r="K90" s="22"/>
      <c r="L90" s="13"/>
      <c r="M90" s="13"/>
      <c r="N90" s="52" t="str">
        <f t="shared" si="2"/>
        <v/>
      </c>
      <c r="O90" s="13"/>
      <c r="P90" s="52" t="str">
        <f t="shared" si="3"/>
        <v/>
      </c>
      <c r="Q90" s="13"/>
      <c r="R90" s="13"/>
      <c r="S90" s="22"/>
    </row>
    <row r="91" spans="1:19" x14ac:dyDescent="0.2">
      <c r="A91" s="21"/>
      <c r="B91" s="22"/>
      <c r="C91" s="22"/>
      <c r="D91" s="22"/>
      <c r="E91" s="22"/>
      <c r="F91" s="22"/>
      <c r="G91" s="22"/>
      <c r="H91" s="22"/>
      <c r="I91" s="22"/>
      <c r="J91" s="13"/>
      <c r="K91" s="22"/>
      <c r="L91" s="13"/>
      <c r="M91" s="13"/>
      <c r="N91" s="52" t="str">
        <f t="shared" si="2"/>
        <v/>
      </c>
      <c r="O91" s="13"/>
      <c r="P91" s="52" t="str">
        <f t="shared" si="3"/>
        <v/>
      </c>
      <c r="Q91" s="13"/>
      <c r="R91" s="13"/>
      <c r="S91" s="22"/>
    </row>
    <row r="92" spans="1:19" x14ac:dyDescent="0.2">
      <c r="A92" s="21"/>
      <c r="B92" s="22"/>
      <c r="C92" s="22"/>
      <c r="D92" s="22"/>
      <c r="E92" s="22"/>
      <c r="F92" s="22"/>
      <c r="G92" s="22"/>
      <c r="H92" s="22"/>
      <c r="I92" s="22"/>
      <c r="J92" s="13"/>
      <c r="K92" s="22"/>
      <c r="L92" s="13"/>
      <c r="M92" s="13"/>
      <c r="N92" s="52" t="str">
        <f t="shared" si="2"/>
        <v/>
      </c>
      <c r="O92" s="13"/>
      <c r="P92" s="52" t="str">
        <f t="shared" si="3"/>
        <v/>
      </c>
      <c r="Q92" s="13"/>
      <c r="R92" s="13"/>
      <c r="S92" s="22"/>
    </row>
    <row r="93" spans="1:19" x14ac:dyDescent="0.2">
      <c r="A93" s="21"/>
      <c r="B93" s="22"/>
      <c r="C93" s="22"/>
      <c r="D93" s="22"/>
      <c r="E93" s="22"/>
      <c r="F93" s="22"/>
      <c r="G93" s="22"/>
      <c r="H93" s="22"/>
      <c r="I93" s="22"/>
      <c r="J93" s="13"/>
      <c r="K93" s="22"/>
      <c r="L93" s="13"/>
      <c r="M93" s="13"/>
      <c r="N93" s="52" t="str">
        <f t="shared" si="2"/>
        <v/>
      </c>
      <c r="O93" s="13"/>
      <c r="P93" s="52" t="str">
        <f t="shared" si="3"/>
        <v/>
      </c>
      <c r="Q93" s="13"/>
      <c r="R93" s="13"/>
      <c r="S93" s="22"/>
    </row>
    <row r="94" spans="1:19" x14ac:dyDescent="0.2">
      <c r="A94" s="21"/>
      <c r="B94" s="22"/>
      <c r="C94" s="22"/>
      <c r="D94" s="22"/>
      <c r="E94" s="22"/>
      <c r="F94" s="22"/>
      <c r="G94" s="22"/>
      <c r="H94" s="22"/>
      <c r="I94" s="22"/>
      <c r="J94" s="13"/>
      <c r="K94" s="22"/>
      <c r="L94" s="13"/>
      <c r="M94" s="13"/>
      <c r="N94" s="52" t="str">
        <f t="shared" si="2"/>
        <v/>
      </c>
      <c r="O94" s="13"/>
      <c r="P94" s="52" t="str">
        <f t="shared" si="3"/>
        <v/>
      </c>
      <c r="Q94" s="13"/>
      <c r="R94" s="13"/>
      <c r="S94" s="22"/>
    </row>
    <row r="95" spans="1:19" x14ac:dyDescent="0.2">
      <c r="A95" s="21"/>
      <c r="B95" s="22"/>
      <c r="C95" s="22"/>
      <c r="D95" s="22"/>
      <c r="E95" s="22"/>
      <c r="F95" s="22"/>
      <c r="G95" s="22"/>
      <c r="H95" s="22"/>
      <c r="I95" s="22"/>
      <c r="J95" s="13"/>
      <c r="K95" s="22"/>
      <c r="L95" s="13"/>
      <c r="M95" s="13"/>
      <c r="N95" s="52" t="str">
        <f t="shared" si="2"/>
        <v/>
      </c>
      <c r="O95" s="13"/>
      <c r="P95" s="52" t="str">
        <f t="shared" si="3"/>
        <v/>
      </c>
      <c r="Q95" s="13"/>
      <c r="R95" s="13"/>
      <c r="S95" s="22"/>
    </row>
    <row r="96" spans="1:19" x14ac:dyDescent="0.2">
      <c r="A96" s="21"/>
      <c r="B96" s="22"/>
      <c r="C96" s="22"/>
      <c r="D96" s="22"/>
      <c r="E96" s="22"/>
      <c r="F96" s="22"/>
      <c r="G96" s="22"/>
      <c r="H96" s="22"/>
      <c r="I96" s="22"/>
      <c r="J96" s="13"/>
      <c r="K96" s="22"/>
      <c r="L96" s="13"/>
      <c r="M96" s="13"/>
      <c r="N96" s="52" t="str">
        <f t="shared" si="2"/>
        <v/>
      </c>
      <c r="O96" s="13"/>
      <c r="P96" s="52" t="str">
        <f t="shared" si="3"/>
        <v/>
      </c>
      <c r="Q96" s="13"/>
      <c r="R96" s="13"/>
      <c r="S96" s="22"/>
    </row>
    <row r="97" spans="1:19" x14ac:dyDescent="0.2">
      <c r="A97" s="21"/>
      <c r="B97" s="22"/>
      <c r="C97" s="22"/>
      <c r="D97" s="22"/>
      <c r="E97" s="22"/>
      <c r="F97" s="22"/>
      <c r="G97" s="22"/>
      <c r="H97" s="22"/>
      <c r="I97" s="22"/>
      <c r="J97" s="13"/>
      <c r="K97" s="22"/>
      <c r="L97" s="13"/>
      <c r="M97" s="13"/>
      <c r="N97" s="52" t="str">
        <f t="shared" si="2"/>
        <v/>
      </c>
      <c r="O97" s="13"/>
      <c r="P97" s="52" t="str">
        <f t="shared" si="3"/>
        <v/>
      </c>
      <c r="Q97" s="13"/>
      <c r="R97" s="13"/>
      <c r="S97" s="22"/>
    </row>
    <row r="98" spans="1:19" x14ac:dyDescent="0.2">
      <c r="A98" s="21"/>
      <c r="B98" s="22"/>
      <c r="C98" s="22"/>
      <c r="D98" s="22"/>
      <c r="E98" s="22"/>
      <c r="F98" s="22"/>
      <c r="G98" s="22"/>
      <c r="H98" s="22"/>
      <c r="I98" s="22"/>
      <c r="J98" s="13"/>
      <c r="K98" s="22"/>
      <c r="L98" s="13"/>
      <c r="M98" s="13"/>
      <c r="N98" s="52" t="str">
        <f t="shared" si="2"/>
        <v/>
      </c>
      <c r="O98" s="13"/>
      <c r="P98" s="52" t="str">
        <f t="shared" si="3"/>
        <v/>
      </c>
      <c r="Q98" s="13"/>
      <c r="R98" s="13"/>
      <c r="S98" s="22"/>
    </row>
    <row r="99" spans="1:19" x14ac:dyDescent="0.2">
      <c r="A99" s="21"/>
      <c r="B99" s="22"/>
      <c r="C99" s="22"/>
      <c r="D99" s="22"/>
      <c r="E99" s="22"/>
      <c r="F99" s="22"/>
      <c r="G99" s="22"/>
      <c r="H99" s="22"/>
      <c r="I99" s="22"/>
      <c r="J99" s="13"/>
      <c r="K99" s="22"/>
      <c r="L99" s="13"/>
      <c r="M99" s="13"/>
      <c r="N99" s="52" t="str">
        <f t="shared" si="2"/>
        <v/>
      </c>
      <c r="O99" s="13"/>
      <c r="P99" s="52" t="str">
        <f t="shared" si="3"/>
        <v/>
      </c>
      <c r="Q99" s="13"/>
      <c r="R99" s="13"/>
      <c r="S99" s="22"/>
    </row>
    <row r="100" spans="1:19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13"/>
      <c r="K100" s="22"/>
      <c r="L100" s="13"/>
      <c r="M100" s="13"/>
      <c r="N100" s="52" t="str">
        <f t="shared" si="2"/>
        <v/>
      </c>
      <c r="O100" s="13"/>
      <c r="P100" s="52" t="str">
        <f t="shared" si="3"/>
        <v/>
      </c>
      <c r="Q100" s="13"/>
      <c r="R100" s="13"/>
      <c r="S100" s="22"/>
    </row>
    <row r="101" spans="1:19" x14ac:dyDescent="0.2">
      <c r="A101" s="42"/>
      <c r="B101" s="15"/>
      <c r="C101" s="43"/>
      <c r="D101" s="15"/>
      <c r="E101" s="15"/>
      <c r="F101" s="15"/>
      <c r="G101" s="15"/>
      <c r="H101" s="15"/>
      <c r="I101" s="15"/>
      <c r="J101" s="14"/>
      <c r="K101" s="15"/>
      <c r="L101" s="14"/>
      <c r="M101" s="14"/>
      <c r="N101" s="52" t="str">
        <f t="shared" si="2"/>
        <v/>
      </c>
      <c r="O101" s="14"/>
      <c r="P101" s="52" t="str">
        <f t="shared" si="3"/>
        <v/>
      </c>
      <c r="Q101" s="14"/>
      <c r="R101" s="14"/>
      <c r="S101" s="43"/>
    </row>
    <row r="102" spans="1:19" x14ac:dyDescent="0.2">
      <c r="A102" s="42"/>
      <c r="B102" s="15"/>
      <c r="C102" s="43"/>
      <c r="D102" s="15"/>
      <c r="E102" s="15"/>
      <c r="F102" s="15"/>
      <c r="G102" s="15"/>
      <c r="H102" s="15"/>
      <c r="I102" s="15"/>
      <c r="J102" s="14"/>
      <c r="K102" s="15"/>
      <c r="L102" s="14"/>
      <c r="M102" s="14"/>
      <c r="N102" s="52" t="str">
        <f t="shared" si="2"/>
        <v/>
      </c>
      <c r="O102" s="14"/>
      <c r="P102" s="52" t="str">
        <f t="shared" si="3"/>
        <v/>
      </c>
      <c r="Q102" s="14"/>
      <c r="R102" s="14"/>
      <c r="S102" s="43"/>
    </row>
    <row r="103" spans="1:19" x14ac:dyDescent="0.2">
      <c r="A103" s="42"/>
      <c r="B103" s="15"/>
      <c r="C103" s="43"/>
      <c r="D103" s="15"/>
      <c r="E103" s="15"/>
      <c r="F103" s="15"/>
      <c r="G103" s="15"/>
      <c r="H103" s="15"/>
      <c r="I103" s="15"/>
      <c r="J103" s="14"/>
      <c r="K103" s="15"/>
      <c r="L103" s="14"/>
      <c r="M103" s="14"/>
      <c r="N103" s="52" t="str">
        <f t="shared" si="2"/>
        <v/>
      </c>
      <c r="O103" s="14"/>
      <c r="P103" s="52" t="str">
        <f t="shared" si="3"/>
        <v/>
      </c>
      <c r="Q103" s="14"/>
      <c r="R103" s="14"/>
      <c r="S103" s="43"/>
    </row>
    <row r="104" spans="1:19" x14ac:dyDescent="0.2">
      <c r="A104" s="42"/>
      <c r="B104" s="15"/>
      <c r="C104" s="43"/>
      <c r="D104" s="15"/>
      <c r="E104" s="15"/>
      <c r="F104" s="15"/>
      <c r="G104" s="15"/>
      <c r="H104" s="15"/>
      <c r="I104" s="15"/>
      <c r="J104" s="14"/>
      <c r="K104" s="15"/>
      <c r="L104" s="14"/>
      <c r="M104" s="14"/>
      <c r="N104" s="52" t="str">
        <f t="shared" si="2"/>
        <v/>
      </c>
      <c r="O104" s="14"/>
      <c r="P104" s="52" t="str">
        <f t="shared" si="3"/>
        <v/>
      </c>
      <c r="Q104" s="14"/>
      <c r="R104" s="14"/>
      <c r="S104" s="43"/>
    </row>
    <row r="105" spans="1:19" x14ac:dyDescent="0.2">
      <c r="A105" s="42"/>
      <c r="B105" s="15"/>
      <c r="C105" s="43"/>
      <c r="D105" s="15"/>
      <c r="E105" s="15"/>
      <c r="F105" s="15"/>
      <c r="G105" s="15"/>
      <c r="H105" s="15"/>
      <c r="I105" s="15"/>
      <c r="J105" s="14"/>
      <c r="K105" s="15"/>
      <c r="L105" s="14"/>
      <c r="M105" s="14"/>
      <c r="N105" s="52" t="str">
        <f t="shared" si="2"/>
        <v/>
      </c>
      <c r="O105" s="14"/>
      <c r="P105" s="52" t="str">
        <f t="shared" si="3"/>
        <v/>
      </c>
      <c r="Q105" s="14"/>
      <c r="R105" s="14"/>
      <c r="S105" s="43"/>
    </row>
    <row r="106" spans="1:19" x14ac:dyDescent="0.2">
      <c r="A106" s="42"/>
      <c r="B106" s="15"/>
      <c r="C106" s="43"/>
      <c r="D106" s="15"/>
      <c r="E106" s="15"/>
      <c r="F106" s="15"/>
      <c r="G106" s="15"/>
      <c r="H106" s="15"/>
      <c r="I106" s="15"/>
      <c r="J106" s="14"/>
      <c r="K106" s="15"/>
      <c r="L106" s="14"/>
      <c r="M106" s="14"/>
      <c r="N106" s="52" t="str">
        <f t="shared" si="2"/>
        <v/>
      </c>
      <c r="O106" s="14"/>
      <c r="P106" s="52" t="str">
        <f t="shared" si="3"/>
        <v/>
      </c>
      <c r="Q106" s="14"/>
      <c r="R106" s="14"/>
      <c r="S106" s="43"/>
    </row>
    <row r="107" spans="1:19" x14ac:dyDescent="0.2">
      <c r="A107" s="42"/>
      <c r="B107" s="15"/>
      <c r="C107" s="43"/>
      <c r="D107" s="15"/>
      <c r="E107" s="15"/>
      <c r="F107" s="15"/>
      <c r="G107" s="15"/>
      <c r="H107" s="15"/>
      <c r="I107" s="15"/>
      <c r="J107" s="14"/>
      <c r="K107" s="15"/>
      <c r="L107" s="14"/>
      <c r="M107" s="14"/>
      <c r="N107" s="52" t="str">
        <f t="shared" si="2"/>
        <v/>
      </c>
      <c r="O107" s="14"/>
      <c r="P107" s="52" t="str">
        <f t="shared" si="3"/>
        <v/>
      </c>
      <c r="Q107" s="14"/>
      <c r="R107" s="14"/>
      <c r="S107" s="43"/>
    </row>
    <row r="108" spans="1:19" x14ac:dyDescent="0.2">
      <c r="A108" s="42"/>
      <c r="B108" s="15"/>
      <c r="C108" s="43"/>
      <c r="D108" s="15"/>
      <c r="E108" s="15"/>
      <c r="F108" s="15"/>
      <c r="G108" s="15"/>
      <c r="H108" s="15"/>
      <c r="I108" s="15"/>
      <c r="J108" s="14"/>
      <c r="K108" s="15"/>
      <c r="L108" s="14"/>
      <c r="M108" s="14"/>
      <c r="N108" s="52" t="str">
        <f t="shared" si="2"/>
        <v/>
      </c>
      <c r="O108" s="14"/>
      <c r="P108" s="52" t="str">
        <f t="shared" si="3"/>
        <v/>
      </c>
      <c r="Q108" s="14"/>
      <c r="R108" s="14"/>
      <c r="S108" s="43"/>
    </row>
    <row r="109" spans="1:19" x14ac:dyDescent="0.2">
      <c r="A109" s="42"/>
      <c r="B109" s="15"/>
      <c r="C109" s="43"/>
      <c r="D109" s="15"/>
      <c r="E109" s="15"/>
      <c r="F109" s="15"/>
      <c r="G109" s="15"/>
      <c r="H109" s="15"/>
      <c r="I109" s="15"/>
      <c r="J109" s="14"/>
      <c r="K109" s="15"/>
      <c r="L109" s="14"/>
      <c r="M109" s="14"/>
      <c r="N109" s="52" t="str">
        <f t="shared" si="2"/>
        <v/>
      </c>
      <c r="O109" s="14"/>
      <c r="P109" s="52" t="str">
        <f t="shared" si="3"/>
        <v/>
      </c>
      <c r="Q109" s="14"/>
      <c r="R109" s="14"/>
      <c r="S109" s="43"/>
    </row>
    <row r="110" spans="1:19" x14ac:dyDescent="0.2">
      <c r="A110" s="42"/>
      <c r="B110" s="15"/>
      <c r="C110" s="43"/>
      <c r="D110" s="15"/>
      <c r="E110" s="15"/>
      <c r="F110" s="15"/>
      <c r="G110" s="15"/>
      <c r="H110" s="15"/>
      <c r="I110" s="15"/>
      <c r="J110" s="14"/>
      <c r="K110" s="15"/>
      <c r="L110" s="14"/>
      <c r="M110" s="14"/>
      <c r="N110" s="52" t="str">
        <f t="shared" si="2"/>
        <v/>
      </c>
      <c r="O110" s="14"/>
      <c r="P110" s="52" t="str">
        <f t="shared" si="3"/>
        <v/>
      </c>
      <c r="Q110" s="14"/>
      <c r="R110" s="14"/>
      <c r="S110" s="43"/>
    </row>
    <row r="111" spans="1:19" x14ac:dyDescent="0.2">
      <c r="A111" s="42"/>
      <c r="B111" s="15"/>
      <c r="C111" s="43"/>
      <c r="D111" s="15"/>
      <c r="E111" s="15"/>
      <c r="F111" s="15"/>
      <c r="G111" s="15"/>
      <c r="H111" s="15"/>
      <c r="I111" s="15"/>
      <c r="J111" s="14"/>
      <c r="K111" s="15"/>
      <c r="L111" s="14"/>
      <c r="M111" s="14"/>
      <c r="N111" s="52" t="str">
        <f t="shared" si="2"/>
        <v/>
      </c>
      <c r="O111" s="14"/>
      <c r="P111" s="52" t="str">
        <f t="shared" si="3"/>
        <v/>
      </c>
      <c r="Q111" s="14"/>
      <c r="R111" s="14"/>
      <c r="S111" s="43"/>
    </row>
    <row r="112" spans="1:19" x14ac:dyDescent="0.2">
      <c r="A112" s="42"/>
      <c r="B112" s="15"/>
      <c r="C112" s="43"/>
      <c r="D112" s="15"/>
      <c r="E112" s="15"/>
      <c r="F112" s="15"/>
      <c r="G112" s="15"/>
      <c r="H112" s="15"/>
      <c r="I112" s="15"/>
      <c r="J112" s="14"/>
      <c r="K112" s="15"/>
      <c r="L112" s="14"/>
      <c r="M112" s="14"/>
      <c r="N112" s="52" t="str">
        <f t="shared" si="2"/>
        <v/>
      </c>
      <c r="O112" s="14"/>
      <c r="P112" s="52" t="str">
        <f t="shared" si="3"/>
        <v/>
      </c>
      <c r="Q112" s="14"/>
      <c r="R112" s="14"/>
      <c r="S112" s="43"/>
    </row>
    <row r="113" spans="1:19" x14ac:dyDescent="0.2">
      <c r="A113" s="42"/>
      <c r="B113" s="15"/>
      <c r="C113" s="43"/>
      <c r="D113" s="15"/>
      <c r="E113" s="15"/>
      <c r="F113" s="15"/>
      <c r="G113" s="15"/>
      <c r="H113" s="15"/>
      <c r="I113" s="15"/>
      <c r="J113" s="14"/>
      <c r="K113" s="15"/>
      <c r="L113" s="14"/>
      <c r="M113" s="14"/>
      <c r="N113" s="52" t="str">
        <f t="shared" si="2"/>
        <v/>
      </c>
      <c r="O113" s="14"/>
      <c r="P113" s="52" t="str">
        <f t="shared" si="3"/>
        <v/>
      </c>
      <c r="Q113" s="14"/>
      <c r="R113" s="14"/>
      <c r="S113" s="43"/>
    </row>
    <row r="114" spans="1:19" x14ac:dyDescent="0.2">
      <c r="A114" s="42"/>
      <c r="B114" s="15"/>
      <c r="C114" s="43"/>
      <c r="D114" s="15"/>
      <c r="E114" s="15"/>
      <c r="F114" s="15"/>
      <c r="G114" s="15"/>
      <c r="H114" s="15"/>
      <c r="I114" s="15"/>
      <c r="J114" s="14"/>
      <c r="K114" s="15"/>
      <c r="L114" s="14"/>
      <c r="M114" s="14"/>
      <c r="N114" s="52" t="str">
        <f t="shared" si="2"/>
        <v/>
      </c>
      <c r="O114" s="14"/>
      <c r="P114" s="52" t="str">
        <f t="shared" si="3"/>
        <v/>
      </c>
      <c r="Q114" s="14"/>
      <c r="R114" s="14"/>
      <c r="S114" s="43"/>
    </row>
    <row r="115" spans="1:19" x14ac:dyDescent="0.2">
      <c r="A115" s="42"/>
      <c r="B115" s="15"/>
      <c r="C115" s="43"/>
      <c r="D115" s="15"/>
      <c r="E115" s="15"/>
      <c r="F115" s="15"/>
      <c r="G115" s="15"/>
      <c r="H115" s="15"/>
      <c r="I115" s="15"/>
      <c r="J115" s="14"/>
      <c r="K115" s="15"/>
      <c r="L115" s="14"/>
      <c r="M115" s="14"/>
      <c r="N115" s="52" t="str">
        <f t="shared" si="2"/>
        <v/>
      </c>
      <c r="O115" s="14"/>
      <c r="P115" s="52" t="str">
        <f t="shared" si="3"/>
        <v/>
      </c>
      <c r="Q115" s="14"/>
      <c r="R115" s="14"/>
      <c r="S115" s="43"/>
    </row>
    <row r="116" spans="1:19" x14ac:dyDescent="0.2">
      <c r="A116" s="42"/>
      <c r="B116" s="15"/>
      <c r="C116" s="43"/>
      <c r="D116" s="15"/>
      <c r="E116" s="15"/>
      <c r="F116" s="15"/>
      <c r="G116" s="15"/>
      <c r="H116" s="15"/>
      <c r="I116" s="15"/>
      <c r="J116" s="14"/>
      <c r="K116" s="15"/>
      <c r="L116" s="14"/>
      <c r="M116" s="14"/>
      <c r="N116" s="52" t="str">
        <f t="shared" si="2"/>
        <v/>
      </c>
      <c r="O116" s="14"/>
      <c r="P116" s="52" t="str">
        <f t="shared" si="3"/>
        <v/>
      </c>
      <c r="Q116" s="14"/>
      <c r="R116" s="14"/>
      <c r="S116" s="43"/>
    </row>
    <row r="117" spans="1:19" x14ac:dyDescent="0.2">
      <c r="A117" s="42"/>
      <c r="B117" s="15"/>
      <c r="C117" s="43"/>
      <c r="D117" s="15"/>
      <c r="E117" s="15"/>
      <c r="F117" s="15"/>
      <c r="G117" s="15"/>
      <c r="H117" s="15"/>
      <c r="I117" s="15"/>
      <c r="J117" s="14"/>
      <c r="K117" s="15"/>
      <c r="L117" s="14"/>
      <c r="M117" s="14"/>
      <c r="N117" s="52" t="str">
        <f t="shared" si="2"/>
        <v/>
      </c>
      <c r="O117" s="14"/>
      <c r="P117" s="52" t="str">
        <f t="shared" si="3"/>
        <v/>
      </c>
      <c r="Q117" s="14"/>
      <c r="R117" s="14"/>
      <c r="S117" s="43"/>
    </row>
    <row r="118" spans="1:19" x14ac:dyDescent="0.2">
      <c r="A118" s="42"/>
      <c r="B118" s="15"/>
      <c r="C118" s="43"/>
      <c r="D118" s="15"/>
      <c r="E118" s="15"/>
      <c r="F118" s="15"/>
      <c r="G118" s="15"/>
      <c r="H118" s="15"/>
      <c r="I118" s="15"/>
      <c r="J118" s="14"/>
      <c r="K118" s="15"/>
      <c r="L118" s="14"/>
      <c r="M118" s="14"/>
      <c r="N118" s="52" t="str">
        <f t="shared" si="2"/>
        <v/>
      </c>
      <c r="O118" s="14"/>
      <c r="P118" s="52" t="str">
        <f t="shared" si="3"/>
        <v/>
      </c>
      <c r="Q118" s="14"/>
      <c r="R118" s="14"/>
      <c r="S118" s="43"/>
    </row>
    <row r="119" spans="1:19" x14ac:dyDescent="0.2">
      <c r="A119" s="42"/>
      <c r="B119" s="15"/>
      <c r="C119" s="43"/>
      <c r="D119" s="15"/>
      <c r="E119" s="15"/>
      <c r="F119" s="15"/>
      <c r="G119" s="15"/>
      <c r="H119" s="15"/>
      <c r="I119" s="15"/>
      <c r="J119" s="14"/>
      <c r="K119" s="15"/>
      <c r="L119" s="14"/>
      <c r="M119" s="14"/>
      <c r="N119" s="52" t="str">
        <f t="shared" si="2"/>
        <v/>
      </c>
      <c r="O119" s="14"/>
      <c r="P119" s="52" t="str">
        <f t="shared" si="3"/>
        <v/>
      </c>
      <c r="Q119" s="14"/>
      <c r="R119" s="14"/>
      <c r="S119" s="43"/>
    </row>
    <row r="120" spans="1:19" x14ac:dyDescent="0.2">
      <c r="A120" s="42"/>
      <c r="B120" s="15"/>
      <c r="C120" s="43"/>
      <c r="D120" s="15"/>
      <c r="E120" s="15"/>
      <c r="F120" s="15"/>
      <c r="G120" s="15"/>
      <c r="H120" s="15"/>
      <c r="I120" s="15"/>
      <c r="J120" s="14"/>
      <c r="K120" s="15"/>
      <c r="L120" s="14"/>
      <c r="M120" s="14"/>
      <c r="N120" s="52" t="str">
        <f t="shared" si="2"/>
        <v/>
      </c>
      <c r="O120" s="14"/>
      <c r="P120" s="52" t="str">
        <f t="shared" si="3"/>
        <v/>
      </c>
      <c r="Q120" s="14"/>
      <c r="R120" s="14"/>
      <c r="S120" s="43"/>
    </row>
    <row r="121" spans="1:19" x14ac:dyDescent="0.2">
      <c r="A121" s="42"/>
      <c r="B121" s="15"/>
      <c r="C121" s="43"/>
      <c r="D121" s="15"/>
      <c r="E121" s="15"/>
      <c r="F121" s="15"/>
      <c r="G121" s="15"/>
      <c r="H121" s="15"/>
      <c r="I121" s="15"/>
      <c r="J121" s="14"/>
      <c r="K121" s="15"/>
      <c r="L121" s="14"/>
      <c r="M121" s="14"/>
      <c r="N121" s="52" t="str">
        <f t="shared" si="2"/>
        <v/>
      </c>
      <c r="O121" s="14"/>
      <c r="P121" s="52" t="str">
        <f t="shared" si="3"/>
        <v/>
      </c>
      <c r="Q121" s="14"/>
      <c r="R121" s="14"/>
      <c r="S121" s="43"/>
    </row>
    <row r="122" spans="1:19" x14ac:dyDescent="0.2">
      <c r="A122" s="42"/>
      <c r="B122" s="15"/>
      <c r="C122" s="43"/>
      <c r="D122" s="15"/>
      <c r="E122" s="15"/>
      <c r="F122" s="15"/>
      <c r="G122" s="15"/>
      <c r="H122" s="15"/>
      <c r="I122" s="15"/>
      <c r="J122" s="14"/>
      <c r="K122" s="15"/>
      <c r="L122" s="14"/>
      <c r="M122" s="14"/>
      <c r="N122" s="52" t="str">
        <f t="shared" si="2"/>
        <v/>
      </c>
      <c r="O122" s="14"/>
      <c r="P122" s="52" t="str">
        <f t="shared" si="3"/>
        <v/>
      </c>
      <c r="Q122" s="14"/>
      <c r="R122" s="14"/>
      <c r="S122" s="43"/>
    </row>
    <row r="123" spans="1:19" x14ac:dyDescent="0.2">
      <c r="A123" s="42"/>
      <c r="B123" s="15"/>
      <c r="C123" s="43"/>
      <c r="D123" s="15"/>
      <c r="E123" s="15"/>
      <c r="F123" s="15"/>
      <c r="G123" s="15"/>
      <c r="H123" s="15"/>
      <c r="I123" s="15"/>
      <c r="J123" s="14"/>
      <c r="K123" s="15"/>
      <c r="L123" s="14"/>
      <c r="M123" s="14"/>
      <c r="N123" s="52" t="str">
        <f t="shared" si="2"/>
        <v/>
      </c>
      <c r="O123" s="14"/>
      <c r="P123" s="52" t="str">
        <f t="shared" si="3"/>
        <v/>
      </c>
      <c r="Q123" s="14"/>
      <c r="R123" s="14"/>
      <c r="S123" s="43"/>
    </row>
    <row r="124" spans="1:19" x14ac:dyDescent="0.2">
      <c r="A124" s="42"/>
      <c r="B124" s="15"/>
      <c r="C124" s="43"/>
      <c r="D124" s="15"/>
      <c r="E124" s="15"/>
      <c r="F124" s="15"/>
      <c r="G124" s="15"/>
      <c r="H124" s="15"/>
      <c r="I124" s="15"/>
      <c r="J124" s="14"/>
      <c r="K124" s="15"/>
      <c r="L124" s="14"/>
      <c r="M124" s="14"/>
      <c r="N124" s="52" t="str">
        <f t="shared" si="2"/>
        <v/>
      </c>
      <c r="O124" s="14"/>
      <c r="P124" s="52" t="str">
        <f t="shared" si="3"/>
        <v/>
      </c>
      <c r="Q124" s="14"/>
      <c r="R124" s="14"/>
      <c r="S124" s="43"/>
    </row>
    <row r="125" spans="1:19" x14ac:dyDescent="0.2">
      <c r="A125" s="42"/>
      <c r="B125" s="15"/>
      <c r="C125" s="43"/>
      <c r="D125" s="15"/>
      <c r="E125" s="15"/>
      <c r="F125" s="15"/>
      <c r="G125" s="15"/>
      <c r="H125" s="15"/>
      <c r="I125" s="15"/>
      <c r="J125" s="14"/>
      <c r="K125" s="15"/>
      <c r="L125" s="14"/>
      <c r="M125" s="14"/>
      <c r="N125" s="52" t="str">
        <f t="shared" si="2"/>
        <v/>
      </c>
      <c r="O125" s="14"/>
      <c r="P125" s="52" t="str">
        <f t="shared" si="3"/>
        <v/>
      </c>
      <c r="Q125" s="14"/>
      <c r="R125" s="14"/>
      <c r="S125" s="43"/>
    </row>
    <row r="126" spans="1:19" x14ac:dyDescent="0.2">
      <c r="A126" s="42"/>
      <c r="B126" s="15"/>
      <c r="C126" s="43"/>
      <c r="D126" s="15"/>
      <c r="E126" s="15"/>
      <c r="F126" s="15"/>
      <c r="G126" s="15"/>
      <c r="H126" s="15"/>
      <c r="I126" s="15"/>
      <c r="J126" s="14"/>
      <c r="K126" s="15"/>
      <c r="L126" s="14"/>
      <c r="M126" s="14"/>
      <c r="N126" s="52" t="str">
        <f t="shared" si="2"/>
        <v/>
      </c>
      <c r="O126" s="14"/>
      <c r="P126" s="52" t="str">
        <f t="shared" si="3"/>
        <v/>
      </c>
      <c r="Q126" s="14"/>
      <c r="R126" s="14"/>
      <c r="S126" s="43"/>
    </row>
    <row r="127" spans="1:19" x14ac:dyDescent="0.2">
      <c r="A127" s="42"/>
      <c r="B127" s="15"/>
      <c r="C127" s="43"/>
      <c r="D127" s="15"/>
      <c r="E127" s="15"/>
      <c r="F127" s="15"/>
      <c r="G127" s="15"/>
      <c r="H127" s="15"/>
      <c r="I127" s="15"/>
      <c r="J127" s="14"/>
      <c r="K127" s="15"/>
      <c r="L127" s="14"/>
      <c r="M127" s="14"/>
      <c r="N127" s="52" t="str">
        <f t="shared" si="2"/>
        <v/>
      </c>
      <c r="O127" s="14"/>
      <c r="P127" s="52" t="str">
        <f t="shared" si="3"/>
        <v/>
      </c>
      <c r="Q127" s="14"/>
      <c r="R127" s="14"/>
      <c r="S127" s="43"/>
    </row>
    <row r="128" spans="1:19" x14ac:dyDescent="0.2">
      <c r="A128" s="42"/>
      <c r="B128" s="15"/>
      <c r="C128" s="43"/>
      <c r="D128" s="15"/>
      <c r="E128" s="15"/>
      <c r="F128" s="15"/>
      <c r="G128" s="15"/>
      <c r="H128" s="15"/>
      <c r="I128" s="15"/>
      <c r="J128" s="14"/>
      <c r="K128" s="15"/>
      <c r="L128" s="14"/>
      <c r="M128" s="14"/>
      <c r="N128" s="52" t="str">
        <f t="shared" si="2"/>
        <v/>
      </c>
      <c r="O128" s="14"/>
      <c r="P128" s="52" t="str">
        <f t="shared" si="3"/>
        <v/>
      </c>
      <c r="Q128" s="14"/>
      <c r="R128" s="14"/>
      <c r="S128" s="43"/>
    </row>
    <row r="129" spans="1:19" x14ac:dyDescent="0.2">
      <c r="A129" s="42"/>
      <c r="B129" s="15"/>
      <c r="C129" s="43"/>
      <c r="D129" s="15"/>
      <c r="E129" s="15"/>
      <c r="F129" s="15"/>
      <c r="G129" s="15"/>
      <c r="H129" s="15"/>
      <c r="I129" s="15"/>
      <c r="J129" s="14"/>
      <c r="K129" s="15"/>
      <c r="L129" s="14"/>
      <c r="M129" s="14"/>
      <c r="N129" s="52" t="str">
        <f t="shared" si="2"/>
        <v/>
      </c>
      <c r="O129" s="14"/>
      <c r="P129" s="52" t="str">
        <f t="shared" si="3"/>
        <v/>
      </c>
      <c r="Q129" s="14"/>
      <c r="R129" s="14"/>
      <c r="S129" s="43"/>
    </row>
    <row r="130" spans="1:19" x14ac:dyDescent="0.2">
      <c r="A130" s="42"/>
      <c r="B130" s="15"/>
      <c r="C130" s="43"/>
      <c r="D130" s="15"/>
      <c r="E130" s="15"/>
      <c r="F130" s="15"/>
      <c r="G130" s="15"/>
      <c r="H130" s="15"/>
      <c r="I130" s="15"/>
      <c r="J130" s="14"/>
      <c r="K130" s="15"/>
      <c r="L130" s="14"/>
      <c r="M130" s="14"/>
      <c r="N130" s="52" t="str">
        <f t="shared" si="2"/>
        <v/>
      </c>
      <c r="O130" s="14"/>
      <c r="P130" s="52" t="str">
        <f t="shared" si="3"/>
        <v/>
      </c>
      <c r="Q130" s="14"/>
      <c r="R130" s="14"/>
      <c r="S130" s="43"/>
    </row>
    <row r="131" spans="1:19" x14ac:dyDescent="0.2">
      <c r="A131" s="42"/>
      <c r="B131" s="15"/>
      <c r="C131" s="43"/>
      <c r="D131" s="15"/>
      <c r="E131" s="15"/>
      <c r="F131" s="15"/>
      <c r="G131" s="15"/>
      <c r="H131" s="15"/>
      <c r="I131" s="15"/>
      <c r="J131" s="14"/>
      <c r="K131" s="15"/>
      <c r="L131" s="14"/>
      <c r="M131" s="14"/>
      <c r="N131" s="52" t="str">
        <f t="shared" si="2"/>
        <v/>
      </c>
      <c r="O131" s="14"/>
      <c r="P131" s="52" t="str">
        <f t="shared" si="3"/>
        <v/>
      </c>
      <c r="Q131" s="14"/>
      <c r="R131" s="14"/>
      <c r="S131" s="43"/>
    </row>
    <row r="132" spans="1:19" x14ac:dyDescent="0.2">
      <c r="A132" s="42"/>
      <c r="B132" s="15"/>
      <c r="C132" s="43"/>
      <c r="D132" s="15"/>
      <c r="E132" s="15"/>
      <c r="F132" s="15"/>
      <c r="G132" s="15"/>
      <c r="H132" s="15"/>
      <c r="I132" s="15"/>
      <c r="J132" s="14"/>
      <c r="K132" s="15"/>
      <c r="L132" s="14"/>
      <c r="M132" s="14"/>
      <c r="N132" s="52" t="str">
        <f t="shared" ref="N132:N195" si="4">IF(AND($L132="",$M132=""),"",SUM($L132,$M132))</f>
        <v/>
      </c>
      <c r="O132" s="14"/>
      <c r="P132" s="52" t="str">
        <f t="shared" ref="P132:P195" si="5">IF(AND(N132="",O132=""),"",SUM(N132,-O132))</f>
        <v/>
      </c>
      <c r="Q132" s="14"/>
      <c r="R132" s="14"/>
      <c r="S132" s="43"/>
    </row>
    <row r="133" spans="1:19" x14ac:dyDescent="0.2">
      <c r="A133" s="42"/>
      <c r="B133" s="15"/>
      <c r="C133" s="43"/>
      <c r="D133" s="15"/>
      <c r="E133" s="15"/>
      <c r="F133" s="15"/>
      <c r="G133" s="15"/>
      <c r="H133" s="15"/>
      <c r="I133" s="15"/>
      <c r="J133" s="14"/>
      <c r="K133" s="15"/>
      <c r="L133" s="14"/>
      <c r="M133" s="14"/>
      <c r="N133" s="52" t="str">
        <f t="shared" si="4"/>
        <v/>
      </c>
      <c r="O133" s="14"/>
      <c r="P133" s="52" t="str">
        <f t="shared" si="5"/>
        <v/>
      </c>
      <c r="Q133" s="14"/>
      <c r="R133" s="14"/>
      <c r="S133" s="43"/>
    </row>
    <row r="134" spans="1:19" x14ac:dyDescent="0.2">
      <c r="A134" s="42"/>
      <c r="B134" s="15"/>
      <c r="C134" s="43"/>
      <c r="D134" s="15"/>
      <c r="E134" s="15"/>
      <c r="F134" s="15"/>
      <c r="G134" s="15"/>
      <c r="H134" s="15"/>
      <c r="I134" s="15"/>
      <c r="J134" s="14"/>
      <c r="K134" s="15"/>
      <c r="L134" s="14"/>
      <c r="M134" s="14"/>
      <c r="N134" s="52" t="str">
        <f t="shared" si="4"/>
        <v/>
      </c>
      <c r="O134" s="14"/>
      <c r="P134" s="52" t="str">
        <f t="shared" si="5"/>
        <v/>
      </c>
      <c r="Q134" s="14"/>
      <c r="R134" s="14"/>
      <c r="S134" s="43"/>
    </row>
    <row r="135" spans="1:19" x14ac:dyDescent="0.2">
      <c r="A135" s="42"/>
      <c r="B135" s="15"/>
      <c r="C135" s="43"/>
      <c r="D135" s="15"/>
      <c r="E135" s="15"/>
      <c r="F135" s="15"/>
      <c r="G135" s="15"/>
      <c r="H135" s="15"/>
      <c r="I135" s="15"/>
      <c r="J135" s="14"/>
      <c r="K135" s="15"/>
      <c r="L135" s="14"/>
      <c r="M135" s="14"/>
      <c r="N135" s="52" t="str">
        <f t="shared" si="4"/>
        <v/>
      </c>
      <c r="O135" s="14"/>
      <c r="P135" s="52" t="str">
        <f t="shared" si="5"/>
        <v/>
      </c>
      <c r="Q135" s="14"/>
      <c r="R135" s="14"/>
      <c r="S135" s="43"/>
    </row>
    <row r="136" spans="1:19" x14ac:dyDescent="0.2">
      <c r="A136" s="42"/>
      <c r="B136" s="15"/>
      <c r="C136" s="43"/>
      <c r="D136" s="15"/>
      <c r="E136" s="15"/>
      <c r="F136" s="15"/>
      <c r="G136" s="15"/>
      <c r="H136" s="15"/>
      <c r="I136" s="15"/>
      <c r="J136" s="14"/>
      <c r="K136" s="15"/>
      <c r="L136" s="14"/>
      <c r="M136" s="14"/>
      <c r="N136" s="52" t="str">
        <f t="shared" si="4"/>
        <v/>
      </c>
      <c r="O136" s="14"/>
      <c r="P136" s="52" t="str">
        <f t="shared" si="5"/>
        <v/>
      </c>
      <c r="Q136" s="14"/>
      <c r="R136" s="14"/>
      <c r="S136" s="43"/>
    </row>
    <row r="137" spans="1:19" x14ac:dyDescent="0.2">
      <c r="A137" s="42"/>
      <c r="B137" s="15"/>
      <c r="C137" s="43"/>
      <c r="D137" s="15"/>
      <c r="E137" s="15"/>
      <c r="F137" s="15"/>
      <c r="G137" s="15"/>
      <c r="H137" s="15"/>
      <c r="I137" s="15"/>
      <c r="J137" s="14"/>
      <c r="K137" s="15"/>
      <c r="L137" s="14"/>
      <c r="M137" s="14"/>
      <c r="N137" s="52" t="str">
        <f t="shared" si="4"/>
        <v/>
      </c>
      <c r="O137" s="14"/>
      <c r="P137" s="52" t="str">
        <f t="shared" si="5"/>
        <v/>
      </c>
      <c r="Q137" s="14"/>
      <c r="R137" s="14"/>
      <c r="S137" s="43"/>
    </row>
    <row r="138" spans="1:19" x14ac:dyDescent="0.2">
      <c r="A138" s="42"/>
      <c r="B138" s="15"/>
      <c r="C138" s="43"/>
      <c r="D138" s="15"/>
      <c r="E138" s="15"/>
      <c r="F138" s="15"/>
      <c r="G138" s="15"/>
      <c r="H138" s="15"/>
      <c r="I138" s="15"/>
      <c r="J138" s="14"/>
      <c r="K138" s="15"/>
      <c r="L138" s="14"/>
      <c r="M138" s="14"/>
      <c r="N138" s="52" t="str">
        <f t="shared" si="4"/>
        <v/>
      </c>
      <c r="O138" s="14"/>
      <c r="P138" s="52" t="str">
        <f t="shared" si="5"/>
        <v/>
      </c>
      <c r="Q138" s="14"/>
      <c r="R138" s="14"/>
      <c r="S138" s="43"/>
    </row>
    <row r="139" spans="1:19" x14ac:dyDescent="0.2">
      <c r="A139" s="42"/>
      <c r="B139" s="15"/>
      <c r="C139" s="43"/>
      <c r="D139" s="15"/>
      <c r="E139" s="15"/>
      <c r="F139" s="15"/>
      <c r="G139" s="15"/>
      <c r="H139" s="15"/>
      <c r="I139" s="15"/>
      <c r="J139" s="14"/>
      <c r="K139" s="15"/>
      <c r="L139" s="14"/>
      <c r="M139" s="14"/>
      <c r="N139" s="52" t="str">
        <f t="shared" si="4"/>
        <v/>
      </c>
      <c r="O139" s="14"/>
      <c r="P139" s="52" t="str">
        <f t="shared" si="5"/>
        <v/>
      </c>
      <c r="Q139" s="14"/>
      <c r="R139" s="14"/>
      <c r="S139" s="43"/>
    </row>
    <row r="140" spans="1:19" x14ac:dyDescent="0.2">
      <c r="A140" s="42"/>
      <c r="B140" s="15"/>
      <c r="C140" s="43"/>
      <c r="D140" s="15"/>
      <c r="E140" s="15"/>
      <c r="F140" s="15"/>
      <c r="G140" s="15"/>
      <c r="H140" s="15"/>
      <c r="I140" s="15"/>
      <c r="J140" s="14"/>
      <c r="K140" s="15"/>
      <c r="L140" s="14"/>
      <c r="M140" s="14"/>
      <c r="N140" s="52" t="str">
        <f t="shared" si="4"/>
        <v/>
      </c>
      <c r="O140" s="14"/>
      <c r="P140" s="52" t="str">
        <f t="shared" si="5"/>
        <v/>
      </c>
      <c r="Q140" s="14"/>
      <c r="R140" s="14"/>
      <c r="S140" s="43"/>
    </row>
    <row r="141" spans="1:19" x14ac:dyDescent="0.2">
      <c r="A141" s="42"/>
      <c r="B141" s="15"/>
      <c r="C141" s="43"/>
      <c r="D141" s="15"/>
      <c r="E141" s="15"/>
      <c r="F141" s="15"/>
      <c r="G141" s="15"/>
      <c r="H141" s="15"/>
      <c r="I141" s="15"/>
      <c r="J141" s="14"/>
      <c r="K141" s="15"/>
      <c r="L141" s="14"/>
      <c r="M141" s="14"/>
      <c r="N141" s="52" t="str">
        <f t="shared" si="4"/>
        <v/>
      </c>
      <c r="O141" s="14"/>
      <c r="P141" s="52" t="str">
        <f t="shared" si="5"/>
        <v/>
      </c>
      <c r="Q141" s="14"/>
      <c r="R141" s="14"/>
      <c r="S141" s="43"/>
    </row>
    <row r="142" spans="1:19" x14ac:dyDescent="0.2">
      <c r="A142" s="42"/>
      <c r="B142" s="15"/>
      <c r="C142" s="43"/>
      <c r="D142" s="15"/>
      <c r="E142" s="15"/>
      <c r="F142" s="15"/>
      <c r="G142" s="15"/>
      <c r="H142" s="15"/>
      <c r="I142" s="15"/>
      <c r="J142" s="14"/>
      <c r="K142" s="15"/>
      <c r="L142" s="14"/>
      <c r="M142" s="14"/>
      <c r="N142" s="52" t="str">
        <f t="shared" si="4"/>
        <v/>
      </c>
      <c r="O142" s="14"/>
      <c r="P142" s="52" t="str">
        <f t="shared" si="5"/>
        <v/>
      </c>
      <c r="Q142" s="14"/>
      <c r="R142" s="14"/>
      <c r="S142" s="43"/>
    </row>
    <row r="143" spans="1:19" x14ac:dyDescent="0.2">
      <c r="A143" s="42"/>
      <c r="B143" s="15"/>
      <c r="C143" s="43"/>
      <c r="D143" s="15"/>
      <c r="E143" s="15"/>
      <c r="F143" s="15"/>
      <c r="G143" s="15"/>
      <c r="H143" s="15"/>
      <c r="I143" s="15"/>
      <c r="J143" s="14"/>
      <c r="K143" s="15"/>
      <c r="L143" s="14"/>
      <c r="M143" s="14"/>
      <c r="N143" s="52" t="str">
        <f t="shared" si="4"/>
        <v/>
      </c>
      <c r="O143" s="14"/>
      <c r="P143" s="52" t="str">
        <f t="shared" si="5"/>
        <v/>
      </c>
      <c r="Q143" s="14"/>
      <c r="R143" s="14"/>
      <c r="S143" s="43"/>
    </row>
    <row r="144" spans="1:19" x14ac:dyDescent="0.2">
      <c r="A144" s="42"/>
      <c r="B144" s="15"/>
      <c r="C144" s="43"/>
      <c r="D144" s="15"/>
      <c r="E144" s="15"/>
      <c r="F144" s="15"/>
      <c r="G144" s="15"/>
      <c r="H144" s="15"/>
      <c r="I144" s="15"/>
      <c r="J144" s="14"/>
      <c r="K144" s="15"/>
      <c r="L144" s="14"/>
      <c r="M144" s="14"/>
      <c r="N144" s="52" t="str">
        <f t="shared" si="4"/>
        <v/>
      </c>
      <c r="O144" s="14"/>
      <c r="P144" s="52" t="str">
        <f t="shared" si="5"/>
        <v/>
      </c>
      <c r="Q144" s="14"/>
      <c r="R144" s="14"/>
      <c r="S144" s="43"/>
    </row>
    <row r="145" spans="1:19" x14ac:dyDescent="0.2">
      <c r="A145" s="42"/>
      <c r="B145" s="15"/>
      <c r="C145" s="43"/>
      <c r="D145" s="15"/>
      <c r="E145" s="15"/>
      <c r="F145" s="15"/>
      <c r="G145" s="15"/>
      <c r="H145" s="15"/>
      <c r="I145" s="15"/>
      <c r="J145" s="14"/>
      <c r="K145" s="15"/>
      <c r="L145" s="14"/>
      <c r="M145" s="14"/>
      <c r="N145" s="52" t="str">
        <f t="shared" si="4"/>
        <v/>
      </c>
      <c r="O145" s="14"/>
      <c r="P145" s="52" t="str">
        <f t="shared" si="5"/>
        <v/>
      </c>
      <c r="Q145" s="14"/>
      <c r="R145" s="14"/>
      <c r="S145" s="43"/>
    </row>
    <row r="146" spans="1:19" x14ac:dyDescent="0.2">
      <c r="A146" s="42"/>
      <c r="B146" s="15"/>
      <c r="C146" s="43"/>
      <c r="D146" s="15"/>
      <c r="E146" s="15"/>
      <c r="F146" s="15"/>
      <c r="G146" s="15"/>
      <c r="H146" s="15"/>
      <c r="I146" s="15"/>
      <c r="J146" s="14"/>
      <c r="K146" s="15"/>
      <c r="L146" s="14"/>
      <c r="M146" s="14"/>
      <c r="N146" s="52" t="str">
        <f t="shared" si="4"/>
        <v/>
      </c>
      <c r="O146" s="14"/>
      <c r="P146" s="52" t="str">
        <f t="shared" si="5"/>
        <v/>
      </c>
      <c r="Q146" s="14"/>
      <c r="R146" s="14"/>
      <c r="S146" s="43"/>
    </row>
    <row r="147" spans="1:19" x14ac:dyDescent="0.2">
      <c r="A147" s="42"/>
      <c r="B147" s="15"/>
      <c r="C147" s="43"/>
      <c r="D147" s="15"/>
      <c r="E147" s="15"/>
      <c r="F147" s="15"/>
      <c r="G147" s="15"/>
      <c r="H147" s="15"/>
      <c r="I147" s="15"/>
      <c r="J147" s="14"/>
      <c r="K147" s="15"/>
      <c r="L147" s="14"/>
      <c r="M147" s="14"/>
      <c r="N147" s="52" t="str">
        <f t="shared" si="4"/>
        <v/>
      </c>
      <c r="O147" s="14"/>
      <c r="P147" s="52" t="str">
        <f t="shared" si="5"/>
        <v/>
      </c>
      <c r="Q147" s="14"/>
      <c r="R147" s="14"/>
      <c r="S147" s="43"/>
    </row>
    <row r="148" spans="1:19" x14ac:dyDescent="0.2">
      <c r="A148" s="42"/>
      <c r="B148" s="15"/>
      <c r="C148" s="43"/>
      <c r="D148" s="15"/>
      <c r="E148" s="15"/>
      <c r="F148" s="15"/>
      <c r="G148" s="15"/>
      <c r="H148" s="15"/>
      <c r="I148" s="15"/>
      <c r="J148" s="14"/>
      <c r="K148" s="15"/>
      <c r="L148" s="14"/>
      <c r="M148" s="14"/>
      <c r="N148" s="52" t="str">
        <f t="shared" si="4"/>
        <v/>
      </c>
      <c r="O148" s="14"/>
      <c r="P148" s="52" t="str">
        <f t="shared" si="5"/>
        <v/>
      </c>
      <c r="Q148" s="14"/>
      <c r="R148" s="14"/>
      <c r="S148" s="43"/>
    </row>
    <row r="149" spans="1:19" x14ac:dyDescent="0.2">
      <c r="A149" s="42"/>
      <c r="B149" s="15"/>
      <c r="C149" s="43"/>
      <c r="D149" s="15"/>
      <c r="E149" s="15"/>
      <c r="F149" s="15"/>
      <c r="G149" s="15"/>
      <c r="H149" s="15"/>
      <c r="I149" s="15"/>
      <c r="J149" s="14"/>
      <c r="K149" s="15"/>
      <c r="L149" s="14"/>
      <c r="M149" s="14"/>
      <c r="N149" s="52" t="str">
        <f t="shared" si="4"/>
        <v/>
      </c>
      <c r="O149" s="14"/>
      <c r="P149" s="52" t="str">
        <f t="shared" si="5"/>
        <v/>
      </c>
      <c r="Q149" s="14"/>
      <c r="R149" s="14"/>
      <c r="S149" s="43"/>
    </row>
    <row r="150" spans="1:19" x14ac:dyDescent="0.2">
      <c r="A150" s="42"/>
      <c r="B150" s="15"/>
      <c r="C150" s="43"/>
      <c r="D150" s="15"/>
      <c r="E150" s="15"/>
      <c r="F150" s="15"/>
      <c r="G150" s="15"/>
      <c r="H150" s="15"/>
      <c r="I150" s="15"/>
      <c r="J150" s="14"/>
      <c r="K150" s="15"/>
      <c r="L150" s="14"/>
      <c r="M150" s="14"/>
      <c r="N150" s="52" t="str">
        <f t="shared" si="4"/>
        <v/>
      </c>
      <c r="O150" s="14"/>
      <c r="P150" s="52" t="str">
        <f t="shared" si="5"/>
        <v/>
      </c>
      <c r="Q150" s="14"/>
      <c r="R150" s="14"/>
      <c r="S150" s="43"/>
    </row>
    <row r="151" spans="1:19" x14ac:dyDescent="0.2">
      <c r="A151" s="42"/>
      <c r="B151" s="15"/>
      <c r="C151" s="43"/>
      <c r="D151" s="15"/>
      <c r="E151" s="15"/>
      <c r="F151" s="15"/>
      <c r="G151" s="15"/>
      <c r="H151" s="15"/>
      <c r="I151" s="15"/>
      <c r="J151" s="14"/>
      <c r="K151" s="15"/>
      <c r="L151" s="14"/>
      <c r="M151" s="14"/>
      <c r="N151" s="52" t="str">
        <f t="shared" si="4"/>
        <v/>
      </c>
      <c r="O151" s="14"/>
      <c r="P151" s="52" t="str">
        <f t="shared" si="5"/>
        <v/>
      </c>
      <c r="Q151" s="14"/>
      <c r="R151" s="14"/>
      <c r="S151" s="43"/>
    </row>
    <row r="152" spans="1:19" x14ac:dyDescent="0.2">
      <c r="A152" s="42"/>
      <c r="B152" s="15"/>
      <c r="C152" s="43"/>
      <c r="D152" s="15"/>
      <c r="E152" s="15"/>
      <c r="F152" s="15"/>
      <c r="G152" s="15"/>
      <c r="H152" s="15"/>
      <c r="I152" s="15"/>
      <c r="J152" s="14"/>
      <c r="K152" s="15"/>
      <c r="L152" s="14"/>
      <c r="M152" s="14"/>
      <c r="N152" s="52" t="str">
        <f t="shared" si="4"/>
        <v/>
      </c>
      <c r="O152" s="14"/>
      <c r="P152" s="52" t="str">
        <f t="shared" si="5"/>
        <v/>
      </c>
      <c r="Q152" s="14"/>
      <c r="R152" s="14"/>
      <c r="S152" s="43"/>
    </row>
    <row r="153" spans="1:19" x14ac:dyDescent="0.2">
      <c r="A153" s="42"/>
      <c r="B153" s="15"/>
      <c r="C153" s="43"/>
      <c r="D153" s="15"/>
      <c r="E153" s="15"/>
      <c r="F153" s="15"/>
      <c r="G153" s="15"/>
      <c r="H153" s="15"/>
      <c r="I153" s="15"/>
      <c r="J153" s="14"/>
      <c r="K153" s="15"/>
      <c r="L153" s="14"/>
      <c r="M153" s="14"/>
      <c r="N153" s="52" t="str">
        <f t="shared" si="4"/>
        <v/>
      </c>
      <c r="O153" s="14"/>
      <c r="P153" s="52" t="str">
        <f t="shared" si="5"/>
        <v/>
      </c>
      <c r="Q153" s="14"/>
      <c r="R153" s="14"/>
      <c r="S153" s="43"/>
    </row>
    <row r="154" spans="1:19" x14ac:dyDescent="0.2">
      <c r="A154" s="42"/>
      <c r="B154" s="15"/>
      <c r="C154" s="43"/>
      <c r="D154" s="15"/>
      <c r="E154" s="15"/>
      <c r="F154" s="15"/>
      <c r="G154" s="15"/>
      <c r="H154" s="15"/>
      <c r="I154" s="15"/>
      <c r="J154" s="14"/>
      <c r="K154" s="15"/>
      <c r="L154" s="14"/>
      <c r="M154" s="14"/>
      <c r="N154" s="52" t="str">
        <f t="shared" si="4"/>
        <v/>
      </c>
      <c r="O154" s="14"/>
      <c r="P154" s="52" t="str">
        <f t="shared" si="5"/>
        <v/>
      </c>
      <c r="Q154" s="14"/>
      <c r="R154" s="14"/>
      <c r="S154" s="43"/>
    </row>
    <row r="155" spans="1:19" x14ac:dyDescent="0.2">
      <c r="A155" s="42"/>
      <c r="B155" s="15"/>
      <c r="C155" s="43"/>
      <c r="D155" s="15"/>
      <c r="E155" s="15"/>
      <c r="F155" s="15"/>
      <c r="G155" s="15"/>
      <c r="H155" s="15"/>
      <c r="I155" s="15"/>
      <c r="J155" s="14"/>
      <c r="K155" s="15"/>
      <c r="L155" s="14"/>
      <c r="M155" s="14"/>
      <c r="N155" s="52" t="str">
        <f t="shared" si="4"/>
        <v/>
      </c>
      <c r="O155" s="14"/>
      <c r="P155" s="52" t="str">
        <f t="shared" si="5"/>
        <v/>
      </c>
      <c r="Q155" s="14"/>
      <c r="R155" s="14"/>
      <c r="S155" s="43"/>
    </row>
    <row r="156" spans="1:19" x14ac:dyDescent="0.2">
      <c r="A156" s="42"/>
      <c r="B156" s="15"/>
      <c r="C156" s="43"/>
      <c r="D156" s="15"/>
      <c r="E156" s="15"/>
      <c r="F156" s="15"/>
      <c r="G156" s="15"/>
      <c r="H156" s="15"/>
      <c r="I156" s="15"/>
      <c r="J156" s="14"/>
      <c r="K156" s="15"/>
      <c r="L156" s="14"/>
      <c r="M156" s="14"/>
      <c r="N156" s="52" t="str">
        <f t="shared" si="4"/>
        <v/>
      </c>
      <c r="O156" s="14"/>
      <c r="P156" s="52" t="str">
        <f t="shared" si="5"/>
        <v/>
      </c>
      <c r="Q156" s="14"/>
      <c r="R156" s="14"/>
      <c r="S156" s="43"/>
    </row>
    <row r="157" spans="1:19" x14ac:dyDescent="0.2">
      <c r="A157" s="42"/>
      <c r="B157" s="15"/>
      <c r="C157" s="43"/>
      <c r="D157" s="15"/>
      <c r="E157" s="15"/>
      <c r="F157" s="15"/>
      <c r="G157" s="15"/>
      <c r="H157" s="15"/>
      <c r="I157" s="15"/>
      <c r="J157" s="14"/>
      <c r="K157" s="15"/>
      <c r="L157" s="14"/>
      <c r="M157" s="14"/>
      <c r="N157" s="52" t="str">
        <f t="shared" si="4"/>
        <v/>
      </c>
      <c r="O157" s="14"/>
      <c r="P157" s="52" t="str">
        <f t="shared" si="5"/>
        <v/>
      </c>
      <c r="Q157" s="14"/>
      <c r="R157" s="14"/>
      <c r="S157" s="43"/>
    </row>
    <row r="158" spans="1:19" x14ac:dyDescent="0.2">
      <c r="A158" s="42"/>
      <c r="B158" s="15"/>
      <c r="C158" s="43"/>
      <c r="D158" s="15"/>
      <c r="E158" s="15"/>
      <c r="F158" s="15"/>
      <c r="G158" s="15"/>
      <c r="H158" s="15"/>
      <c r="I158" s="15"/>
      <c r="J158" s="14"/>
      <c r="K158" s="15"/>
      <c r="L158" s="14"/>
      <c r="M158" s="14"/>
      <c r="N158" s="52" t="str">
        <f t="shared" si="4"/>
        <v/>
      </c>
      <c r="O158" s="14"/>
      <c r="P158" s="52" t="str">
        <f t="shared" si="5"/>
        <v/>
      </c>
      <c r="Q158" s="14"/>
      <c r="R158" s="14"/>
      <c r="S158" s="43"/>
    </row>
    <row r="159" spans="1:19" x14ac:dyDescent="0.2">
      <c r="A159" s="42"/>
      <c r="B159" s="15"/>
      <c r="C159" s="43"/>
      <c r="D159" s="15"/>
      <c r="E159" s="15"/>
      <c r="F159" s="15"/>
      <c r="G159" s="15"/>
      <c r="H159" s="15"/>
      <c r="I159" s="15"/>
      <c r="J159" s="14"/>
      <c r="K159" s="15"/>
      <c r="L159" s="14"/>
      <c r="M159" s="14"/>
      <c r="N159" s="52" t="str">
        <f t="shared" si="4"/>
        <v/>
      </c>
      <c r="O159" s="14"/>
      <c r="P159" s="52" t="str">
        <f t="shared" si="5"/>
        <v/>
      </c>
      <c r="Q159" s="14"/>
      <c r="R159" s="14"/>
      <c r="S159" s="43"/>
    </row>
    <row r="160" spans="1:19" x14ac:dyDescent="0.2">
      <c r="A160" s="42"/>
      <c r="B160" s="15"/>
      <c r="C160" s="43"/>
      <c r="D160" s="15"/>
      <c r="E160" s="15"/>
      <c r="F160" s="15"/>
      <c r="G160" s="15"/>
      <c r="H160" s="15"/>
      <c r="I160" s="15"/>
      <c r="J160" s="14"/>
      <c r="K160" s="15"/>
      <c r="L160" s="14"/>
      <c r="M160" s="14"/>
      <c r="N160" s="52" t="str">
        <f t="shared" si="4"/>
        <v/>
      </c>
      <c r="O160" s="14"/>
      <c r="P160" s="52" t="str">
        <f t="shared" si="5"/>
        <v/>
      </c>
      <c r="Q160" s="14"/>
      <c r="R160" s="14"/>
      <c r="S160" s="43"/>
    </row>
    <row r="161" spans="1:19" x14ac:dyDescent="0.2">
      <c r="A161" s="42"/>
      <c r="B161" s="15"/>
      <c r="C161" s="43"/>
      <c r="D161" s="15"/>
      <c r="E161" s="15"/>
      <c r="F161" s="15"/>
      <c r="G161" s="15"/>
      <c r="H161" s="15"/>
      <c r="I161" s="15"/>
      <c r="J161" s="14"/>
      <c r="K161" s="15"/>
      <c r="L161" s="14"/>
      <c r="M161" s="14"/>
      <c r="N161" s="52" t="str">
        <f t="shared" si="4"/>
        <v/>
      </c>
      <c r="O161" s="14"/>
      <c r="P161" s="52" t="str">
        <f t="shared" si="5"/>
        <v/>
      </c>
      <c r="Q161" s="14"/>
      <c r="R161" s="14"/>
      <c r="S161" s="43"/>
    </row>
    <row r="162" spans="1:19" x14ac:dyDescent="0.2">
      <c r="A162" s="42"/>
      <c r="B162" s="15"/>
      <c r="C162" s="43"/>
      <c r="D162" s="15"/>
      <c r="E162" s="15"/>
      <c r="F162" s="15"/>
      <c r="G162" s="15"/>
      <c r="H162" s="15"/>
      <c r="I162" s="15"/>
      <c r="J162" s="14"/>
      <c r="K162" s="15"/>
      <c r="L162" s="14"/>
      <c r="M162" s="14"/>
      <c r="N162" s="52" t="str">
        <f t="shared" si="4"/>
        <v/>
      </c>
      <c r="O162" s="14"/>
      <c r="P162" s="52" t="str">
        <f t="shared" si="5"/>
        <v/>
      </c>
      <c r="Q162" s="14"/>
      <c r="R162" s="14"/>
      <c r="S162" s="43"/>
    </row>
    <row r="163" spans="1:19" x14ac:dyDescent="0.2">
      <c r="A163" s="42"/>
      <c r="B163" s="15"/>
      <c r="C163" s="43"/>
      <c r="D163" s="15"/>
      <c r="E163" s="15"/>
      <c r="F163" s="15"/>
      <c r="G163" s="15"/>
      <c r="H163" s="15"/>
      <c r="I163" s="15"/>
      <c r="J163" s="14"/>
      <c r="K163" s="15"/>
      <c r="L163" s="14"/>
      <c r="M163" s="14"/>
      <c r="N163" s="52" t="str">
        <f t="shared" si="4"/>
        <v/>
      </c>
      <c r="O163" s="14"/>
      <c r="P163" s="52" t="str">
        <f t="shared" si="5"/>
        <v/>
      </c>
      <c r="Q163" s="14"/>
      <c r="R163" s="14"/>
      <c r="S163" s="43"/>
    </row>
    <row r="164" spans="1:19" x14ac:dyDescent="0.2">
      <c r="A164" s="42"/>
      <c r="B164" s="15"/>
      <c r="C164" s="43"/>
      <c r="D164" s="15"/>
      <c r="E164" s="15"/>
      <c r="F164" s="15"/>
      <c r="G164" s="15"/>
      <c r="H164" s="15"/>
      <c r="I164" s="15"/>
      <c r="J164" s="14"/>
      <c r="K164" s="15"/>
      <c r="L164" s="14"/>
      <c r="M164" s="14"/>
      <c r="N164" s="52" t="str">
        <f t="shared" si="4"/>
        <v/>
      </c>
      <c r="O164" s="14"/>
      <c r="P164" s="52" t="str">
        <f t="shared" si="5"/>
        <v/>
      </c>
      <c r="Q164" s="14"/>
      <c r="R164" s="14"/>
      <c r="S164" s="43"/>
    </row>
    <row r="165" spans="1:19" x14ac:dyDescent="0.2">
      <c r="A165" s="42"/>
      <c r="B165" s="15"/>
      <c r="C165" s="43"/>
      <c r="D165" s="15"/>
      <c r="E165" s="15"/>
      <c r="F165" s="15"/>
      <c r="G165" s="15"/>
      <c r="H165" s="15"/>
      <c r="I165" s="15"/>
      <c r="J165" s="14"/>
      <c r="K165" s="15"/>
      <c r="L165" s="14"/>
      <c r="M165" s="14"/>
      <c r="N165" s="52" t="str">
        <f t="shared" si="4"/>
        <v/>
      </c>
      <c r="O165" s="14"/>
      <c r="P165" s="52" t="str">
        <f t="shared" si="5"/>
        <v/>
      </c>
      <c r="Q165" s="14"/>
      <c r="R165" s="14"/>
      <c r="S165" s="43"/>
    </row>
    <row r="166" spans="1:19" x14ac:dyDescent="0.2">
      <c r="A166" s="42"/>
      <c r="B166" s="15"/>
      <c r="C166" s="43"/>
      <c r="D166" s="15"/>
      <c r="E166" s="15"/>
      <c r="F166" s="15"/>
      <c r="G166" s="15"/>
      <c r="H166" s="15"/>
      <c r="I166" s="15"/>
      <c r="J166" s="14"/>
      <c r="K166" s="15"/>
      <c r="L166" s="14"/>
      <c r="M166" s="14"/>
      <c r="N166" s="52" t="str">
        <f t="shared" si="4"/>
        <v/>
      </c>
      <c r="O166" s="14"/>
      <c r="P166" s="52" t="str">
        <f t="shared" si="5"/>
        <v/>
      </c>
      <c r="Q166" s="14"/>
      <c r="R166" s="14"/>
      <c r="S166" s="43"/>
    </row>
    <row r="167" spans="1:19" x14ac:dyDescent="0.2">
      <c r="A167" s="42"/>
      <c r="B167" s="15"/>
      <c r="C167" s="43"/>
      <c r="D167" s="15"/>
      <c r="E167" s="15"/>
      <c r="F167" s="15"/>
      <c r="G167" s="15"/>
      <c r="H167" s="15"/>
      <c r="I167" s="15"/>
      <c r="J167" s="14"/>
      <c r="K167" s="15"/>
      <c r="L167" s="14"/>
      <c r="M167" s="14"/>
      <c r="N167" s="52" t="str">
        <f t="shared" si="4"/>
        <v/>
      </c>
      <c r="O167" s="14"/>
      <c r="P167" s="52" t="str">
        <f t="shared" si="5"/>
        <v/>
      </c>
      <c r="Q167" s="14"/>
      <c r="R167" s="14"/>
      <c r="S167" s="43"/>
    </row>
    <row r="168" spans="1:19" x14ac:dyDescent="0.2">
      <c r="A168" s="42"/>
      <c r="B168" s="15"/>
      <c r="C168" s="43"/>
      <c r="D168" s="15"/>
      <c r="E168" s="15"/>
      <c r="F168" s="15"/>
      <c r="G168" s="15"/>
      <c r="H168" s="15"/>
      <c r="I168" s="15"/>
      <c r="J168" s="14"/>
      <c r="K168" s="15"/>
      <c r="L168" s="14"/>
      <c r="M168" s="14"/>
      <c r="N168" s="52" t="str">
        <f t="shared" si="4"/>
        <v/>
      </c>
      <c r="O168" s="14"/>
      <c r="P168" s="52" t="str">
        <f t="shared" si="5"/>
        <v/>
      </c>
      <c r="Q168" s="14"/>
      <c r="R168" s="14"/>
      <c r="S168" s="43"/>
    </row>
    <row r="169" spans="1:19" x14ac:dyDescent="0.2">
      <c r="A169" s="42"/>
      <c r="B169" s="15"/>
      <c r="C169" s="43"/>
      <c r="D169" s="15"/>
      <c r="E169" s="15"/>
      <c r="F169" s="15"/>
      <c r="G169" s="15"/>
      <c r="H169" s="15"/>
      <c r="I169" s="15"/>
      <c r="J169" s="14"/>
      <c r="K169" s="15"/>
      <c r="L169" s="14"/>
      <c r="M169" s="14"/>
      <c r="N169" s="52" t="str">
        <f t="shared" si="4"/>
        <v/>
      </c>
      <c r="O169" s="14"/>
      <c r="P169" s="52" t="str">
        <f t="shared" si="5"/>
        <v/>
      </c>
      <c r="Q169" s="14"/>
      <c r="R169" s="14"/>
      <c r="S169" s="43"/>
    </row>
    <row r="170" spans="1:19" x14ac:dyDescent="0.2">
      <c r="A170" s="42"/>
      <c r="B170" s="15"/>
      <c r="C170" s="43"/>
      <c r="D170" s="15"/>
      <c r="E170" s="15"/>
      <c r="F170" s="15"/>
      <c r="G170" s="15"/>
      <c r="H170" s="15"/>
      <c r="I170" s="15"/>
      <c r="J170" s="14"/>
      <c r="K170" s="15"/>
      <c r="L170" s="14"/>
      <c r="M170" s="14"/>
      <c r="N170" s="52" t="str">
        <f t="shared" si="4"/>
        <v/>
      </c>
      <c r="O170" s="14"/>
      <c r="P170" s="52" t="str">
        <f t="shared" si="5"/>
        <v/>
      </c>
      <c r="Q170" s="14"/>
      <c r="R170" s="14"/>
      <c r="S170" s="43"/>
    </row>
    <row r="171" spans="1:19" x14ac:dyDescent="0.2">
      <c r="A171" s="42"/>
      <c r="B171" s="15"/>
      <c r="C171" s="43"/>
      <c r="D171" s="15"/>
      <c r="E171" s="15"/>
      <c r="F171" s="15"/>
      <c r="G171" s="15"/>
      <c r="H171" s="15"/>
      <c r="I171" s="15"/>
      <c r="J171" s="14"/>
      <c r="K171" s="15"/>
      <c r="L171" s="14"/>
      <c r="M171" s="14"/>
      <c r="N171" s="52" t="str">
        <f t="shared" si="4"/>
        <v/>
      </c>
      <c r="O171" s="14"/>
      <c r="P171" s="52" t="str">
        <f t="shared" si="5"/>
        <v/>
      </c>
      <c r="Q171" s="14"/>
      <c r="R171" s="14"/>
      <c r="S171" s="43"/>
    </row>
    <row r="172" spans="1:19" x14ac:dyDescent="0.2">
      <c r="A172" s="42"/>
      <c r="B172" s="15"/>
      <c r="C172" s="43"/>
      <c r="D172" s="15"/>
      <c r="E172" s="15"/>
      <c r="F172" s="15"/>
      <c r="G172" s="15"/>
      <c r="H172" s="15"/>
      <c r="I172" s="15"/>
      <c r="J172" s="14"/>
      <c r="K172" s="15"/>
      <c r="L172" s="14"/>
      <c r="M172" s="14"/>
      <c r="N172" s="52" t="str">
        <f t="shared" si="4"/>
        <v/>
      </c>
      <c r="O172" s="14"/>
      <c r="P172" s="52" t="str">
        <f t="shared" si="5"/>
        <v/>
      </c>
      <c r="Q172" s="14"/>
      <c r="R172" s="14"/>
      <c r="S172" s="43"/>
    </row>
    <row r="173" spans="1:19" x14ac:dyDescent="0.2">
      <c r="A173" s="42"/>
      <c r="B173" s="15"/>
      <c r="C173" s="43"/>
      <c r="D173" s="15"/>
      <c r="E173" s="15"/>
      <c r="F173" s="15"/>
      <c r="G173" s="15"/>
      <c r="H173" s="15"/>
      <c r="I173" s="15"/>
      <c r="J173" s="14"/>
      <c r="K173" s="15"/>
      <c r="L173" s="14"/>
      <c r="M173" s="14"/>
      <c r="N173" s="52" t="str">
        <f t="shared" si="4"/>
        <v/>
      </c>
      <c r="O173" s="14"/>
      <c r="P173" s="52" t="str">
        <f t="shared" si="5"/>
        <v/>
      </c>
      <c r="Q173" s="14"/>
      <c r="R173" s="14"/>
      <c r="S173" s="43"/>
    </row>
    <row r="174" spans="1:19" x14ac:dyDescent="0.2">
      <c r="A174" s="42"/>
      <c r="B174" s="15"/>
      <c r="C174" s="43"/>
      <c r="D174" s="15"/>
      <c r="E174" s="15"/>
      <c r="F174" s="15"/>
      <c r="G174" s="15"/>
      <c r="H174" s="15"/>
      <c r="I174" s="15"/>
      <c r="J174" s="14"/>
      <c r="K174" s="15"/>
      <c r="L174" s="14"/>
      <c r="M174" s="14"/>
      <c r="N174" s="52" t="str">
        <f t="shared" si="4"/>
        <v/>
      </c>
      <c r="O174" s="14"/>
      <c r="P174" s="52" t="str">
        <f t="shared" si="5"/>
        <v/>
      </c>
      <c r="Q174" s="14"/>
      <c r="R174" s="14"/>
      <c r="S174" s="43"/>
    </row>
    <row r="175" spans="1:19" x14ac:dyDescent="0.2">
      <c r="A175" s="42"/>
      <c r="B175" s="15"/>
      <c r="C175" s="43"/>
      <c r="D175" s="15"/>
      <c r="E175" s="15"/>
      <c r="F175" s="15"/>
      <c r="G175" s="15"/>
      <c r="H175" s="15"/>
      <c r="I175" s="15"/>
      <c r="J175" s="14"/>
      <c r="K175" s="15"/>
      <c r="L175" s="14"/>
      <c r="M175" s="14"/>
      <c r="N175" s="52" t="str">
        <f t="shared" si="4"/>
        <v/>
      </c>
      <c r="O175" s="14"/>
      <c r="P175" s="52" t="str">
        <f t="shared" si="5"/>
        <v/>
      </c>
      <c r="Q175" s="14"/>
      <c r="R175" s="14"/>
      <c r="S175" s="43"/>
    </row>
    <row r="176" spans="1:19" x14ac:dyDescent="0.2">
      <c r="A176" s="42"/>
      <c r="B176" s="15"/>
      <c r="C176" s="43"/>
      <c r="D176" s="15"/>
      <c r="E176" s="15"/>
      <c r="F176" s="15"/>
      <c r="G176" s="15"/>
      <c r="H176" s="15"/>
      <c r="I176" s="15"/>
      <c r="J176" s="14"/>
      <c r="K176" s="15"/>
      <c r="L176" s="14"/>
      <c r="M176" s="14"/>
      <c r="N176" s="52" t="str">
        <f t="shared" si="4"/>
        <v/>
      </c>
      <c r="O176" s="14"/>
      <c r="P176" s="52" t="str">
        <f t="shared" si="5"/>
        <v/>
      </c>
      <c r="Q176" s="14"/>
      <c r="R176" s="14"/>
      <c r="S176" s="43"/>
    </row>
    <row r="177" spans="1:19" x14ac:dyDescent="0.2">
      <c r="A177" s="42"/>
      <c r="B177" s="15"/>
      <c r="C177" s="43"/>
      <c r="D177" s="15"/>
      <c r="E177" s="15"/>
      <c r="F177" s="15"/>
      <c r="G177" s="15"/>
      <c r="H177" s="15"/>
      <c r="I177" s="15"/>
      <c r="J177" s="14"/>
      <c r="K177" s="15"/>
      <c r="L177" s="14"/>
      <c r="M177" s="14"/>
      <c r="N177" s="52" t="str">
        <f t="shared" si="4"/>
        <v/>
      </c>
      <c r="O177" s="14"/>
      <c r="P177" s="52" t="str">
        <f t="shared" si="5"/>
        <v/>
      </c>
      <c r="Q177" s="14"/>
      <c r="R177" s="14"/>
      <c r="S177" s="43"/>
    </row>
    <row r="178" spans="1:19" x14ac:dyDescent="0.2">
      <c r="A178" s="42"/>
      <c r="B178" s="15"/>
      <c r="C178" s="43"/>
      <c r="D178" s="15"/>
      <c r="E178" s="15"/>
      <c r="F178" s="15"/>
      <c r="G178" s="15"/>
      <c r="H178" s="15"/>
      <c r="I178" s="15"/>
      <c r="J178" s="14"/>
      <c r="K178" s="15"/>
      <c r="L178" s="14"/>
      <c r="M178" s="14"/>
      <c r="N178" s="52" t="str">
        <f t="shared" si="4"/>
        <v/>
      </c>
      <c r="O178" s="14"/>
      <c r="P178" s="52" t="str">
        <f t="shared" si="5"/>
        <v/>
      </c>
      <c r="Q178" s="14"/>
      <c r="R178" s="14"/>
      <c r="S178" s="43"/>
    </row>
    <row r="179" spans="1:19" x14ac:dyDescent="0.2">
      <c r="A179" s="42"/>
      <c r="B179" s="15"/>
      <c r="C179" s="43"/>
      <c r="D179" s="15"/>
      <c r="E179" s="15"/>
      <c r="F179" s="15"/>
      <c r="G179" s="15"/>
      <c r="H179" s="15"/>
      <c r="I179" s="15"/>
      <c r="J179" s="14"/>
      <c r="K179" s="15"/>
      <c r="L179" s="14"/>
      <c r="M179" s="14"/>
      <c r="N179" s="52" t="str">
        <f t="shared" si="4"/>
        <v/>
      </c>
      <c r="O179" s="14"/>
      <c r="P179" s="52" t="str">
        <f t="shared" si="5"/>
        <v/>
      </c>
      <c r="Q179" s="14"/>
      <c r="R179" s="14"/>
      <c r="S179" s="43"/>
    </row>
    <row r="180" spans="1:19" x14ac:dyDescent="0.2">
      <c r="A180" s="42"/>
      <c r="B180" s="15"/>
      <c r="C180" s="43"/>
      <c r="D180" s="15"/>
      <c r="E180" s="15"/>
      <c r="F180" s="15"/>
      <c r="G180" s="15"/>
      <c r="H180" s="15"/>
      <c r="I180" s="15"/>
      <c r="J180" s="14"/>
      <c r="K180" s="15"/>
      <c r="L180" s="14"/>
      <c r="M180" s="14"/>
      <c r="N180" s="52" t="str">
        <f t="shared" si="4"/>
        <v/>
      </c>
      <c r="O180" s="14"/>
      <c r="P180" s="52" t="str">
        <f t="shared" si="5"/>
        <v/>
      </c>
      <c r="Q180" s="14"/>
      <c r="R180" s="14"/>
      <c r="S180" s="43"/>
    </row>
    <row r="181" spans="1:19" x14ac:dyDescent="0.2">
      <c r="A181" s="42"/>
      <c r="B181" s="15"/>
      <c r="C181" s="43"/>
      <c r="D181" s="15"/>
      <c r="E181" s="15"/>
      <c r="F181" s="15"/>
      <c r="G181" s="15"/>
      <c r="H181" s="15"/>
      <c r="I181" s="15"/>
      <c r="J181" s="14"/>
      <c r="K181" s="15"/>
      <c r="L181" s="14"/>
      <c r="M181" s="14"/>
      <c r="N181" s="52" t="str">
        <f t="shared" si="4"/>
        <v/>
      </c>
      <c r="O181" s="14"/>
      <c r="P181" s="52" t="str">
        <f t="shared" si="5"/>
        <v/>
      </c>
      <c r="Q181" s="14"/>
      <c r="R181" s="14"/>
      <c r="S181" s="43"/>
    </row>
    <row r="182" spans="1:19" x14ac:dyDescent="0.2">
      <c r="A182" s="42"/>
      <c r="B182" s="15"/>
      <c r="C182" s="43"/>
      <c r="D182" s="15"/>
      <c r="E182" s="15"/>
      <c r="F182" s="15"/>
      <c r="G182" s="15"/>
      <c r="H182" s="15"/>
      <c r="I182" s="15"/>
      <c r="J182" s="14"/>
      <c r="K182" s="15"/>
      <c r="L182" s="14"/>
      <c r="M182" s="14"/>
      <c r="N182" s="52" t="str">
        <f t="shared" si="4"/>
        <v/>
      </c>
      <c r="O182" s="14"/>
      <c r="P182" s="52" t="str">
        <f t="shared" si="5"/>
        <v/>
      </c>
      <c r="Q182" s="14"/>
      <c r="R182" s="14"/>
      <c r="S182" s="43"/>
    </row>
    <row r="183" spans="1:19" x14ac:dyDescent="0.2">
      <c r="A183" s="42"/>
      <c r="B183" s="15"/>
      <c r="C183" s="43"/>
      <c r="D183" s="15"/>
      <c r="E183" s="15"/>
      <c r="F183" s="15"/>
      <c r="G183" s="15"/>
      <c r="H183" s="15"/>
      <c r="I183" s="15"/>
      <c r="J183" s="14"/>
      <c r="K183" s="15"/>
      <c r="L183" s="14"/>
      <c r="M183" s="14"/>
      <c r="N183" s="52" t="str">
        <f t="shared" si="4"/>
        <v/>
      </c>
      <c r="O183" s="14"/>
      <c r="P183" s="52" t="str">
        <f t="shared" si="5"/>
        <v/>
      </c>
      <c r="Q183" s="14"/>
      <c r="R183" s="14"/>
      <c r="S183" s="43"/>
    </row>
    <row r="184" spans="1:19" x14ac:dyDescent="0.2">
      <c r="A184" s="42"/>
      <c r="B184" s="15"/>
      <c r="C184" s="43"/>
      <c r="D184" s="15"/>
      <c r="E184" s="15"/>
      <c r="F184" s="15"/>
      <c r="G184" s="15"/>
      <c r="H184" s="15"/>
      <c r="I184" s="15"/>
      <c r="J184" s="14"/>
      <c r="K184" s="15"/>
      <c r="L184" s="14"/>
      <c r="M184" s="14"/>
      <c r="N184" s="52" t="str">
        <f t="shared" si="4"/>
        <v/>
      </c>
      <c r="O184" s="14"/>
      <c r="P184" s="52" t="str">
        <f t="shared" si="5"/>
        <v/>
      </c>
      <c r="Q184" s="14"/>
      <c r="R184" s="14"/>
      <c r="S184" s="43"/>
    </row>
    <row r="185" spans="1:19" x14ac:dyDescent="0.2">
      <c r="A185" s="42"/>
      <c r="B185" s="15"/>
      <c r="C185" s="43"/>
      <c r="D185" s="15"/>
      <c r="E185" s="15"/>
      <c r="F185" s="15"/>
      <c r="G185" s="15"/>
      <c r="H185" s="15"/>
      <c r="I185" s="15"/>
      <c r="J185" s="14"/>
      <c r="K185" s="15"/>
      <c r="L185" s="14"/>
      <c r="M185" s="14"/>
      <c r="N185" s="52" t="str">
        <f t="shared" si="4"/>
        <v/>
      </c>
      <c r="O185" s="14"/>
      <c r="P185" s="52" t="str">
        <f t="shared" si="5"/>
        <v/>
      </c>
      <c r="Q185" s="14"/>
      <c r="R185" s="14"/>
      <c r="S185" s="43"/>
    </row>
    <row r="186" spans="1:19" x14ac:dyDescent="0.2">
      <c r="A186" s="42"/>
      <c r="B186" s="15"/>
      <c r="C186" s="43"/>
      <c r="D186" s="15"/>
      <c r="E186" s="15"/>
      <c r="F186" s="15"/>
      <c r="G186" s="15"/>
      <c r="H186" s="15"/>
      <c r="I186" s="15"/>
      <c r="J186" s="14"/>
      <c r="K186" s="15"/>
      <c r="L186" s="14"/>
      <c r="M186" s="14"/>
      <c r="N186" s="52" t="str">
        <f t="shared" si="4"/>
        <v/>
      </c>
      <c r="O186" s="14"/>
      <c r="P186" s="52" t="str">
        <f t="shared" si="5"/>
        <v/>
      </c>
      <c r="Q186" s="14"/>
      <c r="R186" s="14"/>
      <c r="S186" s="43"/>
    </row>
    <row r="187" spans="1:19" x14ac:dyDescent="0.2">
      <c r="A187" s="42"/>
      <c r="B187" s="15"/>
      <c r="C187" s="43"/>
      <c r="D187" s="15"/>
      <c r="E187" s="15"/>
      <c r="F187" s="15"/>
      <c r="G187" s="15"/>
      <c r="H187" s="15"/>
      <c r="I187" s="15"/>
      <c r="J187" s="14"/>
      <c r="K187" s="15"/>
      <c r="L187" s="14"/>
      <c r="M187" s="14"/>
      <c r="N187" s="52" t="str">
        <f t="shared" si="4"/>
        <v/>
      </c>
      <c r="O187" s="14"/>
      <c r="P187" s="52" t="str">
        <f t="shared" si="5"/>
        <v/>
      </c>
      <c r="Q187" s="14"/>
      <c r="R187" s="14"/>
      <c r="S187" s="43"/>
    </row>
    <row r="188" spans="1:19" x14ac:dyDescent="0.2">
      <c r="A188" s="42"/>
      <c r="B188" s="15"/>
      <c r="C188" s="43"/>
      <c r="D188" s="15"/>
      <c r="E188" s="15"/>
      <c r="F188" s="15"/>
      <c r="G188" s="15"/>
      <c r="H188" s="15"/>
      <c r="I188" s="15"/>
      <c r="J188" s="14"/>
      <c r="K188" s="15"/>
      <c r="L188" s="14"/>
      <c r="M188" s="14"/>
      <c r="N188" s="52" t="str">
        <f t="shared" si="4"/>
        <v/>
      </c>
      <c r="O188" s="14"/>
      <c r="P188" s="52" t="str">
        <f t="shared" si="5"/>
        <v/>
      </c>
      <c r="Q188" s="14"/>
      <c r="R188" s="14"/>
      <c r="S188" s="43"/>
    </row>
    <row r="189" spans="1:19" x14ac:dyDescent="0.2">
      <c r="A189" s="42"/>
      <c r="B189" s="15"/>
      <c r="C189" s="43"/>
      <c r="D189" s="15"/>
      <c r="E189" s="15"/>
      <c r="F189" s="15"/>
      <c r="G189" s="15"/>
      <c r="H189" s="15"/>
      <c r="I189" s="15"/>
      <c r="J189" s="14"/>
      <c r="K189" s="15"/>
      <c r="L189" s="14"/>
      <c r="M189" s="14"/>
      <c r="N189" s="52" t="str">
        <f t="shared" si="4"/>
        <v/>
      </c>
      <c r="O189" s="14"/>
      <c r="P189" s="52" t="str">
        <f t="shared" si="5"/>
        <v/>
      </c>
      <c r="Q189" s="14"/>
      <c r="R189" s="14"/>
      <c r="S189" s="43"/>
    </row>
    <row r="190" spans="1:19" x14ac:dyDescent="0.2">
      <c r="A190" s="42"/>
      <c r="B190" s="15"/>
      <c r="C190" s="43"/>
      <c r="D190" s="15"/>
      <c r="E190" s="15"/>
      <c r="F190" s="15"/>
      <c r="G190" s="15"/>
      <c r="H190" s="15"/>
      <c r="I190" s="15"/>
      <c r="J190" s="14"/>
      <c r="K190" s="15"/>
      <c r="L190" s="14"/>
      <c r="M190" s="14"/>
      <c r="N190" s="52" t="str">
        <f t="shared" si="4"/>
        <v/>
      </c>
      <c r="O190" s="14"/>
      <c r="P190" s="52" t="str">
        <f t="shared" si="5"/>
        <v/>
      </c>
      <c r="Q190" s="14"/>
      <c r="R190" s="14"/>
      <c r="S190" s="43"/>
    </row>
    <row r="191" spans="1:19" x14ac:dyDescent="0.2">
      <c r="A191" s="42"/>
      <c r="B191" s="15"/>
      <c r="C191" s="43"/>
      <c r="D191" s="15"/>
      <c r="E191" s="15"/>
      <c r="F191" s="15"/>
      <c r="G191" s="15"/>
      <c r="H191" s="15"/>
      <c r="I191" s="15"/>
      <c r="J191" s="14"/>
      <c r="K191" s="15"/>
      <c r="L191" s="14"/>
      <c r="M191" s="14"/>
      <c r="N191" s="52" t="str">
        <f t="shared" si="4"/>
        <v/>
      </c>
      <c r="O191" s="14"/>
      <c r="P191" s="52" t="str">
        <f t="shared" si="5"/>
        <v/>
      </c>
      <c r="Q191" s="14"/>
      <c r="R191" s="14"/>
      <c r="S191" s="43"/>
    </row>
    <row r="192" spans="1:19" x14ac:dyDescent="0.2">
      <c r="A192" s="42"/>
      <c r="B192" s="15"/>
      <c r="C192" s="43"/>
      <c r="D192" s="15"/>
      <c r="E192" s="15"/>
      <c r="F192" s="15"/>
      <c r="G192" s="15"/>
      <c r="H192" s="15"/>
      <c r="I192" s="15"/>
      <c r="J192" s="14"/>
      <c r="K192" s="15"/>
      <c r="L192" s="14"/>
      <c r="M192" s="14"/>
      <c r="N192" s="52" t="str">
        <f t="shared" si="4"/>
        <v/>
      </c>
      <c r="O192" s="14"/>
      <c r="P192" s="52" t="str">
        <f t="shared" si="5"/>
        <v/>
      </c>
      <c r="Q192" s="14"/>
      <c r="R192" s="14"/>
      <c r="S192" s="43"/>
    </row>
    <row r="193" spans="1:19" x14ac:dyDescent="0.2">
      <c r="A193" s="42"/>
      <c r="B193" s="15"/>
      <c r="C193" s="43"/>
      <c r="D193" s="15"/>
      <c r="E193" s="15"/>
      <c r="F193" s="15"/>
      <c r="G193" s="15"/>
      <c r="H193" s="15"/>
      <c r="I193" s="15"/>
      <c r="J193" s="14"/>
      <c r="K193" s="15"/>
      <c r="L193" s="14"/>
      <c r="M193" s="14"/>
      <c r="N193" s="52" t="str">
        <f t="shared" si="4"/>
        <v/>
      </c>
      <c r="O193" s="14"/>
      <c r="P193" s="52" t="str">
        <f t="shared" si="5"/>
        <v/>
      </c>
      <c r="Q193" s="14"/>
      <c r="R193" s="14"/>
      <c r="S193" s="43"/>
    </row>
    <row r="194" spans="1:19" x14ac:dyDescent="0.2">
      <c r="A194" s="42"/>
      <c r="B194" s="15"/>
      <c r="C194" s="43"/>
      <c r="D194" s="15"/>
      <c r="E194" s="15"/>
      <c r="F194" s="15"/>
      <c r="G194" s="15"/>
      <c r="H194" s="15"/>
      <c r="I194" s="15"/>
      <c r="J194" s="14"/>
      <c r="K194" s="15"/>
      <c r="L194" s="14"/>
      <c r="M194" s="14"/>
      <c r="N194" s="52" t="str">
        <f t="shared" si="4"/>
        <v/>
      </c>
      <c r="O194" s="14"/>
      <c r="P194" s="52" t="str">
        <f t="shared" si="5"/>
        <v/>
      </c>
      <c r="Q194" s="14"/>
      <c r="R194" s="14"/>
      <c r="S194" s="43"/>
    </row>
    <row r="195" spans="1:19" x14ac:dyDescent="0.2">
      <c r="A195" s="42"/>
      <c r="B195" s="15"/>
      <c r="C195" s="43"/>
      <c r="D195" s="15"/>
      <c r="E195" s="15"/>
      <c r="F195" s="15"/>
      <c r="G195" s="15"/>
      <c r="H195" s="15"/>
      <c r="I195" s="15"/>
      <c r="J195" s="14"/>
      <c r="K195" s="15"/>
      <c r="L195" s="14"/>
      <c r="M195" s="14"/>
      <c r="N195" s="52" t="str">
        <f t="shared" si="4"/>
        <v/>
      </c>
      <c r="O195" s="14"/>
      <c r="P195" s="52" t="str">
        <f t="shared" si="5"/>
        <v/>
      </c>
      <c r="Q195" s="14"/>
      <c r="R195" s="14"/>
      <c r="S195" s="43"/>
    </row>
    <row r="196" spans="1:19" x14ac:dyDescent="0.2">
      <c r="A196" s="42"/>
      <c r="B196" s="15"/>
      <c r="C196" s="43"/>
      <c r="D196" s="15"/>
      <c r="E196" s="15"/>
      <c r="F196" s="15"/>
      <c r="G196" s="15"/>
      <c r="H196" s="15"/>
      <c r="I196" s="15"/>
      <c r="J196" s="14"/>
      <c r="K196" s="15"/>
      <c r="L196" s="14"/>
      <c r="M196" s="14"/>
      <c r="N196" s="52" t="str">
        <f t="shared" ref="N196:N259" si="6">IF(AND($L196="",$M196=""),"",SUM($L196,$M196))</f>
        <v/>
      </c>
      <c r="O196" s="14"/>
      <c r="P196" s="52" t="str">
        <f t="shared" ref="P196:P259" si="7">IF(AND(N196="",O196=""),"",SUM(N196,-O196))</f>
        <v/>
      </c>
      <c r="Q196" s="14"/>
      <c r="R196" s="14"/>
      <c r="S196" s="43"/>
    </row>
    <row r="197" spans="1:19" x14ac:dyDescent="0.2">
      <c r="A197" s="42"/>
      <c r="B197" s="15"/>
      <c r="C197" s="43"/>
      <c r="D197" s="15"/>
      <c r="E197" s="15"/>
      <c r="F197" s="15"/>
      <c r="G197" s="15"/>
      <c r="H197" s="15"/>
      <c r="I197" s="15"/>
      <c r="J197" s="14"/>
      <c r="K197" s="15"/>
      <c r="L197" s="14"/>
      <c r="M197" s="14"/>
      <c r="N197" s="52" t="str">
        <f t="shared" si="6"/>
        <v/>
      </c>
      <c r="O197" s="14"/>
      <c r="P197" s="52" t="str">
        <f t="shared" si="7"/>
        <v/>
      </c>
      <c r="Q197" s="14"/>
      <c r="R197" s="14"/>
      <c r="S197" s="43"/>
    </row>
    <row r="198" spans="1:19" x14ac:dyDescent="0.2">
      <c r="A198" s="42"/>
      <c r="B198" s="15"/>
      <c r="C198" s="43"/>
      <c r="D198" s="15"/>
      <c r="E198" s="15"/>
      <c r="F198" s="15"/>
      <c r="G198" s="15"/>
      <c r="H198" s="15"/>
      <c r="I198" s="15"/>
      <c r="J198" s="14"/>
      <c r="K198" s="15"/>
      <c r="L198" s="14"/>
      <c r="M198" s="14"/>
      <c r="N198" s="52" t="str">
        <f t="shared" si="6"/>
        <v/>
      </c>
      <c r="O198" s="14"/>
      <c r="P198" s="52" t="str">
        <f t="shared" si="7"/>
        <v/>
      </c>
      <c r="Q198" s="14"/>
      <c r="R198" s="14"/>
      <c r="S198" s="43"/>
    </row>
    <row r="199" spans="1:19" x14ac:dyDescent="0.2">
      <c r="A199" s="42"/>
      <c r="B199" s="15"/>
      <c r="C199" s="43"/>
      <c r="D199" s="15"/>
      <c r="E199" s="15"/>
      <c r="F199" s="15"/>
      <c r="G199" s="15"/>
      <c r="H199" s="15"/>
      <c r="I199" s="15"/>
      <c r="J199" s="14"/>
      <c r="K199" s="15"/>
      <c r="L199" s="14"/>
      <c r="M199" s="14"/>
      <c r="N199" s="52" t="str">
        <f t="shared" si="6"/>
        <v/>
      </c>
      <c r="O199" s="14"/>
      <c r="P199" s="52" t="str">
        <f t="shared" si="7"/>
        <v/>
      </c>
      <c r="Q199" s="14"/>
      <c r="R199" s="14"/>
      <c r="S199" s="43"/>
    </row>
    <row r="200" spans="1:19" x14ac:dyDescent="0.2">
      <c r="A200" s="42"/>
      <c r="B200" s="15"/>
      <c r="C200" s="43"/>
      <c r="D200" s="15"/>
      <c r="E200" s="15"/>
      <c r="F200" s="15"/>
      <c r="G200" s="15"/>
      <c r="H200" s="15"/>
      <c r="I200" s="15"/>
      <c r="J200" s="14"/>
      <c r="K200" s="15"/>
      <c r="L200" s="14"/>
      <c r="M200" s="14"/>
      <c r="N200" s="52" t="str">
        <f t="shared" si="6"/>
        <v/>
      </c>
      <c r="O200" s="14"/>
      <c r="P200" s="52" t="str">
        <f t="shared" si="7"/>
        <v/>
      </c>
      <c r="Q200" s="14"/>
      <c r="R200" s="14"/>
      <c r="S200" s="43"/>
    </row>
    <row r="201" spans="1:19" x14ac:dyDescent="0.2">
      <c r="A201" s="42"/>
      <c r="B201" s="15"/>
      <c r="C201" s="43"/>
      <c r="D201" s="15"/>
      <c r="E201" s="15"/>
      <c r="F201" s="15"/>
      <c r="G201" s="15"/>
      <c r="H201" s="15"/>
      <c r="I201" s="15"/>
      <c r="J201" s="14"/>
      <c r="K201" s="15"/>
      <c r="L201" s="14"/>
      <c r="M201" s="14"/>
      <c r="N201" s="52" t="str">
        <f t="shared" si="6"/>
        <v/>
      </c>
      <c r="O201" s="14"/>
      <c r="P201" s="52" t="str">
        <f t="shared" si="7"/>
        <v/>
      </c>
      <c r="Q201" s="14"/>
      <c r="R201" s="14"/>
      <c r="S201" s="43"/>
    </row>
    <row r="202" spans="1:19" x14ac:dyDescent="0.2">
      <c r="A202" s="42"/>
      <c r="B202" s="15"/>
      <c r="C202" s="43"/>
      <c r="D202" s="15"/>
      <c r="E202" s="15"/>
      <c r="F202" s="15"/>
      <c r="G202" s="15"/>
      <c r="H202" s="15"/>
      <c r="I202" s="15"/>
      <c r="J202" s="14"/>
      <c r="K202" s="15"/>
      <c r="L202" s="14"/>
      <c r="M202" s="14"/>
      <c r="N202" s="52" t="str">
        <f t="shared" si="6"/>
        <v/>
      </c>
      <c r="O202" s="14"/>
      <c r="P202" s="52" t="str">
        <f t="shared" si="7"/>
        <v/>
      </c>
      <c r="Q202" s="14"/>
      <c r="R202" s="14"/>
      <c r="S202" s="43"/>
    </row>
    <row r="203" spans="1:19" x14ac:dyDescent="0.2">
      <c r="A203" s="42"/>
      <c r="B203" s="15"/>
      <c r="C203" s="43"/>
      <c r="D203" s="15"/>
      <c r="E203" s="15"/>
      <c r="F203" s="15"/>
      <c r="G203" s="15"/>
      <c r="H203" s="15"/>
      <c r="I203" s="15"/>
      <c r="J203" s="14"/>
      <c r="K203" s="15"/>
      <c r="L203" s="14"/>
      <c r="M203" s="14"/>
      <c r="N203" s="52" t="str">
        <f t="shared" si="6"/>
        <v/>
      </c>
      <c r="O203" s="14"/>
      <c r="P203" s="52" t="str">
        <f t="shared" si="7"/>
        <v/>
      </c>
      <c r="Q203" s="14"/>
      <c r="R203" s="14"/>
      <c r="S203" s="43"/>
    </row>
    <row r="204" spans="1:19" x14ac:dyDescent="0.2">
      <c r="A204" s="42"/>
      <c r="B204" s="15"/>
      <c r="C204" s="43"/>
      <c r="D204" s="15"/>
      <c r="E204" s="15"/>
      <c r="F204" s="15"/>
      <c r="G204" s="15"/>
      <c r="H204" s="15"/>
      <c r="I204" s="15"/>
      <c r="J204" s="14"/>
      <c r="K204" s="15"/>
      <c r="L204" s="14"/>
      <c r="M204" s="14"/>
      <c r="N204" s="52" t="str">
        <f t="shared" si="6"/>
        <v/>
      </c>
      <c r="O204" s="14"/>
      <c r="P204" s="52" t="str">
        <f t="shared" si="7"/>
        <v/>
      </c>
      <c r="Q204" s="14"/>
      <c r="R204" s="14"/>
      <c r="S204" s="43"/>
    </row>
    <row r="205" spans="1:19" x14ac:dyDescent="0.2">
      <c r="A205" s="42"/>
      <c r="B205" s="15"/>
      <c r="C205" s="43"/>
      <c r="D205" s="15"/>
      <c r="E205" s="15"/>
      <c r="F205" s="15"/>
      <c r="G205" s="15"/>
      <c r="H205" s="15"/>
      <c r="I205" s="15"/>
      <c r="J205" s="14"/>
      <c r="K205" s="15"/>
      <c r="L205" s="14"/>
      <c r="M205" s="14"/>
      <c r="N205" s="52" t="str">
        <f t="shared" si="6"/>
        <v/>
      </c>
      <c r="O205" s="14"/>
      <c r="P205" s="52" t="str">
        <f t="shared" si="7"/>
        <v/>
      </c>
      <c r="Q205" s="14"/>
      <c r="R205" s="14"/>
      <c r="S205" s="43"/>
    </row>
    <row r="206" spans="1:19" x14ac:dyDescent="0.2">
      <c r="A206" s="42"/>
      <c r="B206" s="15"/>
      <c r="C206" s="43"/>
      <c r="D206" s="15"/>
      <c r="E206" s="15"/>
      <c r="F206" s="15"/>
      <c r="G206" s="15"/>
      <c r="H206" s="15"/>
      <c r="I206" s="15"/>
      <c r="J206" s="14"/>
      <c r="K206" s="15"/>
      <c r="L206" s="14"/>
      <c r="M206" s="14"/>
      <c r="N206" s="52" t="str">
        <f t="shared" si="6"/>
        <v/>
      </c>
      <c r="O206" s="14"/>
      <c r="P206" s="52" t="str">
        <f t="shared" si="7"/>
        <v/>
      </c>
      <c r="Q206" s="14"/>
      <c r="R206" s="14"/>
      <c r="S206" s="43"/>
    </row>
    <row r="207" spans="1:19" x14ac:dyDescent="0.2">
      <c r="A207" s="42"/>
      <c r="B207" s="15"/>
      <c r="C207" s="43"/>
      <c r="D207" s="15"/>
      <c r="E207" s="15"/>
      <c r="F207" s="15"/>
      <c r="G207" s="15"/>
      <c r="H207" s="15"/>
      <c r="I207" s="15"/>
      <c r="J207" s="14"/>
      <c r="K207" s="15"/>
      <c r="L207" s="14"/>
      <c r="M207" s="14"/>
      <c r="N207" s="52" t="str">
        <f t="shared" si="6"/>
        <v/>
      </c>
      <c r="O207" s="14"/>
      <c r="P207" s="52" t="str">
        <f t="shared" si="7"/>
        <v/>
      </c>
      <c r="Q207" s="14"/>
      <c r="R207" s="14"/>
      <c r="S207" s="43"/>
    </row>
    <row r="208" spans="1:19" x14ac:dyDescent="0.2">
      <c r="A208" s="42"/>
      <c r="B208" s="15"/>
      <c r="C208" s="43"/>
      <c r="D208" s="15"/>
      <c r="E208" s="15"/>
      <c r="F208" s="15"/>
      <c r="G208" s="15"/>
      <c r="H208" s="15"/>
      <c r="I208" s="15"/>
      <c r="J208" s="14"/>
      <c r="K208" s="15"/>
      <c r="L208" s="14"/>
      <c r="M208" s="14"/>
      <c r="N208" s="52" t="str">
        <f t="shared" si="6"/>
        <v/>
      </c>
      <c r="O208" s="14"/>
      <c r="P208" s="52" t="str">
        <f t="shared" si="7"/>
        <v/>
      </c>
      <c r="Q208" s="14"/>
      <c r="R208" s="14"/>
      <c r="S208" s="43"/>
    </row>
    <row r="209" spans="1:19" x14ac:dyDescent="0.2">
      <c r="A209" s="42"/>
      <c r="B209" s="15"/>
      <c r="C209" s="43"/>
      <c r="D209" s="15"/>
      <c r="E209" s="15"/>
      <c r="F209" s="15"/>
      <c r="G209" s="15"/>
      <c r="H209" s="15"/>
      <c r="I209" s="15"/>
      <c r="J209" s="14"/>
      <c r="K209" s="15"/>
      <c r="L209" s="14"/>
      <c r="M209" s="14"/>
      <c r="N209" s="52" t="str">
        <f t="shared" si="6"/>
        <v/>
      </c>
      <c r="O209" s="14"/>
      <c r="P209" s="52" t="str">
        <f t="shared" si="7"/>
        <v/>
      </c>
      <c r="Q209" s="14"/>
      <c r="R209" s="14"/>
      <c r="S209" s="43"/>
    </row>
    <row r="210" spans="1:19" x14ac:dyDescent="0.2">
      <c r="A210" s="42"/>
      <c r="B210" s="15"/>
      <c r="C210" s="43"/>
      <c r="D210" s="15"/>
      <c r="E210" s="15"/>
      <c r="F210" s="15"/>
      <c r="G210" s="15"/>
      <c r="H210" s="15"/>
      <c r="I210" s="15"/>
      <c r="J210" s="14"/>
      <c r="K210" s="15"/>
      <c r="L210" s="14"/>
      <c r="M210" s="14"/>
      <c r="N210" s="52" t="str">
        <f t="shared" si="6"/>
        <v/>
      </c>
      <c r="O210" s="14"/>
      <c r="P210" s="52" t="str">
        <f t="shared" si="7"/>
        <v/>
      </c>
      <c r="Q210" s="14"/>
      <c r="R210" s="14"/>
      <c r="S210" s="43"/>
    </row>
    <row r="211" spans="1:19" x14ac:dyDescent="0.2">
      <c r="A211" s="42"/>
      <c r="B211" s="15"/>
      <c r="C211" s="43"/>
      <c r="D211" s="15"/>
      <c r="E211" s="15"/>
      <c r="F211" s="15"/>
      <c r="G211" s="15"/>
      <c r="H211" s="15"/>
      <c r="I211" s="15"/>
      <c r="J211" s="14"/>
      <c r="K211" s="15"/>
      <c r="L211" s="14"/>
      <c r="M211" s="14"/>
      <c r="N211" s="52" t="str">
        <f t="shared" si="6"/>
        <v/>
      </c>
      <c r="O211" s="14"/>
      <c r="P211" s="52" t="str">
        <f t="shared" si="7"/>
        <v/>
      </c>
      <c r="Q211" s="14"/>
      <c r="R211" s="14"/>
      <c r="S211" s="43"/>
    </row>
    <row r="212" spans="1:19" x14ac:dyDescent="0.2">
      <c r="A212" s="42"/>
      <c r="B212" s="15"/>
      <c r="C212" s="43"/>
      <c r="D212" s="15"/>
      <c r="E212" s="15"/>
      <c r="F212" s="15"/>
      <c r="G212" s="15"/>
      <c r="H212" s="15"/>
      <c r="I212" s="15"/>
      <c r="J212" s="14"/>
      <c r="K212" s="15"/>
      <c r="L212" s="14"/>
      <c r="M212" s="14"/>
      <c r="N212" s="52" t="str">
        <f t="shared" si="6"/>
        <v/>
      </c>
      <c r="O212" s="14"/>
      <c r="P212" s="52" t="str">
        <f t="shared" si="7"/>
        <v/>
      </c>
      <c r="Q212" s="14"/>
      <c r="R212" s="14"/>
      <c r="S212" s="43"/>
    </row>
    <row r="213" spans="1:19" x14ac:dyDescent="0.2">
      <c r="A213" s="42"/>
      <c r="B213" s="15"/>
      <c r="C213" s="43"/>
      <c r="D213" s="15"/>
      <c r="E213" s="15"/>
      <c r="F213" s="15"/>
      <c r="G213" s="15"/>
      <c r="H213" s="15"/>
      <c r="I213" s="15"/>
      <c r="J213" s="14"/>
      <c r="K213" s="15"/>
      <c r="L213" s="14"/>
      <c r="M213" s="14"/>
      <c r="N213" s="52" t="str">
        <f t="shared" si="6"/>
        <v/>
      </c>
      <c r="O213" s="14"/>
      <c r="P213" s="52" t="str">
        <f t="shared" si="7"/>
        <v/>
      </c>
      <c r="Q213" s="14"/>
      <c r="R213" s="14"/>
      <c r="S213" s="43"/>
    </row>
    <row r="214" spans="1:19" x14ac:dyDescent="0.2">
      <c r="A214" s="42"/>
      <c r="B214" s="15"/>
      <c r="C214" s="43"/>
      <c r="D214" s="15"/>
      <c r="E214" s="15"/>
      <c r="F214" s="15"/>
      <c r="G214" s="15"/>
      <c r="H214" s="15"/>
      <c r="I214" s="15"/>
      <c r="J214" s="14"/>
      <c r="K214" s="15"/>
      <c r="L214" s="14"/>
      <c r="M214" s="14"/>
      <c r="N214" s="52" t="str">
        <f t="shared" si="6"/>
        <v/>
      </c>
      <c r="O214" s="14"/>
      <c r="P214" s="52" t="str">
        <f t="shared" si="7"/>
        <v/>
      </c>
      <c r="Q214" s="14"/>
      <c r="R214" s="14"/>
      <c r="S214" s="43"/>
    </row>
    <row r="215" spans="1:19" x14ac:dyDescent="0.2">
      <c r="A215" s="42"/>
      <c r="B215" s="15"/>
      <c r="C215" s="43"/>
      <c r="D215" s="15"/>
      <c r="E215" s="15"/>
      <c r="F215" s="15"/>
      <c r="G215" s="15"/>
      <c r="H215" s="15"/>
      <c r="I215" s="15"/>
      <c r="J215" s="14"/>
      <c r="K215" s="15"/>
      <c r="L215" s="14"/>
      <c r="M215" s="14"/>
      <c r="N215" s="52" t="str">
        <f t="shared" si="6"/>
        <v/>
      </c>
      <c r="O215" s="14"/>
      <c r="P215" s="52" t="str">
        <f t="shared" si="7"/>
        <v/>
      </c>
      <c r="Q215" s="14"/>
      <c r="R215" s="14"/>
      <c r="S215" s="43"/>
    </row>
    <row r="216" spans="1:19" x14ac:dyDescent="0.2">
      <c r="A216" s="42"/>
      <c r="B216" s="15"/>
      <c r="C216" s="43"/>
      <c r="D216" s="15"/>
      <c r="E216" s="15"/>
      <c r="F216" s="15"/>
      <c r="G216" s="15"/>
      <c r="H216" s="15"/>
      <c r="I216" s="15"/>
      <c r="J216" s="14"/>
      <c r="K216" s="15"/>
      <c r="L216" s="14"/>
      <c r="M216" s="14"/>
      <c r="N216" s="52" t="str">
        <f t="shared" si="6"/>
        <v/>
      </c>
      <c r="O216" s="14"/>
      <c r="P216" s="52" t="str">
        <f t="shared" si="7"/>
        <v/>
      </c>
      <c r="Q216" s="14"/>
      <c r="R216" s="14"/>
      <c r="S216" s="43"/>
    </row>
    <row r="217" spans="1:19" x14ac:dyDescent="0.2">
      <c r="A217" s="42"/>
      <c r="B217" s="15"/>
      <c r="C217" s="43"/>
      <c r="D217" s="15"/>
      <c r="E217" s="15"/>
      <c r="F217" s="15"/>
      <c r="G217" s="15"/>
      <c r="H217" s="15"/>
      <c r="I217" s="15"/>
      <c r="J217" s="14"/>
      <c r="K217" s="15"/>
      <c r="L217" s="14"/>
      <c r="M217" s="14"/>
      <c r="N217" s="52" t="str">
        <f t="shared" si="6"/>
        <v/>
      </c>
      <c r="O217" s="14"/>
      <c r="P217" s="52" t="str">
        <f t="shared" si="7"/>
        <v/>
      </c>
      <c r="Q217" s="14"/>
      <c r="R217" s="14"/>
      <c r="S217" s="43"/>
    </row>
    <row r="218" spans="1:19" x14ac:dyDescent="0.2">
      <c r="A218" s="42"/>
      <c r="B218" s="15"/>
      <c r="C218" s="43"/>
      <c r="D218" s="15"/>
      <c r="E218" s="15"/>
      <c r="F218" s="15"/>
      <c r="G218" s="15"/>
      <c r="H218" s="15"/>
      <c r="I218" s="15"/>
      <c r="J218" s="14"/>
      <c r="K218" s="15"/>
      <c r="L218" s="14"/>
      <c r="M218" s="14"/>
      <c r="N218" s="52" t="str">
        <f t="shared" si="6"/>
        <v/>
      </c>
      <c r="O218" s="14"/>
      <c r="P218" s="52" t="str">
        <f t="shared" si="7"/>
        <v/>
      </c>
      <c r="Q218" s="14"/>
      <c r="R218" s="14"/>
      <c r="S218" s="43"/>
    </row>
    <row r="219" spans="1:19" x14ac:dyDescent="0.2">
      <c r="A219" s="42"/>
      <c r="B219" s="15"/>
      <c r="C219" s="43"/>
      <c r="D219" s="15"/>
      <c r="E219" s="15"/>
      <c r="F219" s="15"/>
      <c r="G219" s="15"/>
      <c r="H219" s="15"/>
      <c r="I219" s="15"/>
      <c r="J219" s="14"/>
      <c r="K219" s="15"/>
      <c r="L219" s="14"/>
      <c r="M219" s="14"/>
      <c r="N219" s="52" t="str">
        <f t="shared" si="6"/>
        <v/>
      </c>
      <c r="O219" s="14"/>
      <c r="P219" s="52" t="str">
        <f t="shared" si="7"/>
        <v/>
      </c>
      <c r="Q219" s="14"/>
      <c r="R219" s="14"/>
      <c r="S219" s="43"/>
    </row>
    <row r="220" spans="1:19" x14ac:dyDescent="0.2">
      <c r="A220" s="42"/>
      <c r="B220" s="15"/>
      <c r="C220" s="43"/>
      <c r="D220" s="15"/>
      <c r="E220" s="15"/>
      <c r="F220" s="15"/>
      <c r="G220" s="15"/>
      <c r="H220" s="15"/>
      <c r="I220" s="15"/>
      <c r="J220" s="14"/>
      <c r="K220" s="15"/>
      <c r="L220" s="14"/>
      <c r="M220" s="14"/>
      <c r="N220" s="52" t="str">
        <f t="shared" si="6"/>
        <v/>
      </c>
      <c r="O220" s="14"/>
      <c r="P220" s="52" t="str">
        <f t="shared" si="7"/>
        <v/>
      </c>
      <c r="Q220" s="14"/>
      <c r="R220" s="14"/>
      <c r="S220" s="43"/>
    </row>
    <row r="221" spans="1:19" x14ac:dyDescent="0.2">
      <c r="A221" s="42"/>
      <c r="B221" s="15"/>
      <c r="C221" s="43"/>
      <c r="D221" s="15"/>
      <c r="E221" s="15"/>
      <c r="F221" s="15"/>
      <c r="G221" s="15"/>
      <c r="H221" s="15"/>
      <c r="I221" s="15"/>
      <c r="J221" s="14"/>
      <c r="K221" s="15"/>
      <c r="L221" s="14"/>
      <c r="M221" s="14"/>
      <c r="N221" s="52" t="str">
        <f t="shared" si="6"/>
        <v/>
      </c>
      <c r="O221" s="14"/>
      <c r="P221" s="52" t="str">
        <f t="shared" si="7"/>
        <v/>
      </c>
      <c r="Q221" s="14"/>
      <c r="R221" s="14"/>
      <c r="S221" s="43"/>
    </row>
    <row r="222" spans="1:19" x14ac:dyDescent="0.2">
      <c r="A222" s="42"/>
      <c r="B222" s="15"/>
      <c r="C222" s="43"/>
      <c r="D222" s="15"/>
      <c r="E222" s="15"/>
      <c r="F222" s="15"/>
      <c r="G222" s="15"/>
      <c r="H222" s="15"/>
      <c r="I222" s="15"/>
      <c r="J222" s="14"/>
      <c r="K222" s="15"/>
      <c r="L222" s="14"/>
      <c r="M222" s="14"/>
      <c r="N222" s="52" t="str">
        <f t="shared" si="6"/>
        <v/>
      </c>
      <c r="O222" s="14"/>
      <c r="P222" s="52" t="str">
        <f t="shared" si="7"/>
        <v/>
      </c>
      <c r="Q222" s="14"/>
      <c r="R222" s="14"/>
      <c r="S222" s="43"/>
    </row>
    <row r="223" spans="1:19" x14ac:dyDescent="0.2">
      <c r="A223" s="42"/>
      <c r="B223" s="15"/>
      <c r="C223" s="43"/>
      <c r="D223" s="15"/>
      <c r="E223" s="15"/>
      <c r="F223" s="15"/>
      <c r="G223" s="15"/>
      <c r="H223" s="15"/>
      <c r="I223" s="15"/>
      <c r="J223" s="14"/>
      <c r="K223" s="15"/>
      <c r="L223" s="14"/>
      <c r="M223" s="14"/>
      <c r="N223" s="52" t="str">
        <f t="shared" si="6"/>
        <v/>
      </c>
      <c r="O223" s="14"/>
      <c r="P223" s="52" t="str">
        <f t="shared" si="7"/>
        <v/>
      </c>
      <c r="Q223" s="14"/>
      <c r="R223" s="14"/>
      <c r="S223" s="43"/>
    </row>
    <row r="224" spans="1:19" x14ac:dyDescent="0.2">
      <c r="A224" s="42"/>
      <c r="B224" s="15"/>
      <c r="C224" s="43"/>
      <c r="D224" s="15"/>
      <c r="E224" s="15"/>
      <c r="F224" s="15"/>
      <c r="G224" s="15"/>
      <c r="H224" s="15"/>
      <c r="I224" s="15"/>
      <c r="J224" s="14"/>
      <c r="K224" s="15"/>
      <c r="L224" s="14"/>
      <c r="M224" s="14"/>
      <c r="N224" s="52" t="str">
        <f t="shared" si="6"/>
        <v/>
      </c>
      <c r="O224" s="14"/>
      <c r="P224" s="52" t="str">
        <f t="shared" si="7"/>
        <v/>
      </c>
      <c r="Q224" s="14"/>
      <c r="R224" s="14"/>
      <c r="S224" s="43"/>
    </row>
    <row r="225" spans="1:19" x14ac:dyDescent="0.2">
      <c r="A225" s="42"/>
      <c r="B225" s="15"/>
      <c r="C225" s="43"/>
      <c r="D225" s="15"/>
      <c r="E225" s="15"/>
      <c r="F225" s="15"/>
      <c r="G225" s="15"/>
      <c r="H225" s="15"/>
      <c r="I225" s="15"/>
      <c r="J225" s="14"/>
      <c r="K225" s="15"/>
      <c r="L225" s="14"/>
      <c r="M225" s="14"/>
      <c r="N225" s="52" t="str">
        <f t="shared" si="6"/>
        <v/>
      </c>
      <c r="O225" s="14"/>
      <c r="P225" s="52" t="str">
        <f t="shared" si="7"/>
        <v/>
      </c>
      <c r="Q225" s="14"/>
      <c r="R225" s="14"/>
      <c r="S225" s="43"/>
    </row>
    <row r="226" spans="1:19" x14ac:dyDescent="0.2">
      <c r="A226" s="42"/>
      <c r="B226" s="15"/>
      <c r="C226" s="43"/>
      <c r="D226" s="15"/>
      <c r="E226" s="15"/>
      <c r="F226" s="15"/>
      <c r="G226" s="15"/>
      <c r="H226" s="15"/>
      <c r="I226" s="15"/>
      <c r="J226" s="14"/>
      <c r="K226" s="15"/>
      <c r="L226" s="14"/>
      <c r="M226" s="14"/>
      <c r="N226" s="52" t="str">
        <f t="shared" si="6"/>
        <v/>
      </c>
      <c r="O226" s="14"/>
      <c r="P226" s="52" t="str">
        <f t="shared" si="7"/>
        <v/>
      </c>
      <c r="Q226" s="14"/>
      <c r="R226" s="14"/>
      <c r="S226" s="43"/>
    </row>
    <row r="227" spans="1:19" x14ac:dyDescent="0.2">
      <c r="A227" s="42"/>
      <c r="B227" s="15"/>
      <c r="C227" s="43"/>
      <c r="D227" s="15"/>
      <c r="E227" s="15"/>
      <c r="F227" s="15"/>
      <c r="G227" s="15"/>
      <c r="H227" s="15"/>
      <c r="I227" s="15"/>
      <c r="J227" s="14"/>
      <c r="K227" s="15"/>
      <c r="L227" s="14"/>
      <c r="M227" s="14"/>
      <c r="N227" s="52" t="str">
        <f t="shared" si="6"/>
        <v/>
      </c>
      <c r="O227" s="14"/>
      <c r="P227" s="52" t="str">
        <f t="shared" si="7"/>
        <v/>
      </c>
      <c r="Q227" s="14"/>
      <c r="R227" s="14"/>
      <c r="S227" s="43"/>
    </row>
    <row r="228" spans="1:19" x14ac:dyDescent="0.2">
      <c r="A228" s="42"/>
      <c r="B228" s="15"/>
      <c r="C228" s="43"/>
      <c r="D228" s="15"/>
      <c r="E228" s="15"/>
      <c r="F228" s="15"/>
      <c r="G228" s="15"/>
      <c r="H228" s="15"/>
      <c r="I228" s="15"/>
      <c r="J228" s="14"/>
      <c r="K228" s="15"/>
      <c r="L228" s="14"/>
      <c r="M228" s="14"/>
      <c r="N228" s="52" t="str">
        <f t="shared" si="6"/>
        <v/>
      </c>
      <c r="O228" s="14"/>
      <c r="P228" s="52" t="str">
        <f t="shared" si="7"/>
        <v/>
      </c>
      <c r="Q228" s="14"/>
      <c r="R228" s="14"/>
      <c r="S228" s="43"/>
    </row>
    <row r="229" spans="1:19" x14ac:dyDescent="0.2">
      <c r="A229" s="42"/>
      <c r="B229" s="15"/>
      <c r="C229" s="43"/>
      <c r="D229" s="15"/>
      <c r="E229" s="15"/>
      <c r="F229" s="15"/>
      <c r="G229" s="15"/>
      <c r="H229" s="15"/>
      <c r="I229" s="15"/>
      <c r="J229" s="14"/>
      <c r="K229" s="15"/>
      <c r="L229" s="14"/>
      <c r="M229" s="14"/>
      <c r="N229" s="52" t="str">
        <f t="shared" si="6"/>
        <v/>
      </c>
      <c r="O229" s="14"/>
      <c r="P229" s="52" t="str">
        <f t="shared" si="7"/>
        <v/>
      </c>
      <c r="Q229" s="14"/>
      <c r="R229" s="14"/>
      <c r="S229" s="43"/>
    </row>
    <row r="230" spans="1:19" x14ac:dyDescent="0.2">
      <c r="A230" s="42"/>
      <c r="B230" s="15"/>
      <c r="C230" s="43"/>
      <c r="D230" s="15"/>
      <c r="E230" s="15"/>
      <c r="F230" s="15"/>
      <c r="G230" s="15"/>
      <c r="H230" s="15"/>
      <c r="I230" s="15"/>
      <c r="J230" s="14"/>
      <c r="K230" s="15"/>
      <c r="L230" s="14"/>
      <c r="M230" s="14"/>
      <c r="N230" s="52" t="str">
        <f t="shared" si="6"/>
        <v/>
      </c>
      <c r="O230" s="14"/>
      <c r="P230" s="52" t="str">
        <f t="shared" si="7"/>
        <v/>
      </c>
      <c r="Q230" s="14"/>
      <c r="R230" s="14"/>
      <c r="S230" s="43"/>
    </row>
    <row r="231" spans="1:19" x14ac:dyDescent="0.2">
      <c r="A231" s="42"/>
      <c r="B231" s="15"/>
      <c r="C231" s="43"/>
      <c r="D231" s="15"/>
      <c r="E231" s="15"/>
      <c r="F231" s="15"/>
      <c r="G231" s="15"/>
      <c r="H231" s="15"/>
      <c r="I231" s="15"/>
      <c r="J231" s="14"/>
      <c r="K231" s="15"/>
      <c r="L231" s="14"/>
      <c r="M231" s="14"/>
      <c r="N231" s="52" t="str">
        <f t="shared" si="6"/>
        <v/>
      </c>
      <c r="O231" s="14"/>
      <c r="P231" s="52" t="str">
        <f t="shared" si="7"/>
        <v/>
      </c>
      <c r="Q231" s="14"/>
      <c r="R231" s="14"/>
      <c r="S231" s="43"/>
    </row>
    <row r="232" spans="1:19" x14ac:dyDescent="0.2">
      <c r="A232" s="42"/>
      <c r="B232" s="15"/>
      <c r="C232" s="43"/>
      <c r="D232" s="15"/>
      <c r="E232" s="15"/>
      <c r="F232" s="15"/>
      <c r="G232" s="15"/>
      <c r="H232" s="15"/>
      <c r="I232" s="15"/>
      <c r="J232" s="14"/>
      <c r="K232" s="15"/>
      <c r="L232" s="14"/>
      <c r="M232" s="14"/>
      <c r="N232" s="52" t="str">
        <f t="shared" si="6"/>
        <v/>
      </c>
      <c r="O232" s="14"/>
      <c r="P232" s="52" t="str">
        <f t="shared" si="7"/>
        <v/>
      </c>
      <c r="Q232" s="14"/>
      <c r="R232" s="14"/>
      <c r="S232" s="43"/>
    </row>
    <row r="233" spans="1:19" x14ac:dyDescent="0.2">
      <c r="A233" s="42"/>
      <c r="B233" s="15"/>
      <c r="C233" s="43"/>
      <c r="D233" s="15"/>
      <c r="E233" s="15"/>
      <c r="F233" s="15"/>
      <c r="G233" s="15"/>
      <c r="H233" s="15"/>
      <c r="I233" s="15"/>
      <c r="J233" s="14"/>
      <c r="K233" s="15"/>
      <c r="L233" s="14"/>
      <c r="M233" s="14"/>
      <c r="N233" s="52" t="str">
        <f t="shared" si="6"/>
        <v/>
      </c>
      <c r="O233" s="14"/>
      <c r="P233" s="52" t="str">
        <f t="shared" si="7"/>
        <v/>
      </c>
      <c r="Q233" s="14"/>
      <c r="R233" s="14"/>
      <c r="S233" s="43"/>
    </row>
    <row r="234" spans="1:19" x14ac:dyDescent="0.2">
      <c r="A234" s="42"/>
      <c r="B234" s="15"/>
      <c r="C234" s="43"/>
      <c r="D234" s="15"/>
      <c r="E234" s="15"/>
      <c r="F234" s="15"/>
      <c r="G234" s="15"/>
      <c r="H234" s="15"/>
      <c r="I234" s="15"/>
      <c r="J234" s="14"/>
      <c r="K234" s="15"/>
      <c r="L234" s="14"/>
      <c r="M234" s="14"/>
      <c r="N234" s="52" t="str">
        <f t="shared" si="6"/>
        <v/>
      </c>
      <c r="O234" s="14"/>
      <c r="P234" s="52" t="str">
        <f t="shared" si="7"/>
        <v/>
      </c>
      <c r="Q234" s="14"/>
      <c r="R234" s="14"/>
      <c r="S234" s="43"/>
    </row>
    <row r="235" spans="1:19" x14ac:dyDescent="0.2">
      <c r="A235" s="42"/>
      <c r="B235" s="15"/>
      <c r="C235" s="43"/>
      <c r="D235" s="15"/>
      <c r="E235" s="15"/>
      <c r="F235" s="15"/>
      <c r="G235" s="15"/>
      <c r="H235" s="15"/>
      <c r="I235" s="15"/>
      <c r="J235" s="14"/>
      <c r="K235" s="15"/>
      <c r="L235" s="14"/>
      <c r="M235" s="14"/>
      <c r="N235" s="52" t="str">
        <f t="shared" si="6"/>
        <v/>
      </c>
      <c r="O235" s="14"/>
      <c r="P235" s="52" t="str">
        <f t="shared" si="7"/>
        <v/>
      </c>
      <c r="Q235" s="14"/>
      <c r="R235" s="14"/>
      <c r="S235" s="43"/>
    </row>
    <row r="236" spans="1:19" x14ac:dyDescent="0.2">
      <c r="A236" s="42"/>
      <c r="B236" s="15"/>
      <c r="C236" s="43"/>
      <c r="D236" s="15"/>
      <c r="E236" s="15"/>
      <c r="F236" s="15"/>
      <c r="G236" s="15"/>
      <c r="H236" s="15"/>
      <c r="I236" s="15"/>
      <c r="J236" s="14"/>
      <c r="K236" s="15"/>
      <c r="L236" s="14"/>
      <c r="M236" s="14"/>
      <c r="N236" s="52" t="str">
        <f t="shared" si="6"/>
        <v/>
      </c>
      <c r="O236" s="14"/>
      <c r="P236" s="52" t="str">
        <f t="shared" si="7"/>
        <v/>
      </c>
      <c r="Q236" s="14"/>
      <c r="R236" s="14"/>
      <c r="S236" s="43"/>
    </row>
    <row r="237" spans="1:19" x14ac:dyDescent="0.2">
      <c r="A237" s="42"/>
      <c r="B237" s="15"/>
      <c r="C237" s="43"/>
      <c r="D237" s="15"/>
      <c r="E237" s="15"/>
      <c r="F237" s="15"/>
      <c r="G237" s="15"/>
      <c r="H237" s="15"/>
      <c r="I237" s="15"/>
      <c r="J237" s="14"/>
      <c r="K237" s="15"/>
      <c r="L237" s="14"/>
      <c r="M237" s="14"/>
      <c r="N237" s="52" t="str">
        <f t="shared" si="6"/>
        <v/>
      </c>
      <c r="O237" s="14"/>
      <c r="P237" s="52" t="str">
        <f t="shared" si="7"/>
        <v/>
      </c>
      <c r="Q237" s="14"/>
      <c r="R237" s="14"/>
      <c r="S237" s="43"/>
    </row>
    <row r="238" spans="1:19" x14ac:dyDescent="0.2">
      <c r="A238" s="42"/>
      <c r="B238" s="15"/>
      <c r="C238" s="43"/>
      <c r="D238" s="15"/>
      <c r="E238" s="15"/>
      <c r="F238" s="15"/>
      <c r="G238" s="15"/>
      <c r="H238" s="15"/>
      <c r="I238" s="15"/>
      <c r="J238" s="14"/>
      <c r="K238" s="15"/>
      <c r="L238" s="14"/>
      <c r="M238" s="14"/>
      <c r="N238" s="52" t="str">
        <f t="shared" si="6"/>
        <v/>
      </c>
      <c r="O238" s="14"/>
      <c r="P238" s="52" t="str">
        <f t="shared" si="7"/>
        <v/>
      </c>
      <c r="Q238" s="14"/>
      <c r="R238" s="14"/>
      <c r="S238" s="43"/>
    </row>
    <row r="239" spans="1:19" x14ac:dyDescent="0.2">
      <c r="A239" s="42"/>
      <c r="B239" s="15"/>
      <c r="C239" s="43"/>
      <c r="D239" s="15"/>
      <c r="E239" s="15"/>
      <c r="F239" s="15"/>
      <c r="G239" s="15"/>
      <c r="H239" s="15"/>
      <c r="I239" s="15"/>
      <c r="J239" s="14"/>
      <c r="K239" s="15"/>
      <c r="L239" s="14"/>
      <c r="M239" s="14"/>
      <c r="N239" s="52" t="str">
        <f t="shared" si="6"/>
        <v/>
      </c>
      <c r="O239" s="14"/>
      <c r="P239" s="52" t="str">
        <f t="shared" si="7"/>
        <v/>
      </c>
      <c r="Q239" s="14"/>
      <c r="R239" s="14"/>
      <c r="S239" s="43"/>
    </row>
    <row r="240" spans="1:19" x14ac:dyDescent="0.2">
      <c r="A240" s="42"/>
      <c r="B240" s="15"/>
      <c r="C240" s="43"/>
      <c r="D240" s="15"/>
      <c r="E240" s="15"/>
      <c r="F240" s="15"/>
      <c r="G240" s="15"/>
      <c r="H240" s="15"/>
      <c r="I240" s="15"/>
      <c r="J240" s="14"/>
      <c r="K240" s="15"/>
      <c r="L240" s="14"/>
      <c r="M240" s="14"/>
      <c r="N240" s="52" t="str">
        <f t="shared" si="6"/>
        <v/>
      </c>
      <c r="O240" s="14"/>
      <c r="P240" s="52" t="str">
        <f t="shared" si="7"/>
        <v/>
      </c>
      <c r="Q240" s="14"/>
      <c r="R240" s="14"/>
      <c r="S240" s="43"/>
    </row>
    <row r="241" spans="1:19" x14ac:dyDescent="0.2">
      <c r="A241" s="42"/>
      <c r="B241" s="15"/>
      <c r="C241" s="43"/>
      <c r="D241" s="15"/>
      <c r="E241" s="15"/>
      <c r="F241" s="15"/>
      <c r="G241" s="15"/>
      <c r="H241" s="15"/>
      <c r="I241" s="15"/>
      <c r="J241" s="14"/>
      <c r="K241" s="15"/>
      <c r="L241" s="14"/>
      <c r="M241" s="14"/>
      <c r="N241" s="52" t="str">
        <f t="shared" si="6"/>
        <v/>
      </c>
      <c r="O241" s="14"/>
      <c r="P241" s="52" t="str">
        <f t="shared" si="7"/>
        <v/>
      </c>
      <c r="Q241" s="14"/>
      <c r="R241" s="14"/>
      <c r="S241" s="43"/>
    </row>
    <row r="242" spans="1:19" x14ac:dyDescent="0.2">
      <c r="A242" s="42"/>
      <c r="B242" s="15"/>
      <c r="C242" s="43"/>
      <c r="D242" s="15"/>
      <c r="E242" s="15"/>
      <c r="F242" s="15"/>
      <c r="G242" s="15"/>
      <c r="H242" s="15"/>
      <c r="I242" s="15"/>
      <c r="J242" s="14"/>
      <c r="K242" s="15"/>
      <c r="L242" s="14"/>
      <c r="M242" s="14"/>
      <c r="N242" s="52" t="str">
        <f t="shared" si="6"/>
        <v/>
      </c>
      <c r="O242" s="14"/>
      <c r="P242" s="52" t="str">
        <f t="shared" si="7"/>
        <v/>
      </c>
      <c r="Q242" s="14"/>
      <c r="R242" s="14"/>
      <c r="S242" s="43"/>
    </row>
    <row r="243" spans="1:19" x14ac:dyDescent="0.2">
      <c r="A243" s="42"/>
      <c r="B243" s="15"/>
      <c r="C243" s="43"/>
      <c r="D243" s="15"/>
      <c r="E243" s="15"/>
      <c r="F243" s="15"/>
      <c r="G243" s="15"/>
      <c r="H243" s="15"/>
      <c r="I243" s="15"/>
      <c r="J243" s="14"/>
      <c r="K243" s="15"/>
      <c r="L243" s="14"/>
      <c r="M243" s="14"/>
      <c r="N243" s="52" t="str">
        <f t="shared" si="6"/>
        <v/>
      </c>
      <c r="O243" s="14"/>
      <c r="P243" s="52" t="str">
        <f t="shared" si="7"/>
        <v/>
      </c>
      <c r="Q243" s="14"/>
      <c r="R243" s="14"/>
      <c r="S243" s="43"/>
    </row>
    <row r="244" spans="1:19" x14ac:dyDescent="0.2">
      <c r="A244" s="42"/>
      <c r="B244" s="15"/>
      <c r="C244" s="43"/>
      <c r="D244" s="15"/>
      <c r="E244" s="15"/>
      <c r="F244" s="15"/>
      <c r="G244" s="15"/>
      <c r="H244" s="15"/>
      <c r="I244" s="15"/>
      <c r="J244" s="14"/>
      <c r="K244" s="15"/>
      <c r="L244" s="14"/>
      <c r="M244" s="14"/>
      <c r="N244" s="52" t="str">
        <f t="shared" si="6"/>
        <v/>
      </c>
      <c r="O244" s="14"/>
      <c r="P244" s="52" t="str">
        <f t="shared" si="7"/>
        <v/>
      </c>
      <c r="Q244" s="14"/>
      <c r="R244" s="14"/>
      <c r="S244" s="43"/>
    </row>
    <row r="245" spans="1:19" x14ac:dyDescent="0.2">
      <c r="A245" s="42"/>
      <c r="B245" s="15"/>
      <c r="C245" s="43"/>
      <c r="D245" s="15"/>
      <c r="E245" s="15"/>
      <c r="F245" s="15"/>
      <c r="G245" s="15"/>
      <c r="H245" s="15"/>
      <c r="I245" s="15"/>
      <c r="J245" s="14"/>
      <c r="K245" s="15"/>
      <c r="L245" s="14"/>
      <c r="M245" s="14"/>
      <c r="N245" s="52" t="str">
        <f t="shared" si="6"/>
        <v/>
      </c>
      <c r="O245" s="14"/>
      <c r="P245" s="52" t="str">
        <f t="shared" si="7"/>
        <v/>
      </c>
      <c r="Q245" s="14"/>
      <c r="R245" s="14"/>
      <c r="S245" s="43"/>
    </row>
    <row r="246" spans="1:19" x14ac:dyDescent="0.2">
      <c r="A246" s="42"/>
      <c r="B246" s="15"/>
      <c r="C246" s="43"/>
      <c r="D246" s="15"/>
      <c r="E246" s="15"/>
      <c r="F246" s="15"/>
      <c r="G246" s="15"/>
      <c r="H246" s="15"/>
      <c r="I246" s="15"/>
      <c r="J246" s="14"/>
      <c r="K246" s="15"/>
      <c r="L246" s="14"/>
      <c r="M246" s="14"/>
      <c r="N246" s="52" t="str">
        <f t="shared" si="6"/>
        <v/>
      </c>
      <c r="O246" s="14"/>
      <c r="P246" s="52" t="str">
        <f t="shared" si="7"/>
        <v/>
      </c>
      <c r="Q246" s="14"/>
      <c r="R246" s="14"/>
      <c r="S246" s="43"/>
    </row>
    <row r="247" spans="1:19" x14ac:dyDescent="0.2">
      <c r="A247" s="42"/>
      <c r="B247" s="15"/>
      <c r="C247" s="43"/>
      <c r="D247" s="15"/>
      <c r="E247" s="15"/>
      <c r="F247" s="15"/>
      <c r="G247" s="15"/>
      <c r="H247" s="15"/>
      <c r="I247" s="15"/>
      <c r="J247" s="14"/>
      <c r="K247" s="15"/>
      <c r="L247" s="14"/>
      <c r="M247" s="14"/>
      <c r="N247" s="52" t="str">
        <f t="shared" si="6"/>
        <v/>
      </c>
      <c r="O247" s="14"/>
      <c r="P247" s="52" t="str">
        <f t="shared" si="7"/>
        <v/>
      </c>
      <c r="Q247" s="14"/>
      <c r="R247" s="14"/>
      <c r="S247" s="43"/>
    </row>
    <row r="248" spans="1:19" x14ac:dyDescent="0.2">
      <c r="A248" s="42"/>
      <c r="B248" s="15"/>
      <c r="C248" s="43"/>
      <c r="D248" s="15"/>
      <c r="E248" s="15"/>
      <c r="F248" s="15"/>
      <c r="G248" s="15"/>
      <c r="H248" s="15"/>
      <c r="I248" s="15"/>
      <c r="J248" s="14"/>
      <c r="K248" s="15"/>
      <c r="L248" s="14"/>
      <c r="M248" s="14"/>
      <c r="N248" s="52" t="str">
        <f t="shared" si="6"/>
        <v/>
      </c>
      <c r="O248" s="14"/>
      <c r="P248" s="52" t="str">
        <f t="shared" si="7"/>
        <v/>
      </c>
      <c r="Q248" s="14"/>
      <c r="R248" s="14"/>
      <c r="S248" s="43"/>
    </row>
    <row r="249" spans="1:19" x14ac:dyDescent="0.2">
      <c r="A249" s="42"/>
      <c r="B249" s="15"/>
      <c r="C249" s="43"/>
      <c r="D249" s="15"/>
      <c r="E249" s="15"/>
      <c r="F249" s="15"/>
      <c r="G249" s="15"/>
      <c r="H249" s="15"/>
      <c r="I249" s="15"/>
      <c r="J249" s="14"/>
      <c r="K249" s="15"/>
      <c r="L249" s="14"/>
      <c r="M249" s="14"/>
      <c r="N249" s="52" t="str">
        <f t="shared" si="6"/>
        <v/>
      </c>
      <c r="O249" s="14"/>
      <c r="P249" s="52" t="str">
        <f t="shared" si="7"/>
        <v/>
      </c>
      <c r="Q249" s="14"/>
      <c r="R249" s="14"/>
      <c r="S249" s="43"/>
    </row>
    <row r="250" spans="1:19" x14ac:dyDescent="0.2">
      <c r="A250" s="42"/>
      <c r="B250" s="15"/>
      <c r="C250" s="43"/>
      <c r="D250" s="15"/>
      <c r="E250" s="15"/>
      <c r="F250" s="15"/>
      <c r="G250" s="15"/>
      <c r="H250" s="15"/>
      <c r="I250" s="15"/>
      <c r="J250" s="14"/>
      <c r="K250" s="15"/>
      <c r="L250" s="14"/>
      <c r="M250" s="14"/>
      <c r="N250" s="52" t="str">
        <f t="shared" si="6"/>
        <v/>
      </c>
      <c r="O250" s="14"/>
      <c r="P250" s="52" t="str">
        <f t="shared" si="7"/>
        <v/>
      </c>
      <c r="Q250" s="14"/>
      <c r="R250" s="14"/>
      <c r="S250" s="43"/>
    </row>
    <row r="251" spans="1:19" x14ac:dyDescent="0.2">
      <c r="A251" s="42"/>
      <c r="B251" s="15"/>
      <c r="C251" s="43"/>
      <c r="D251" s="15"/>
      <c r="E251" s="15"/>
      <c r="F251" s="15"/>
      <c r="G251" s="15"/>
      <c r="H251" s="15"/>
      <c r="I251" s="15"/>
      <c r="J251" s="14"/>
      <c r="K251" s="15"/>
      <c r="L251" s="14"/>
      <c r="M251" s="14"/>
      <c r="N251" s="52" t="str">
        <f t="shared" si="6"/>
        <v/>
      </c>
      <c r="O251" s="14"/>
      <c r="P251" s="52" t="str">
        <f t="shared" si="7"/>
        <v/>
      </c>
      <c r="Q251" s="14"/>
      <c r="R251" s="14"/>
      <c r="S251" s="43"/>
    </row>
    <row r="252" spans="1:19" x14ac:dyDescent="0.2">
      <c r="A252" s="42"/>
      <c r="B252" s="15"/>
      <c r="C252" s="43"/>
      <c r="D252" s="15"/>
      <c r="E252" s="15"/>
      <c r="F252" s="15"/>
      <c r="G252" s="15"/>
      <c r="H252" s="15"/>
      <c r="I252" s="15"/>
      <c r="J252" s="14"/>
      <c r="K252" s="15"/>
      <c r="L252" s="14"/>
      <c r="M252" s="14"/>
      <c r="N252" s="52" t="str">
        <f t="shared" si="6"/>
        <v/>
      </c>
      <c r="O252" s="14"/>
      <c r="P252" s="52" t="str">
        <f t="shared" si="7"/>
        <v/>
      </c>
      <c r="Q252" s="14"/>
      <c r="R252" s="14"/>
      <c r="S252" s="43"/>
    </row>
    <row r="253" spans="1:19" x14ac:dyDescent="0.2">
      <c r="A253" s="42"/>
      <c r="B253" s="15"/>
      <c r="C253" s="43"/>
      <c r="D253" s="15"/>
      <c r="E253" s="15"/>
      <c r="F253" s="15"/>
      <c r="G253" s="15"/>
      <c r="H253" s="15"/>
      <c r="I253" s="15"/>
      <c r="J253" s="14"/>
      <c r="K253" s="15"/>
      <c r="L253" s="14"/>
      <c r="M253" s="14"/>
      <c r="N253" s="52" t="str">
        <f t="shared" si="6"/>
        <v/>
      </c>
      <c r="O253" s="14"/>
      <c r="P253" s="52" t="str">
        <f t="shared" si="7"/>
        <v/>
      </c>
      <c r="Q253" s="14"/>
      <c r="R253" s="14"/>
      <c r="S253" s="43"/>
    </row>
    <row r="254" spans="1:19" x14ac:dyDescent="0.2">
      <c r="A254" s="42"/>
      <c r="B254" s="15"/>
      <c r="C254" s="43"/>
      <c r="D254" s="15"/>
      <c r="E254" s="15"/>
      <c r="F254" s="15"/>
      <c r="G254" s="15"/>
      <c r="H254" s="15"/>
      <c r="I254" s="15"/>
      <c r="J254" s="14"/>
      <c r="K254" s="15"/>
      <c r="L254" s="14"/>
      <c r="M254" s="14"/>
      <c r="N254" s="52" t="str">
        <f t="shared" si="6"/>
        <v/>
      </c>
      <c r="O254" s="14"/>
      <c r="P254" s="52" t="str">
        <f t="shared" si="7"/>
        <v/>
      </c>
      <c r="Q254" s="14"/>
      <c r="R254" s="14"/>
      <c r="S254" s="43"/>
    </row>
    <row r="255" spans="1:19" x14ac:dyDescent="0.2">
      <c r="A255" s="42"/>
      <c r="B255" s="15"/>
      <c r="C255" s="43"/>
      <c r="D255" s="15"/>
      <c r="E255" s="15"/>
      <c r="F255" s="15"/>
      <c r="G255" s="15"/>
      <c r="H255" s="15"/>
      <c r="I255" s="15"/>
      <c r="J255" s="14"/>
      <c r="K255" s="15"/>
      <c r="L255" s="14"/>
      <c r="M255" s="14"/>
      <c r="N255" s="52" t="str">
        <f t="shared" si="6"/>
        <v/>
      </c>
      <c r="O255" s="14"/>
      <c r="P255" s="52" t="str">
        <f t="shared" si="7"/>
        <v/>
      </c>
      <c r="Q255" s="14"/>
      <c r="R255" s="14"/>
      <c r="S255" s="43"/>
    </row>
    <row r="256" spans="1:19" x14ac:dyDescent="0.2">
      <c r="A256" s="42"/>
      <c r="B256" s="15"/>
      <c r="C256" s="43"/>
      <c r="D256" s="15"/>
      <c r="E256" s="15"/>
      <c r="F256" s="15"/>
      <c r="G256" s="15"/>
      <c r="H256" s="15"/>
      <c r="I256" s="15"/>
      <c r="J256" s="14"/>
      <c r="K256" s="15"/>
      <c r="L256" s="14"/>
      <c r="M256" s="14"/>
      <c r="N256" s="52" t="str">
        <f t="shared" si="6"/>
        <v/>
      </c>
      <c r="O256" s="14"/>
      <c r="P256" s="52" t="str">
        <f t="shared" si="7"/>
        <v/>
      </c>
      <c r="Q256" s="14"/>
      <c r="R256" s="14"/>
      <c r="S256" s="43"/>
    </row>
    <row r="257" spans="1:19" x14ac:dyDescent="0.2">
      <c r="A257" s="42"/>
      <c r="B257" s="15"/>
      <c r="C257" s="43"/>
      <c r="D257" s="15"/>
      <c r="E257" s="15"/>
      <c r="F257" s="15"/>
      <c r="G257" s="15"/>
      <c r="H257" s="15"/>
      <c r="I257" s="15"/>
      <c r="J257" s="14"/>
      <c r="K257" s="15"/>
      <c r="L257" s="14"/>
      <c r="M257" s="14"/>
      <c r="N257" s="52" t="str">
        <f t="shared" si="6"/>
        <v/>
      </c>
      <c r="O257" s="14"/>
      <c r="P257" s="52" t="str">
        <f t="shared" si="7"/>
        <v/>
      </c>
      <c r="Q257" s="14"/>
      <c r="R257" s="14"/>
      <c r="S257" s="43"/>
    </row>
    <row r="258" spans="1:19" x14ac:dyDescent="0.2">
      <c r="A258" s="42"/>
      <c r="B258" s="15"/>
      <c r="C258" s="43"/>
      <c r="D258" s="15"/>
      <c r="E258" s="15"/>
      <c r="F258" s="15"/>
      <c r="G258" s="15"/>
      <c r="H258" s="15"/>
      <c r="I258" s="15"/>
      <c r="J258" s="14"/>
      <c r="K258" s="15"/>
      <c r="L258" s="14"/>
      <c r="M258" s="14"/>
      <c r="N258" s="52" t="str">
        <f t="shared" si="6"/>
        <v/>
      </c>
      <c r="O258" s="14"/>
      <c r="P258" s="52" t="str">
        <f t="shared" si="7"/>
        <v/>
      </c>
      <c r="Q258" s="14"/>
      <c r="R258" s="14"/>
      <c r="S258" s="43"/>
    </row>
    <row r="259" spans="1:19" x14ac:dyDescent="0.2">
      <c r="A259" s="42"/>
      <c r="B259" s="15"/>
      <c r="C259" s="43"/>
      <c r="D259" s="15"/>
      <c r="E259" s="15"/>
      <c r="F259" s="15"/>
      <c r="G259" s="15"/>
      <c r="H259" s="15"/>
      <c r="I259" s="15"/>
      <c r="J259" s="14"/>
      <c r="K259" s="15"/>
      <c r="L259" s="14"/>
      <c r="M259" s="14"/>
      <c r="N259" s="52" t="str">
        <f t="shared" si="6"/>
        <v/>
      </c>
      <c r="O259" s="14"/>
      <c r="P259" s="52" t="str">
        <f t="shared" si="7"/>
        <v/>
      </c>
      <c r="Q259" s="14"/>
      <c r="R259" s="14"/>
      <c r="S259" s="43"/>
    </row>
    <row r="260" spans="1:19" x14ac:dyDescent="0.2">
      <c r="A260" s="42"/>
      <c r="B260" s="15"/>
      <c r="C260" s="43"/>
      <c r="D260" s="15"/>
      <c r="E260" s="15"/>
      <c r="F260" s="15"/>
      <c r="G260" s="15"/>
      <c r="H260" s="15"/>
      <c r="I260" s="15"/>
      <c r="J260" s="14"/>
      <c r="K260" s="15"/>
      <c r="L260" s="14"/>
      <c r="M260" s="14"/>
      <c r="N260" s="52" t="str">
        <f t="shared" ref="N260:N323" si="8">IF(AND($L260="",$M260=""),"",SUM($L260,$M260))</f>
        <v/>
      </c>
      <c r="O260" s="14"/>
      <c r="P260" s="52" t="str">
        <f t="shared" ref="P260:P323" si="9">IF(AND(N260="",O260=""),"",SUM(N260,-O260))</f>
        <v/>
      </c>
      <c r="Q260" s="14"/>
      <c r="R260" s="14"/>
      <c r="S260" s="43"/>
    </row>
    <row r="261" spans="1:19" x14ac:dyDescent="0.2">
      <c r="A261" s="42"/>
      <c r="B261" s="15"/>
      <c r="C261" s="43"/>
      <c r="D261" s="15"/>
      <c r="E261" s="15"/>
      <c r="F261" s="15"/>
      <c r="G261" s="15"/>
      <c r="H261" s="15"/>
      <c r="I261" s="15"/>
      <c r="J261" s="14"/>
      <c r="K261" s="15"/>
      <c r="L261" s="14"/>
      <c r="M261" s="14"/>
      <c r="N261" s="52" t="str">
        <f t="shared" si="8"/>
        <v/>
      </c>
      <c r="O261" s="14"/>
      <c r="P261" s="52" t="str">
        <f t="shared" si="9"/>
        <v/>
      </c>
      <c r="Q261" s="14"/>
      <c r="R261" s="14"/>
      <c r="S261" s="43"/>
    </row>
    <row r="262" spans="1:19" x14ac:dyDescent="0.2">
      <c r="A262" s="42"/>
      <c r="B262" s="15"/>
      <c r="C262" s="43"/>
      <c r="D262" s="15"/>
      <c r="E262" s="15"/>
      <c r="F262" s="15"/>
      <c r="G262" s="15"/>
      <c r="H262" s="15"/>
      <c r="I262" s="15"/>
      <c r="J262" s="14"/>
      <c r="K262" s="15"/>
      <c r="L262" s="14"/>
      <c r="M262" s="14"/>
      <c r="N262" s="52" t="str">
        <f t="shared" si="8"/>
        <v/>
      </c>
      <c r="O262" s="14"/>
      <c r="P262" s="52" t="str">
        <f t="shared" si="9"/>
        <v/>
      </c>
      <c r="Q262" s="14"/>
      <c r="R262" s="14"/>
      <c r="S262" s="43"/>
    </row>
    <row r="263" spans="1:19" x14ac:dyDescent="0.2">
      <c r="A263" s="42"/>
      <c r="B263" s="15"/>
      <c r="C263" s="43"/>
      <c r="D263" s="15"/>
      <c r="E263" s="15"/>
      <c r="F263" s="15"/>
      <c r="G263" s="15"/>
      <c r="H263" s="15"/>
      <c r="I263" s="15"/>
      <c r="J263" s="14"/>
      <c r="K263" s="15"/>
      <c r="L263" s="14"/>
      <c r="M263" s="14"/>
      <c r="N263" s="52" t="str">
        <f t="shared" si="8"/>
        <v/>
      </c>
      <c r="O263" s="14"/>
      <c r="P263" s="52" t="str">
        <f t="shared" si="9"/>
        <v/>
      </c>
      <c r="Q263" s="14"/>
      <c r="R263" s="14"/>
      <c r="S263" s="43"/>
    </row>
    <row r="264" spans="1:19" x14ac:dyDescent="0.2">
      <c r="A264" s="42"/>
      <c r="B264" s="15"/>
      <c r="C264" s="43"/>
      <c r="D264" s="15"/>
      <c r="E264" s="15"/>
      <c r="F264" s="15"/>
      <c r="G264" s="15"/>
      <c r="H264" s="15"/>
      <c r="I264" s="15"/>
      <c r="J264" s="14"/>
      <c r="K264" s="15"/>
      <c r="L264" s="14"/>
      <c r="M264" s="14"/>
      <c r="N264" s="52" t="str">
        <f t="shared" si="8"/>
        <v/>
      </c>
      <c r="O264" s="14"/>
      <c r="P264" s="52" t="str">
        <f t="shared" si="9"/>
        <v/>
      </c>
      <c r="Q264" s="14"/>
      <c r="R264" s="14"/>
      <c r="S264" s="43"/>
    </row>
    <row r="265" spans="1:19" x14ac:dyDescent="0.2">
      <c r="A265" s="42"/>
      <c r="B265" s="15"/>
      <c r="C265" s="43"/>
      <c r="D265" s="15"/>
      <c r="E265" s="15"/>
      <c r="F265" s="15"/>
      <c r="G265" s="15"/>
      <c r="H265" s="15"/>
      <c r="I265" s="15"/>
      <c r="J265" s="14"/>
      <c r="K265" s="15"/>
      <c r="L265" s="14"/>
      <c r="M265" s="14"/>
      <c r="N265" s="52" t="str">
        <f t="shared" si="8"/>
        <v/>
      </c>
      <c r="O265" s="14"/>
      <c r="P265" s="52" t="str">
        <f t="shared" si="9"/>
        <v/>
      </c>
      <c r="Q265" s="14"/>
      <c r="R265" s="14"/>
      <c r="S265" s="43"/>
    </row>
    <row r="266" spans="1:19" x14ac:dyDescent="0.2">
      <c r="A266" s="42"/>
      <c r="B266" s="15"/>
      <c r="C266" s="43"/>
      <c r="D266" s="15"/>
      <c r="E266" s="15"/>
      <c r="F266" s="15"/>
      <c r="G266" s="15"/>
      <c r="H266" s="15"/>
      <c r="I266" s="15"/>
      <c r="J266" s="14"/>
      <c r="K266" s="15"/>
      <c r="L266" s="14"/>
      <c r="M266" s="14"/>
      <c r="N266" s="52" t="str">
        <f t="shared" si="8"/>
        <v/>
      </c>
      <c r="O266" s="14"/>
      <c r="P266" s="52" t="str">
        <f t="shared" si="9"/>
        <v/>
      </c>
      <c r="Q266" s="14"/>
      <c r="R266" s="14"/>
      <c r="S266" s="43"/>
    </row>
    <row r="267" spans="1:19" x14ac:dyDescent="0.2">
      <c r="A267" s="42"/>
      <c r="B267" s="15"/>
      <c r="C267" s="43"/>
      <c r="D267" s="15"/>
      <c r="E267" s="15"/>
      <c r="F267" s="15"/>
      <c r="G267" s="15"/>
      <c r="H267" s="15"/>
      <c r="I267" s="15"/>
      <c r="J267" s="14"/>
      <c r="K267" s="15"/>
      <c r="L267" s="14"/>
      <c r="M267" s="14"/>
      <c r="N267" s="52" t="str">
        <f t="shared" si="8"/>
        <v/>
      </c>
      <c r="O267" s="14"/>
      <c r="P267" s="52" t="str">
        <f t="shared" si="9"/>
        <v/>
      </c>
      <c r="Q267" s="14"/>
      <c r="R267" s="14"/>
      <c r="S267" s="43"/>
    </row>
    <row r="268" spans="1:19" x14ac:dyDescent="0.2">
      <c r="A268" s="42"/>
      <c r="B268" s="15"/>
      <c r="C268" s="43"/>
      <c r="D268" s="15"/>
      <c r="E268" s="15"/>
      <c r="F268" s="15"/>
      <c r="G268" s="15"/>
      <c r="H268" s="15"/>
      <c r="I268" s="15"/>
      <c r="J268" s="14"/>
      <c r="K268" s="15"/>
      <c r="L268" s="14"/>
      <c r="M268" s="14"/>
      <c r="N268" s="52" t="str">
        <f t="shared" si="8"/>
        <v/>
      </c>
      <c r="O268" s="14"/>
      <c r="P268" s="52" t="str">
        <f t="shared" si="9"/>
        <v/>
      </c>
      <c r="Q268" s="14"/>
      <c r="R268" s="14"/>
      <c r="S268" s="43"/>
    </row>
    <row r="269" spans="1:19" x14ac:dyDescent="0.2">
      <c r="A269" s="42"/>
      <c r="B269" s="15"/>
      <c r="C269" s="43"/>
      <c r="D269" s="15"/>
      <c r="E269" s="15"/>
      <c r="F269" s="15"/>
      <c r="G269" s="15"/>
      <c r="H269" s="15"/>
      <c r="I269" s="15"/>
      <c r="J269" s="14"/>
      <c r="K269" s="15"/>
      <c r="L269" s="14"/>
      <c r="M269" s="14"/>
      <c r="N269" s="52" t="str">
        <f t="shared" si="8"/>
        <v/>
      </c>
      <c r="O269" s="14"/>
      <c r="P269" s="52" t="str">
        <f t="shared" si="9"/>
        <v/>
      </c>
      <c r="Q269" s="14"/>
      <c r="R269" s="14"/>
      <c r="S269" s="43"/>
    </row>
    <row r="270" spans="1:19" x14ac:dyDescent="0.2">
      <c r="A270" s="42"/>
      <c r="B270" s="15"/>
      <c r="C270" s="43"/>
      <c r="D270" s="15"/>
      <c r="E270" s="15"/>
      <c r="F270" s="15"/>
      <c r="G270" s="15"/>
      <c r="H270" s="15"/>
      <c r="I270" s="15"/>
      <c r="J270" s="14"/>
      <c r="K270" s="15"/>
      <c r="L270" s="14"/>
      <c r="M270" s="14"/>
      <c r="N270" s="52" t="str">
        <f t="shared" si="8"/>
        <v/>
      </c>
      <c r="O270" s="14"/>
      <c r="P270" s="52" t="str">
        <f t="shared" si="9"/>
        <v/>
      </c>
      <c r="Q270" s="14"/>
      <c r="R270" s="14"/>
      <c r="S270" s="43"/>
    </row>
    <row r="271" spans="1:19" x14ac:dyDescent="0.2">
      <c r="A271" s="42"/>
      <c r="B271" s="15"/>
      <c r="C271" s="43"/>
      <c r="D271" s="15"/>
      <c r="E271" s="15"/>
      <c r="F271" s="15"/>
      <c r="G271" s="15"/>
      <c r="H271" s="15"/>
      <c r="I271" s="15"/>
      <c r="J271" s="14"/>
      <c r="K271" s="15"/>
      <c r="L271" s="14"/>
      <c r="M271" s="14"/>
      <c r="N271" s="52" t="str">
        <f t="shared" si="8"/>
        <v/>
      </c>
      <c r="O271" s="14"/>
      <c r="P271" s="52" t="str">
        <f t="shared" si="9"/>
        <v/>
      </c>
      <c r="Q271" s="14"/>
      <c r="R271" s="14"/>
      <c r="S271" s="43"/>
    </row>
    <row r="272" spans="1:19" x14ac:dyDescent="0.2">
      <c r="A272" s="42"/>
      <c r="B272" s="15"/>
      <c r="C272" s="43"/>
      <c r="D272" s="15"/>
      <c r="E272" s="15"/>
      <c r="F272" s="15"/>
      <c r="G272" s="15"/>
      <c r="H272" s="15"/>
      <c r="I272" s="15"/>
      <c r="J272" s="14"/>
      <c r="K272" s="15"/>
      <c r="L272" s="14"/>
      <c r="M272" s="14"/>
      <c r="N272" s="52" t="str">
        <f t="shared" si="8"/>
        <v/>
      </c>
      <c r="O272" s="14"/>
      <c r="P272" s="52" t="str">
        <f t="shared" si="9"/>
        <v/>
      </c>
      <c r="Q272" s="14"/>
      <c r="R272" s="14"/>
      <c r="S272" s="43"/>
    </row>
    <row r="273" spans="1:19" x14ac:dyDescent="0.2">
      <c r="A273" s="42"/>
      <c r="B273" s="15"/>
      <c r="C273" s="43"/>
      <c r="D273" s="15"/>
      <c r="E273" s="15"/>
      <c r="F273" s="15"/>
      <c r="G273" s="15"/>
      <c r="H273" s="15"/>
      <c r="I273" s="15"/>
      <c r="J273" s="14"/>
      <c r="K273" s="15"/>
      <c r="L273" s="14"/>
      <c r="M273" s="14"/>
      <c r="N273" s="52" t="str">
        <f t="shared" si="8"/>
        <v/>
      </c>
      <c r="O273" s="14"/>
      <c r="P273" s="52" t="str">
        <f t="shared" si="9"/>
        <v/>
      </c>
      <c r="Q273" s="14"/>
      <c r="R273" s="14"/>
      <c r="S273" s="43"/>
    </row>
    <row r="274" spans="1:19" x14ac:dyDescent="0.2">
      <c r="A274" s="42"/>
      <c r="B274" s="15"/>
      <c r="C274" s="43"/>
      <c r="D274" s="15"/>
      <c r="E274" s="15"/>
      <c r="F274" s="15"/>
      <c r="G274" s="15"/>
      <c r="H274" s="15"/>
      <c r="I274" s="15"/>
      <c r="J274" s="14"/>
      <c r="K274" s="15"/>
      <c r="L274" s="14"/>
      <c r="M274" s="14"/>
      <c r="N274" s="52" t="str">
        <f t="shared" si="8"/>
        <v/>
      </c>
      <c r="O274" s="14"/>
      <c r="P274" s="52" t="str">
        <f t="shared" si="9"/>
        <v/>
      </c>
      <c r="Q274" s="14"/>
      <c r="R274" s="14"/>
      <c r="S274" s="43"/>
    </row>
    <row r="275" spans="1:19" x14ac:dyDescent="0.2">
      <c r="A275" s="42"/>
      <c r="B275" s="15"/>
      <c r="C275" s="43"/>
      <c r="D275" s="15"/>
      <c r="E275" s="15"/>
      <c r="F275" s="15"/>
      <c r="G275" s="15"/>
      <c r="H275" s="15"/>
      <c r="I275" s="15"/>
      <c r="J275" s="14"/>
      <c r="K275" s="15"/>
      <c r="L275" s="14"/>
      <c r="M275" s="14"/>
      <c r="N275" s="52" t="str">
        <f t="shared" si="8"/>
        <v/>
      </c>
      <c r="O275" s="14"/>
      <c r="P275" s="52" t="str">
        <f t="shared" si="9"/>
        <v/>
      </c>
      <c r="Q275" s="14"/>
      <c r="R275" s="14"/>
      <c r="S275" s="43"/>
    </row>
    <row r="276" spans="1:19" x14ac:dyDescent="0.2">
      <c r="A276" s="42"/>
      <c r="B276" s="15"/>
      <c r="C276" s="43"/>
      <c r="D276" s="15"/>
      <c r="E276" s="15"/>
      <c r="F276" s="15"/>
      <c r="G276" s="15"/>
      <c r="H276" s="15"/>
      <c r="I276" s="15"/>
      <c r="J276" s="14"/>
      <c r="K276" s="15"/>
      <c r="L276" s="14"/>
      <c r="M276" s="14"/>
      <c r="N276" s="52" t="str">
        <f t="shared" si="8"/>
        <v/>
      </c>
      <c r="O276" s="14"/>
      <c r="P276" s="52" t="str">
        <f t="shared" si="9"/>
        <v/>
      </c>
      <c r="Q276" s="14"/>
      <c r="R276" s="14"/>
      <c r="S276" s="43"/>
    </row>
    <row r="277" spans="1:19" x14ac:dyDescent="0.2">
      <c r="A277" s="42"/>
      <c r="B277" s="15"/>
      <c r="C277" s="43"/>
      <c r="D277" s="15"/>
      <c r="E277" s="15"/>
      <c r="F277" s="15"/>
      <c r="G277" s="15"/>
      <c r="H277" s="15"/>
      <c r="I277" s="15"/>
      <c r="J277" s="14"/>
      <c r="K277" s="15"/>
      <c r="L277" s="14"/>
      <c r="M277" s="14"/>
      <c r="N277" s="52" t="str">
        <f t="shared" si="8"/>
        <v/>
      </c>
      <c r="O277" s="14"/>
      <c r="P277" s="52" t="str">
        <f t="shared" si="9"/>
        <v/>
      </c>
      <c r="Q277" s="14"/>
      <c r="R277" s="14"/>
      <c r="S277" s="43"/>
    </row>
    <row r="278" spans="1:19" x14ac:dyDescent="0.2">
      <c r="A278" s="42"/>
      <c r="B278" s="15"/>
      <c r="C278" s="43"/>
      <c r="D278" s="15"/>
      <c r="E278" s="15"/>
      <c r="F278" s="15"/>
      <c r="G278" s="15"/>
      <c r="H278" s="15"/>
      <c r="I278" s="15"/>
      <c r="J278" s="14"/>
      <c r="K278" s="15"/>
      <c r="L278" s="14"/>
      <c r="M278" s="14"/>
      <c r="N278" s="52" t="str">
        <f t="shared" si="8"/>
        <v/>
      </c>
      <c r="O278" s="14"/>
      <c r="P278" s="52" t="str">
        <f t="shared" si="9"/>
        <v/>
      </c>
      <c r="Q278" s="14"/>
      <c r="R278" s="14"/>
      <c r="S278" s="43"/>
    </row>
    <row r="279" spans="1:19" x14ac:dyDescent="0.2">
      <c r="A279" s="42"/>
      <c r="B279" s="15"/>
      <c r="C279" s="43"/>
      <c r="D279" s="15"/>
      <c r="E279" s="15"/>
      <c r="F279" s="15"/>
      <c r="G279" s="15"/>
      <c r="H279" s="15"/>
      <c r="I279" s="15"/>
      <c r="J279" s="14"/>
      <c r="K279" s="15"/>
      <c r="L279" s="14"/>
      <c r="M279" s="14"/>
      <c r="N279" s="52" t="str">
        <f t="shared" si="8"/>
        <v/>
      </c>
      <c r="O279" s="14"/>
      <c r="P279" s="52" t="str">
        <f t="shared" si="9"/>
        <v/>
      </c>
      <c r="Q279" s="14"/>
      <c r="R279" s="14"/>
      <c r="S279" s="43"/>
    </row>
    <row r="280" spans="1:19" x14ac:dyDescent="0.2">
      <c r="A280" s="42"/>
      <c r="B280" s="15"/>
      <c r="C280" s="43"/>
      <c r="D280" s="15"/>
      <c r="E280" s="15"/>
      <c r="F280" s="15"/>
      <c r="G280" s="15"/>
      <c r="H280" s="15"/>
      <c r="I280" s="15"/>
      <c r="J280" s="14"/>
      <c r="K280" s="15"/>
      <c r="L280" s="14"/>
      <c r="M280" s="14"/>
      <c r="N280" s="52" t="str">
        <f t="shared" si="8"/>
        <v/>
      </c>
      <c r="O280" s="14"/>
      <c r="P280" s="52" t="str">
        <f t="shared" si="9"/>
        <v/>
      </c>
      <c r="Q280" s="14"/>
      <c r="R280" s="14"/>
      <c r="S280" s="43"/>
    </row>
    <row r="281" spans="1:19" x14ac:dyDescent="0.2">
      <c r="A281" s="42"/>
      <c r="B281" s="15"/>
      <c r="C281" s="43"/>
      <c r="D281" s="15"/>
      <c r="E281" s="15"/>
      <c r="F281" s="15"/>
      <c r="G281" s="15"/>
      <c r="H281" s="15"/>
      <c r="I281" s="15"/>
      <c r="J281" s="14"/>
      <c r="K281" s="15"/>
      <c r="L281" s="14"/>
      <c r="M281" s="14"/>
      <c r="N281" s="52" t="str">
        <f t="shared" si="8"/>
        <v/>
      </c>
      <c r="O281" s="14"/>
      <c r="P281" s="52" t="str">
        <f t="shared" si="9"/>
        <v/>
      </c>
      <c r="Q281" s="14"/>
      <c r="R281" s="14"/>
      <c r="S281" s="43"/>
    </row>
    <row r="282" spans="1:19" x14ac:dyDescent="0.2">
      <c r="A282" s="42"/>
      <c r="B282" s="15"/>
      <c r="C282" s="43"/>
      <c r="D282" s="15"/>
      <c r="E282" s="15"/>
      <c r="F282" s="15"/>
      <c r="G282" s="15"/>
      <c r="H282" s="15"/>
      <c r="I282" s="15"/>
      <c r="J282" s="14"/>
      <c r="K282" s="15"/>
      <c r="L282" s="14"/>
      <c r="M282" s="14"/>
      <c r="N282" s="52" t="str">
        <f t="shared" si="8"/>
        <v/>
      </c>
      <c r="O282" s="14"/>
      <c r="P282" s="52" t="str">
        <f t="shared" si="9"/>
        <v/>
      </c>
      <c r="Q282" s="14"/>
      <c r="R282" s="14"/>
      <c r="S282" s="43"/>
    </row>
    <row r="283" spans="1:19" x14ac:dyDescent="0.2">
      <c r="A283" s="42"/>
      <c r="B283" s="15"/>
      <c r="C283" s="43"/>
      <c r="D283" s="15"/>
      <c r="E283" s="15"/>
      <c r="F283" s="15"/>
      <c r="G283" s="15"/>
      <c r="H283" s="15"/>
      <c r="I283" s="15"/>
      <c r="J283" s="14"/>
      <c r="K283" s="15"/>
      <c r="L283" s="14"/>
      <c r="M283" s="14"/>
      <c r="N283" s="52" t="str">
        <f t="shared" si="8"/>
        <v/>
      </c>
      <c r="O283" s="14"/>
      <c r="P283" s="52" t="str">
        <f t="shared" si="9"/>
        <v/>
      </c>
      <c r="Q283" s="14"/>
      <c r="R283" s="14"/>
      <c r="S283" s="43"/>
    </row>
    <row r="284" spans="1:19" x14ac:dyDescent="0.2">
      <c r="A284" s="42"/>
      <c r="B284" s="15"/>
      <c r="C284" s="43"/>
      <c r="D284" s="15"/>
      <c r="E284" s="15"/>
      <c r="F284" s="15"/>
      <c r="G284" s="15"/>
      <c r="H284" s="15"/>
      <c r="I284" s="15"/>
      <c r="J284" s="14"/>
      <c r="K284" s="15"/>
      <c r="L284" s="14"/>
      <c r="M284" s="14"/>
      <c r="N284" s="52" t="str">
        <f t="shared" si="8"/>
        <v/>
      </c>
      <c r="O284" s="14"/>
      <c r="P284" s="52" t="str">
        <f t="shared" si="9"/>
        <v/>
      </c>
      <c r="Q284" s="14"/>
      <c r="R284" s="14"/>
      <c r="S284" s="43"/>
    </row>
    <row r="285" spans="1:19" x14ac:dyDescent="0.2">
      <c r="A285" s="42"/>
      <c r="B285" s="15"/>
      <c r="C285" s="43"/>
      <c r="D285" s="15"/>
      <c r="E285" s="15"/>
      <c r="F285" s="15"/>
      <c r="G285" s="15"/>
      <c r="H285" s="15"/>
      <c r="I285" s="15"/>
      <c r="J285" s="14"/>
      <c r="K285" s="15"/>
      <c r="L285" s="14"/>
      <c r="M285" s="14"/>
      <c r="N285" s="52" t="str">
        <f t="shared" si="8"/>
        <v/>
      </c>
      <c r="O285" s="14"/>
      <c r="P285" s="52" t="str">
        <f t="shared" si="9"/>
        <v/>
      </c>
      <c r="Q285" s="14"/>
      <c r="R285" s="14"/>
      <c r="S285" s="43"/>
    </row>
    <row r="286" spans="1:19" x14ac:dyDescent="0.2">
      <c r="A286" s="42"/>
      <c r="B286" s="15"/>
      <c r="C286" s="43"/>
      <c r="D286" s="15"/>
      <c r="E286" s="15"/>
      <c r="F286" s="15"/>
      <c r="G286" s="15"/>
      <c r="H286" s="15"/>
      <c r="I286" s="15"/>
      <c r="J286" s="14"/>
      <c r="K286" s="15"/>
      <c r="L286" s="14"/>
      <c r="M286" s="14"/>
      <c r="N286" s="52" t="str">
        <f t="shared" si="8"/>
        <v/>
      </c>
      <c r="O286" s="14"/>
      <c r="P286" s="52" t="str">
        <f t="shared" si="9"/>
        <v/>
      </c>
      <c r="Q286" s="14"/>
      <c r="R286" s="14"/>
      <c r="S286" s="43"/>
    </row>
    <row r="287" spans="1:19" x14ac:dyDescent="0.2">
      <c r="A287" s="42"/>
      <c r="B287" s="15"/>
      <c r="C287" s="43"/>
      <c r="D287" s="15"/>
      <c r="E287" s="15"/>
      <c r="F287" s="15"/>
      <c r="G287" s="15"/>
      <c r="H287" s="15"/>
      <c r="I287" s="15"/>
      <c r="J287" s="14"/>
      <c r="K287" s="15"/>
      <c r="L287" s="14"/>
      <c r="M287" s="14"/>
      <c r="N287" s="52" t="str">
        <f t="shared" si="8"/>
        <v/>
      </c>
      <c r="O287" s="14"/>
      <c r="P287" s="52" t="str">
        <f t="shared" si="9"/>
        <v/>
      </c>
      <c r="Q287" s="14"/>
      <c r="R287" s="14"/>
      <c r="S287" s="43"/>
    </row>
    <row r="288" spans="1:19" x14ac:dyDescent="0.2">
      <c r="A288" s="42"/>
      <c r="B288" s="15"/>
      <c r="C288" s="43"/>
      <c r="D288" s="15"/>
      <c r="E288" s="15"/>
      <c r="F288" s="15"/>
      <c r="G288" s="15"/>
      <c r="H288" s="15"/>
      <c r="I288" s="15"/>
      <c r="J288" s="14"/>
      <c r="K288" s="15"/>
      <c r="L288" s="14"/>
      <c r="M288" s="14"/>
      <c r="N288" s="52" t="str">
        <f t="shared" si="8"/>
        <v/>
      </c>
      <c r="O288" s="14"/>
      <c r="P288" s="52" t="str">
        <f t="shared" si="9"/>
        <v/>
      </c>
      <c r="Q288" s="14"/>
      <c r="R288" s="14"/>
      <c r="S288" s="43"/>
    </row>
    <row r="289" spans="1:19" x14ac:dyDescent="0.2">
      <c r="A289" s="42"/>
      <c r="B289" s="15"/>
      <c r="C289" s="43"/>
      <c r="D289" s="15"/>
      <c r="E289" s="15"/>
      <c r="F289" s="15"/>
      <c r="G289" s="15"/>
      <c r="H289" s="15"/>
      <c r="I289" s="15"/>
      <c r="J289" s="14"/>
      <c r="K289" s="15"/>
      <c r="L289" s="14"/>
      <c r="M289" s="14"/>
      <c r="N289" s="52" t="str">
        <f t="shared" si="8"/>
        <v/>
      </c>
      <c r="O289" s="14"/>
      <c r="P289" s="52" t="str">
        <f t="shared" si="9"/>
        <v/>
      </c>
      <c r="Q289" s="14"/>
      <c r="R289" s="14"/>
      <c r="S289" s="43"/>
    </row>
    <row r="290" spans="1:19" x14ac:dyDescent="0.2">
      <c r="A290" s="42"/>
      <c r="B290" s="15"/>
      <c r="C290" s="43"/>
      <c r="D290" s="15"/>
      <c r="E290" s="15"/>
      <c r="F290" s="15"/>
      <c r="G290" s="15"/>
      <c r="H290" s="15"/>
      <c r="I290" s="15"/>
      <c r="J290" s="14"/>
      <c r="K290" s="15"/>
      <c r="L290" s="14"/>
      <c r="M290" s="14"/>
      <c r="N290" s="52" t="str">
        <f t="shared" si="8"/>
        <v/>
      </c>
      <c r="O290" s="14"/>
      <c r="P290" s="52" t="str">
        <f t="shared" si="9"/>
        <v/>
      </c>
      <c r="Q290" s="14"/>
      <c r="R290" s="14"/>
      <c r="S290" s="43"/>
    </row>
    <row r="291" spans="1:19" x14ac:dyDescent="0.2">
      <c r="A291" s="42"/>
      <c r="B291" s="15"/>
      <c r="C291" s="43"/>
      <c r="D291" s="15"/>
      <c r="E291" s="15"/>
      <c r="F291" s="15"/>
      <c r="G291" s="15"/>
      <c r="H291" s="15"/>
      <c r="I291" s="15"/>
      <c r="J291" s="14"/>
      <c r="K291" s="15"/>
      <c r="L291" s="14"/>
      <c r="M291" s="14"/>
      <c r="N291" s="52" t="str">
        <f t="shared" si="8"/>
        <v/>
      </c>
      <c r="O291" s="14"/>
      <c r="P291" s="52" t="str">
        <f t="shared" si="9"/>
        <v/>
      </c>
      <c r="Q291" s="14"/>
      <c r="R291" s="14"/>
      <c r="S291" s="43"/>
    </row>
    <row r="292" spans="1:19" x14ac:dyDescent="0.2">
      <c r="A292" s="42"/>
      <c r="B292" s="15"/>
      <c r="C292" s="43"/>
      <c r="D292" s="15"/>
      <c r="E292" s="15"/>
      <c r="F292" s="15"/>
      <c r="G292" s="15"/>
      <c r="H292" s="15"/>
      <c r="I292" s="15"/>
      <c r="J292" s="14"/>
      <c r="K292" s="15"/>
      <c r="L292" s="14"/>
      <c r="M292" s="14"/>
      <c r="N292" s="52" t="str">
        <f t="shared" si="8"/>
        <v/>
      </c>
      <c r="O292" s="14"/>
      <c r="P292" s="52" t="str">
        <f t="shared" si="9"/>
        <v/>
      </c>
      <c r="Q292" s="14"/>
      <c r="R292" s="14"/>
      <c r="S292" s="43"/>
    </row>
    <row r="293" spans="1:19" x14ac:dyDescent="0.2">
      <c r="A293" s="42"/>
      <c r="B293" s="15"/>
      <c r="C293" s="43"/>
      <c r="D293" s="15"/>
      <c r="E293" s="15"/>
      <c r="F293" s="15"/>
      <c r="G293" s="15"/>
      <c r="H293" s="15"/>
      <c r="I293" s="15"/>
      <c r="J293" s="14"/>
      <c r="K293" s="15"/>
      <c r="L293" s="14"/>
      <c r="M293" s="14"/>
      <c r="N293" s="52" t="str">
        <f t="shared" si="8"/>
        <v/>
      </c>
      <c r="O293" s="14"/>
      <c r="P293" s="52" t="str">
        <f t="shared" si="9"/>
        <v/>
      </c>
      <c r="Q293" s="14"/>
      <c r="R293" s="14"/>
      <c r="S293" s="43"/>
    </row>
    <row r="294" spans="1:19" x14ac:dyDescent="0.2">
      <c r="A294" s="42"/>
      <c r="B294" s="15"/>
      <c r="C294" s="43"/>
      <c r="D294" s="15"/>
      <c r="E294" s="15"/>
      <c r="F294" s="15"/>
      <c r="G294" s="15"/>
      <c r="H294" s="15"/>
      <c r="I294" s="15"/>
      <c r="J294" s="14"/>
      <c r="K294" s="15"/>
      <c r="L294" s="14"/>
      <c r="M294" s="14"/>
      <c r="N294" s="52" t="str">
        <f t="shared" si="8"/>
        <v/>
      </c>
      <c r="O294" s="14"/>
      <c r="P294" s="52" t="str">
        <f t="shared" si="9"/>
        <v/>
      </c>
      <c r="Q294" s="14"/>
      <c r="R294" s="14"/>
      <c r="S294" s="43"/>
    </row>
    <row r="295" spans="1:19" x14ac:dyDescent="0.2">
      <c r="A295" s="42"/>
      <c r="B295" s="15"/>
      <c r="C295" s="43"/>
      <c r="D295" s="15"/>
      <c r="E295" s="15"/>
      <c r="F295" s="15"/>
      <c r="G295" s="15"/>
      <c r="H295" s="15"/>
      <c r="I295" s="15"/>
      <c r="J295" s="14"/>
      <c r="K295" s="15"/>
      <c r="L295" s="14"/>
      <c r="M295" s="14"/>
      <c r="N295" s="52" t="str">
        <f t="shared" si="8"/>
        <v/>
      </c>
      <c r="O295" s="14"/>
      <c r="P295" s="52" t="str">
        <f t="shared" si="9"/>
        <v/>
      </c>
      <c r="Q295" s="14"/>
      <c r="R295" s="14"/>
      <c r="S295" s="43"/>
    </row>
    <row r="296" spans="1:19" x14ac:dyDescent="0.2">
      <c r="A296" s="42"/>
      <c r="B296" s="15"/>
      <c r="C296" s="43"/>
      <c r="D296" s="15"/>
      <c r="E296" s="15"/>
      <c r="F296" s="15"/>
      <c r="G296" s="15"/>
      <c r="H296" s="15"/>
      <c r="I296" s="15"/>
      <c r="J296" s="14"/>
      <c r="K296" s="15"/>
      <c r="L296" s="14"/>
      <c r="M296" s="14"/>
      <c r="N296" s="52" t="str">
        <f t="shared" si="8"/>
        <v/>
      </c>
      <c r="O296" s="14"/>
      <c r="P296" s="52" t="str">
        <f t="shared" si="9"/>
        <v/>
      </c>
      <c r="Q296" s="14"/>
      <c r="R296" s="14"/>
      <c r="S296" s="43"/>
    </row>
    <row r="297" spans="1:19" x14ac:dyDescent="0.2">
      <c r="A297" s="42"/>
      <c r="B297" s="15"/>
      <c r="C297" s="43"/>
      <c r="D297" s="15"/>
      <c r="E297" s="15"/>
      <c r="F297" s="15"/>
      <c r="G297" s="15"/>
      <c r="H297" s="15"/>
      <c r="I297" s="15"/>
      <c r="J297" s="14"/>
      <c r="K297" s="15"/>
      <c r="L297" s="14"/>
      <c r="M297" s="14"/>
      <c r="N297" s="52" t="str">
        <f t="shared" si="8"/>
        <v/>
      </c>
      <c r="O297" s="14"/>
      <c r="P297" s="52" t="str">
        <f t="shared" si="9"/>
        <v/>
      </c>
      <c r="Q297" s="14"/>
      <c r="R297" s="14"/>
      <c r="S297" s="43"/>
    </row>
    <row r="298" spans="1:19" x14ac:dyDescent="0.2">
      <c r="A298" s="42"/>
      <c r="B298" s="15"/>
      <c r="C298" s="43"/>
      <c r="D298" s="15"/>
      <c r="E298" s="15"/>
      <c r="F298" s="15"/>
      <c r="G298" s="15"/>
      <c r="H298" s="15"/>
      <c r="I298" s="15"/>
      <c r="J298" s="14"/>
      <c r="K298" s="15"/>
      <c r="L298" s="14"/>
      <c r="M298" s="14"/>
      <c r="N298" s="52" t="str">
        <f t="shared" si="8"/>
        <v/>
      </c>
      <c r="O298" s="14"/>
      <c r="P298" s="52" t="str">
        <f t="shared" si="9"/>
        <v/>
      </c>
      <c r="Q298" s="14"/>
      <c r="R298" s="14"/>
      <c r="S298" s="43"/>
    </row>
    <row r="299" spans="1:19" x14ac:dyDescent="0.2">
      <c r="A299" s="42"/>
      <c r="B299" s="15"/>
      <c r="C299" s="43"/>
      <c r="D299" s="15"/>
      <c r="E299" s="15"/>
      <c r="F299" s="15"/>
      <c r="G299" s="15"/>
      <c r="H299" s="15"/>
      <c r="I299" s="15"/>
      <c r="J299" s="14"/>
      <c r="K299" s="15"/>
      <c r="L299" s="14"/>
      <c r="M299" s="14"/>
      <c r="N299" s="52" t="str">
        <f t="shared" si="8"/>
        <v/>
      </c>
      <c r="O299" s="14"/>
      <c r="P299" s="52" t="str">
        <f t="shared" si="9"/>
        <v/>
      </c>
      <c r="Q299" s="14"/>
      <c r="R299" s="14"/>
      <c r="S299" s="43"/>
    </row>
    <row r="300" spans="1:19" x14ac:dyDescent="0.2">
      <c r="A300" s="42"/>
      <c r="B300" s="15"/>
      <c r="C300" s="43"/>
      <c r="D300" s="15"/>
      <c r="E300" s="15"/>
      <c r="F300" s="15"/>
      <c r="G300" s="15"/>
      <c r="H300" s="15"/>
      <c r="I300" s="15"/>
      <c r="J300" s="14"/>
      <c r="K300" s="15"/>
      <c r="L300" s="14"/>
      <c r="M300" s="14"/>
      <c r="N300" s="52" t="str">
        <f t="shared" si="8"/>
        <v/>
      </c>
      <c r="O300" s="14"/>
      <c r="P300" s="52" t="str">
        <f t="shared" si="9"/>
        <v/>
      </c>
      <c r="Q300" s="14"/>
      <c r="R300" s="14"/>
      <c r="S300" s="43"/>
    </row>
    <row r="301" spans="1:19" x14ac:dyDescent="0.2">
      <c r="A301" s="42"/>
      <c r="B301" s="15"/>
      <c r="C301" s="43"/>
      <c r="D301" s="15"/>
      <c r="E301" s="15"/>
      <c r="F301" s="15"/>
      <c r="G301" s="15"/>
      <c r="H301" s="15"/>
      <c r="I301" s="15"/>
      <c r="J301" s="14"/>
      <c r="K301" s="15"/>
      <c r="L301" s="14"/>
      <c r="M301" s="14"/>
      <c r="N301" s="52" t="str">
        <f t="shared" si="8"/>
        <v/>
      </c>
      <c r="O301" s="14"/>
      <c r="P301" s="52" t="str">
        <f t="shared" si="9"/>
        <v/>
      </c>
      <c r="Q301" s="14"/>
      <c r="R301" s="14"/>
      <c r="S301" s="43"/>
    </row>
    <row r="302" spans="1:19" x14ac:dyDescent="0.2">
      <c r="A302" s="42"/>
      <c r="B302" s="15"/>
      <c r="C302" s="43"/>
      <c r="D302" s="15"/>
      <c r="E302" s="15"/>
      <c r="F302" s="15"/>
      <c r="G302" s="15"/>
      <c r="H302" s="15"/>
      <c r="I302" s="15"/>
      <c r="J302" s="14"/>
      <c r="K302" s="15"/>
      <c r="L302" s="14"/>
      <c r="M302" s="14"/>
      <c r="N302" s="52" t="str">
        <f t="shared" si="8"/>
        <v/>
      </c>
      <c r="O302" s="14"/>
      <c r="P302" s="52" t="str">
        <f t="shared" si="9"/>
        <v/>
      </c>
      <c r="Q302" s="14"/>
      <c r="R302" s="14"/>
      <c r="S302" s="43"/>
    </row>
    <row r="303" spans="1:19" x14ac:dyDescent="0.2">
      <c r="A303" s="42"/>
      <c r="B303" s="15"/>
      <c r="C303" s="43"/>
      <c r="D303" s="15"/>
      <c r="E303" s="15"/>
      <c r="F303" s="15"/>
      <c r="G303" s="15"/>
      <c r="H303" s="15"/>
      <c r="I303" s="15"/>
      <c r="J303" s="14"/>
      <c r="K303" s="15"/>
      <c r="L303" s="14"/>
      <c r="M303" s="14"/>
      <c r="N303" s="52" t="str">
        <f t="shared" si="8"/>
        <v/>
      </c>
      <c r="O303" s="14"/>
      <c r="P303" s="52" t="str">
        <f t="shared" si="9"/>
        <v/>
      </c>
      <c r="Q303" s="14"/>
      <c r="R303" s="14"/>
      <c r="S303" s="43"/>
    </row>
    <row r="304" spans="1:19" x14ac:dyDescent="0.2">
      <c r="A304" s="42"/>
      <c r="B304" s="15"/>
      <c r="C304" s="43"/>
      <c r="D304" s="15"/>
      <c r="E304" s="15"/>
      <c r="F304" s="15"/>
      <c r="G304" s="15"/>
      <c r="H304" s="15"/>
      <c r="I304" s="15"/>
      <c r="J304" s="14"/>
      <c r="K304" s="15"/>
      <c r="L304" s="14"/>
      <c r="M304" s="14"/>
      <c r="N304" s="52" t="str">
        <f t="shared" si="8"/>
        <v/>
      </c>
      <c r="O304" s="14"/>
      <c r="P304" s="52" t="str">
        <f t="shared" si="9"/>
        <v/>
      </c>
      <c r="Q304" s="14"/>
      <c r="R304" s="14"/>
      <c r="S304" s="43"/>
    </row>
    <row r="305" spans="1:19" x14ac:dyDescent="0.2">
      <c r="A305" s="42"/>
      <c r="B305" s="15"/>
      <c r="C305" s="43"/>
      <c r="D305" s="15"/>
      <c r="E305" s="15"/>
      <c r="F305" s="15"/>
      <c r="G305" s="15"/>
      <c r="H305" s="15"/>
      <c r="I305" s="15"/>
      <c r="J305" s="14"/>
      <c r="K305" s="15"/>
      <c r="L305" s="14"/>
      <c r="M305" s="14"/>
      <c r="N305" s="52" t="str">
        <f t="shared" si="8"/>
        <v/>
      </c>
      <c r="O305" s="14"/>
      <c r="P305" s="52" t="str">
        <f t="shared" si="9"/>
        <v/>
      </c>
      <c r="Q305" s="14"/>
      <c r="R305" s="14"/>
      <c r="S305" s="43"/>
    </row>
    <row r="306" spans="1:19" x14ac:dyDescent="0.2">
      <c r="A306" s="42"/>
      <c r="B306" s="15"/>
      <c r="C306" s="43"/>
      <c r="D306" s="15"/>
      <c r="E306" s="15"/>
      <c r="F306" s="15"/>
      <c r="G306" s="15"/>
      <c r="H306" s="15"/>
      <c r="I306" s="15"/>
      <c r="J306" s="14"/>
      <c r="K306" s="15"/>
      <c r="L306" s="14"/>
      <c r="M306" s="14"/>
      <c r="N306" s="52" t="str">
        <f t="shared" si="8"/>
        <v/>
      </c>
      <c r="O306" s="14"/>
      <c r="P306" s="52" t="str">
        <f t="shared" si="9"/>
        <v/>
      </c>
      <c r="Q306" s="14"/>
      <c r="R306" s="14"/>
      <c r="S306" s="43"/>
    </row>
    <row r="307" spans="1:19" x14ac:dyDescent="0.2">
      <c r="A307" s="42"/>
      <c r="B307" s="15"/>
      <c r="C307" s="43"/>
      <c r="D307" s="15"/>
      <c r="E307" s="15"/>
      <c r="F307" s="15"/>
      <c r="G307" s="15"/>
      <c r="H307" s="15"/>
      <c r="I307" s="15"/>
      <c r="J307" s="14"/>
      <c r="K307" s="15"/>
      <c r="L307" s="14"/>
      <c r="M307" s="14"/>
      <c r="N307" s="52" t="str">
        <f t="shared" si="8"/>
        <v/>
      </c>
      <c r="O307" s="14"/>
      <c r="P307" s="52" t="str">
        <f t="shared" si="9"/>
        <v/>
      </c>
      <c r="Q307" s="14"/>
      <c r="R307" s="14"/>
      <c r="S307" s="43"/>
    </row>
    <row r="308" spans="1:19" x14ac:dyDescent="0.2">
      <c r="A308" s="42"/>
      <c r="B308" s="15"/>
      <c r="C308" s="43"/>
      <c r="D308" s="15"/>
      <c r="E308" s="15"/>
      <c r="F308" s="15"/>
      <c r="G308" s="15"/>
      <c r="H308" s="15"/>
      <c r="I308" s="15"/>
      <c r="J308" s="14"/>
      <c r="K308" s="15"/>
      <c r="L308" s="14"/>
      <c r="M308" s="14"/>
      <c r="N308" s="52" t="str">
        <f t="shared" si="8"/>
        <v/>
      </c>
      <c r="O308" s="14"/>
      <c r="P308" s="52" t="str">
        <f t="shared" si="9"/>
        <v/>
      </c>
      <c r="Q308" s="14"/>
      <c r="R308" s="14"/>
      <c r="S308" s="43"/>
    </row>
    <row r="309" spans="1:19" x14ac:dyDescent="0.2">
      <c r="A309" s="42"/>
      <c r="B309" s="15"/>
      <c r="C309" s="43"/>
      <c r="D309" s="15"/>
      <c r="E309" s="15"/>
      <c r="F309" s="15"/>
      <c r="G309" s="15"/>
      <c r="H309" s="15"/>
      <c r="I309" s="15"/>
      <c r="J309" s="14"/>
      <c r="K309" s="15"/>
      <c r="L309" s="14"/>
      <c r="M309" s="14"/>
      <c r="N309" s="52" t="str">
        <f t="shared" si="8"/>
        <v/>
      </c>
      <c r="O309" s="14"/>
      <c r="P309" s="52" t="str">
        <f t="shared" si="9"/>
        <v/>
      </c>
      <c r="Q309" s="14"/>
      <c r="R309" s="14"/>
      <c r="S309" s="43"/>
    </row>
    <row r="310" spans="1:19" x14ac:dyDescent="0.2">
      <c r="A310" s="42"/>
      <c r="B310" s="15"/>
      <c r="C310" s="43"/>
      <c r="D310" s="15"/>
      <c r="E310" s="15"/>
      <c r="F310" s="15"/>
      <c r="G310" s="15"/>
      <c r="H310" s="15"/>
      <c r="I310" s="15"/>
      <c r="J310" s="14"/>
      <c r="K310" s="15"/>
      <c r="L310" s="14"/>
      <c r="M310" s="14"/>
      <c r="N310" s="52" t="str">
        <f t="shared" si="8"/>
        <v/>
      </c>
      <c r="O310" s="14"/>
      <c r="P310" s="52" t="str">
        <f t="shared" si="9"/>
        <v/>
      </c>
      <c r="Q310" s="14"/>
      <c r="R310" s="14"/>
      <c r="S310" s="43"/>
    </row>
    <row r="311" spans="1:19" x14ac:dyDescent="0.2">
      <c r="A311" s="42"/>
      <c r="B311" s="15"/>
      <c r="C311" s="43"/>
      <c r="D311" s="15"/>
      <c r="E311" s="15"/>
      <c r="F311" s="15"/>
      <c r="G311" s="15"/>
      <c r="H311" s="15"/>
      <c r="I311" s="15"/>
      <c r="J311" s="14"/>
      <c r="K311" s="15"/>
      <c r="L311" s="14"/>
      <c r="M311" s="14"/>
      <c r="N311" s="52" t="str">
        <f t="shared" si="8"/>
        <v/>
      </c>
      <c r="O311" s="14"/>
      <c r="P311" s="52" t="str">
        <f t="shared" si="9"/>
        <v/>
      </c>
      <c r="Q311" s="14"/>
      <c r="R311" s="14"/>
      <c r="S311" s="43"/>
    </row>
    <row r="312" spans="1:19" x14ac:dyDescent="0.2">
      <c r="A312" s="42"/>
      <c r="B312" s="15"/>
      <c r="C312" s="43"/>
      <c r="D312" s="15"/>
      <c r="E312" s="15"/>
      <c r="F312" s="15"/>
      <c r="G312" s="15"/>
      <c r="H312" s="15"/>
      <c r="I312" s="15"/>
      <c r="J312" s="14"/>
      <c r="K312" s="15"/>
      <c r="L312" s="14"/>
      <c r="M312" s="14"/>
      <c r="N312" s="52" t="str">
        <f t="shared" si="8"/>
        <v/>
      </c>
      <c r="O312" s="14"/>
      <c r="P312" s="52" t="str">
        <f t="shared" si="9"/>
        <v/>
      </c>
      <c r="Q312" s="14"/>
      <c r="R312" s="14"/>
      <c r="S312" s="43"/>
    </row>
    <row r="313" spans="1:19" x14ac:dyDescent="0.2">
      <c r="A313" s="42"/>
      <c r="B313" s="15"/>
      <c r="C313" s="43"/>
      <c r="D313" s="15"/>
      <c r="E313" s="15"/>
      <c r="F313" s="15"/>
      <c r="G313" s="15"/>
      <c r="H313" s="15"/>
      <c r="I313" s="15"/>
      <c r="J313" s="14"/>
      <c r="K313" s="15"/>
      <c r="L313" s="14"/>
      <c r="M313" s="14"/>
      <c r="N313" s="52" t="str">
        <f t="shared" si="8"/>
        <v/>
      </c>
      <c r="O313" s="14"/>
      <c r="P313" s="52" t="str">
        <f t="shared" si="9"/>
        <v/>
      </c>
      <c r="Q313" s="14"/>
      <c r="R313" s="14"/>
      <c r="S313" s="43"/>
    </row>
    <row r="314" spans="1:19" x14ac:dyDescent="0.2">
      <c r="A314" s="42"/>
      <c r="B314" s="15"/>
      <c r="C314" s="43"/>
      <c r="D314" s="15"/>
      <c r="E314" s="15"/>
      <c r="F314" s="15"/>
      <c r="G314" s="15"/>
      <c r="H314" s="15"/>
      <c r="I314" s="15"/>
      <c r="J314" s="14"/>
      <c r="K314" s="15"/>
      <c r="L314" s="14"/>
      <c r="M314" s="14"/>
      <c r="N314" s="52" t="str">
        <f t="shared" si="8"/>
        <v/>
      </c>
      <c r="O314" s="14"/>
      <c r="P314" s="52" t="str">
        <f t="shared" si="9"/>
        <v/>
      </c>
      <c r="Q314" s="14"/>
      <c r="R314" s="14"/>
      <c r="S314" s="43"/>
    </row>
    <row r="315" spans="1:19" x14ac:dyDescent="0.2">
      <c r="A315" s="42"/>
      <c r="B315" s="15"/>
      <c r="C315" s="43"/>
      <c r="D315" s="15"/>
      <c r="E315" s="15"/>
      <c r="F315" s="15"/>
      <c r="G315" s="15"/>
      <c r="H315" s="15"/>
      <c r="I315" s="15"/>
      <c r="J315" s="14"/>
      <c r="K315" s="15"/>
      <c r="L315" s="14"/>
      <c r="M315" s="14"/>
      <c r="N315" s="52" t="str">
        <f t="shared" si="8"/>
        <v/>
      </c>
      <c r="O315" s="14"/>
      <c r="P315" s="52" t="str">
        <f t="shared" si="9"/>
        <v/>
      </c>
      <c r="Q315" s="14"/>
      <c r="R315" s="14"/>
      <c r="S315" s="43"/>
    </row>
    <row r="316" spans="1:19" x14ac:dyDescent="0.2">
      <c r="A316" s="42"/>
      <c r="B316" s="15"/>
      <c r="C316" s="43"/>
      <c r="D316" s="15"/>
      <c r="E316" s="15"/>
      <c r="F316" s="15"/>
      <c r="G316" s="15"/>
      <c r="H316" s="15"/>
      <c r="I316" s="15"/>
      <c r="J316" s="14"/>
      <c r="K316" s="15"/>
      <c r="L316" s="14"/>
      <c r="M316" s="14"/>
      <c r="N316" s="52" t="str">
        <f t="shared" si="8"/>
        <v/>
      </c>
      <c r="O316" s="14"/>
      <c r="P316" s="52" t="str">
        <f t="shared" si="9"/>
        <v/>
      </c>
      <c r="Q316" s="14"/>
      <c r="R316" s="14"/>
      <c r="S316" s="43"/>
    </row>
    <row r="317" spans="1:19" x14ac:dyDescent="0.2">
      <c r="A317" s="42"/>
      <c r="B317" s="15"/>
      <c r="C317" s="43"/>
      <c r="D317" s="15"/>
      <c r="E317" s="15"/>
      <c r="F317" s="15"/>
      <c r="G317" s="15"/>
      <c r="H317" s="15"/>
      <c r="I317" s="15"/>
      <c r="J317" s="14"/>
      <c r="K317" s="15"/>
      <c r="L317" s="14"/>
      <c r="M317" s="14"/>
      <c r="N317" s="52" t="str">
        <f t="shared" si="8"/>
        <v/>
      </c>
      <c r="O317" s="14"/>
      <c r="P317" s="52" t="str">
        <f t="shared" si="9"/>
        <v/>
      </c>
      <c r="Q317" s="14"/>
      <c r="R317" s="14"/>
      <c r="S317" s="43"/>
    </row>
    <row r="318" spans="1:19" x14ac:dyDescent="0.2">
      <c r="A318" s="42"/>
      <c r="B318" s="15"/>
      <c r="C318" s="43"/>
      <c r="D318" s="15"/>
      <c r="E318" s="15"/>
      <c r="F318" s="15"/>
      <c r="G318" s="15"/>
      <c r="H318" s="15"/>
      <c r="I318" s="15"/>
      <c r="J318" s="14"/>
      <c r="K318" s="15"/>
      <c r="L318" s="14"/>
      <c r="M318" s="14"/>
      <c r="N318" s="52" t="str">
        <f t="shared" si="8"/>
        <v/>
      </c>
      <c r="O318" s="14"/>
      <c r="P318" s="52" t="str">
        <f t="shared" si="9"/>
        <v/>
      </c>
      <c r="Q318" s="14"/>
      <c r="R318" s="14"/>
      <c r="S318" s="43"/>
    </row>
    <row r="319" spans="1:19" x14ac:dyDescent="0.2">
      <c r="A319" s="42"/>
      <c r="B319" s="15"/>
      <c r="C319" s="43"/>
      <c r="D319" s="15"/>
      <c r="E319" s="15"/>
      <c r="F319" s="15"/>
      <c r="G319" s="15"/>
      <c r="H319" s="15"/>
      <c r="I319" s="15"/>
      <c r="J319" s="14"/>
      <c r="K319" s="15"/>
      <c r="L319" s="14"/>
      <c r="M319" s="14"/>
      <c r="N319" s="52" t="str">
        <f t="shared" si="8"/>
        <v/>
      </c>
      <c r="O319" s="14"/>
      <c r="P319" s="52" t="str">
        <f t="shared" si="9"/>
        <v/>
      </c>
      <c r="Q319" s="14"/>
      <c r="R319" s="14"/>
      <c r="S319" s="43"/>
    </row>
    <row r="320" spans="1:19" x14ac:dyDescent="0.2">
      <c r="A320" s="42"/>
      <c r="B320" s="15"/>
      <c r="C320" s="43"/>
      <c r="D320" s="15"/>
      <c r="E320" s="15"/>
      <c r="F320" s="15"/>
      <c r="G320" s="15"/>
      <c r="H320" s="15"/>
      <c r="I320" s="15"/>
      <c r="J320" s="14"/>
      <c r="K320" s="15"/>
      <c r="L320" s="14"/>
      <c r="M320" s="14"/>
      <c r="N320" s="52" t="str">
        <f t="shared" si="8"/>
        <v/>
      </c>
      <c r="O320" s="14"/>
      <c r="P320" s="52" t="str">
        <f t="shared" si="9"/>
        <v/>
      </c>
      <c r="Q320" s="14"/>
      <c r="R320" s="14"/>
      <c r="S320" s="43"/>
    </row>
    <row r="321" spans="1:19" x14ac:dyDescent="0.2">
      <c r="A321" s="42"/>
      <c r="B321" s="15"/>
      <c r="C321" s="43"/>
      <c r="D321" s="15"/>
      <c r="E321" s="15"/>
      <c r="F321" s="15"/>
      <c r="G321" s="15"/>
      <c r="H321" s="15"/>
      <c r="I321" s="15"/>
      <c r="J321" s="14"/>
      <c r="K321" s="15"/>
      <c r="L321" s="14"/>
      <c r="M321" s="14"/>
      <c r="N321" s="52" t="str">
        <f t="shared" si="8"/>
        <v/>
      </c>
      <c r="O321" s="14"/>
      <c r="P321" s="52" t="str">
        <f t="shared" si="9"/>
        <v/>
      </c>
      <c r="Q321" s="14"/>
      <c r="R321" s="14"/>
      <c r="S321" s="43"/>
    </row>
    <row r="322" spans="1:19" x14ac:dyDescent="0.2">
      <c r="A322" s="42"/>
      <c r="B322" s="15"/>
      <c r="C322" s="43"/>
      <c r="D322" s="15"/>
      <c r="E322" s="15"/>
      <c r="F322" s="15"/>
      <c r="G322" s="15"/>
      <c r="H322" s="15"/>
      <c r="I322" s="15"/>
      <c r="J322" s="14"/>
      <c r="K322" s="15"/>
      <c r="L322" s="14"/>
      <c r="M322" s="14"/>
      <c r="N322" s="52" t="str">
        <f t="shared" si="8"/>
        <v/>
      </c>
      <c r="O322" s="14"/>
      <c r="P322" s="52" t="str">
        <f t="shared" si="9"/>
        <v/>
      </c>
      <c r="Q322" s="14"/>
      <c r="R322" s="14"/>
      <c r="S322" s="43"/>
    </row>
    <row r="323" spans="1:19" x14ac:dyDescent="0.2">
      <c r="A323" s="42"/>
      <c r="B323" s="15"/>
      <c r="C323" s="43"/>
      <c r="D323" s="15"/>
      <c r="E323" s="15"/>
      <c r="F323" s="15"/>
      <c r="G323" s="15"/>
      <c r="H323" s="15"/>
      <c r="I323" s="15"/>
      <c r="J323" s="14"/>
      <c r="K323" s="15"/>
      <c r="L323" s="14"/>
      <c r="M323" s="14"/>
      <c r="N323" s="52" t="str">
        <f t="shared" si="8"/>
        <v/>
      </c>
      <c r="O323" s="14"/>
      <c r="P323" s="52" t="str">
        <f t="shared" si="9"/>
        <v/>
      </c>
      <c r="Q323" s="14"/>
      <c r="R323" s="14"/>
      <c r="S323" s="43"/>
    </row>
    <row r="324" spans="1:19" x14ac:dyDescent="0.2">
      <c r="A324" s="42"/>
      <c r="B324" s="15"/>
      <c r="C324" s="43"/>
      <c r="D324" s="15"/>
      <c r="E324" s="15"/>
      <c r="F324" s="15"/>
      <c r="G324" s="15"/>
      <c r="H324" s="15"/>
      <c r="I324" s="15"/>
      <c r="J324" s="14"/>
      <c r="K324" s="15"/>
      <c r="L324" s="14"/>
      <c r="M324" s="14"/>
      <c r="N324" s="52" t="str">
        <f t="shared" ref="N324:N387" si="10">IF(AND($L324="",$M324=""),"",SUM($L324,$M324))</f>
        <v/>
      </c>
      <c r="O324" s="14"/>
      <c r="P324" s="52" t="str">
        <f t="shared" ref="P324:P387" si="11">IF(AND(N324="",O324=""),"",SUM(N324,-O324))</f>
        <v/>
      </c>
      <c r="Q324" s="14"/>
      <c r="R324" s="14"/>
      <c r="S324" s="43"/>
    </row>
    <row r="325" spans="1:19" x14ac:dyDescent="0.2">
      <c r="A325" s="42"/>
      <c r="B325" s="15"/>
      <c r="C325" s="43"/>
      <c r="D325" s="15"/>
      <c r="E325" s="15"/>
      <c r="F325" s="15"/>
      <c r="G325" s="15"/>
      <c r="H325" s="15"/>
      <c r="I325" s="15"/>
      <c r="J325" s="14"/>
      <c r="K325" s="15"/>
      <c r="L325" s="14"/>
      <c r="M325" s="14"/>
      <c r="N325" s="52" t="str">
        <f t="shared" si="10"/>
        <v/>
      </c>
      <c r="O325" s="14"/>
      <c r="P325" s="52" t="str">
        <f t="shared" si="11"/>
        <v/>
      </c>
      <c r="Q325" s="14"/>
      <c r="R325" s="14"/>
      <c r="S325" s="43"/>
    </row>
    <row r="326" spans="1:19" x14ac:dyDescent="0.2">
      <c r="A326" s="42"/>
      <c r="B326" s="15"/>
      <c r="C326" s="43"/>
      <c r="D326" s="15"/>
      <c r="E326" s="15"/>
      <c r="F326" s="15"/>
      <c r="G326" s="15"/>
      <c r="H326" s="15"/>
      <c r="I326" s="15"/>
      <c r="J326" s="14"/>
      <c r="K326" s="15"/>
      <c r="L326" s="14"/>
      <c r="M326" s="14"/>
      <c r="N326" s="52" t="str">
        <f t="shared" si="10"/>
        <v/>
      </c>
      <c r="O326" s="14"/>
      <c r="P326" s="52" t="str">
        <f t="shared" si="11"/>
        <v/>
      </c>
      <c r="Q326" s="14"/>
      <c r="R326" s="14"/>
      <c r="S326" s="43"/>
    </row>
    <row r="327" spans="1:19" x14ac:dyDescent="0.2">
      <c r="A327" s="42"/>
      <c r="B327" s="15"/>
      <c r="C327" s="43"/>
      <c r="D327" s="15"/>
      <c r="E327" s="15"/>
      <c r="F327" s="15"/>
      <c r="G327" s="15"/>
      <c r="H327" s="15"/>
      <c r="I327" s="15"/>
      <c r="J327" s="14"/>
      <c r="K327" s="15"/>
      <c r="L327" s="14"/>
      <c r="M327" s="14"/>
      <c r="N327" s="52" t="str">
        <f t="shared" si="10"/>
        <v/>
      </c>
      <c r="O327" s="14"/>
      <c r="P327" s="52" t="str">
        <f t="shared" si="11"/>
        <v/>
      </c>
      <c r="Q327" s="14"/>
      <c r="R327" s="14"/>
      <c r="S327" s="43"/>
    </row>
    <row r="328" spans="1:19" x14ac:dyDescent="0.2">
      <c r="A328" s="42"/>
      <c r="B328" s="15"/>
      <c r="C328" s="43"/>
      <c r="D328" s="15"/>
      <c r="E328" s="15"/>
      <c r="F328" s="15"/>
      <c r="G328" s="15"/>
      <c r="H328" s="15"/>
      <c r="I328" s="15"/>
      <c r="J328" s="14"/>
      <c r="K328" s="15"/>
      <c r="L328" s="14"/>
      <c r="M328" s="14"/>
      <c r="N328" s="52" t="str">
        <f t="shared" si="10"/>
        <v/>
      </c>
      <c r="O328" s="14"/>
      <c r="P328" s="52" t="str">
        <f t="shared" si="11"/>
        <v/>
      </c>
      <c r="Q328" s="14"/>
      <c r="R328" s="14"/>
      <c r="S328" s="43"/>
    </row>
    <row r="329" spans="1:19" x14ac:dyDescent="0.2">
      <c r="A329" s="42"/>
      <c r="B329" s="15"/>
      <c r="C329" s="43"/>
      <c r="D329" s="15"/>
      <c r="E329" s="15"/>
      <c r="F329" s="15"/>
      <c r="G329" s="15"/>
      <c r="H329" s="15"/>
      <c r="I329" s="15"/>
      <c r="J329" s="14"/>
      <c r="K329" s="15"/>
      <c r="L329" s="14"/>
      <c r="M329" s="14"/>
      <c r="N329" s="52" t="str">
        <f t="shared" si="10"/>
        <v/>
      </c>
      <c r="O329" s="14"/>
      <c r="P329" s="52" t="str">
        <f t="shared" si="11"/>
        <v/>
      </c>
      <c r="Q329" s="14"/>
      <c r="R329" s="14"/>
      <c r="S329" s="43"/>
    </row>
    <row r="330" spans="1:19" x14ac:dyDescent="0.2">
      <c r="A330" s="42"/>
      <c r="B330" s="15"/>
      <c r="C330" s="43"/>
      <c r="D330" s="15"/>
      <c r="E330" s="15"/>
      <c r="F330" s="15"/>
      <c r="G330" s="15"/>
      <c r="H330" s="15"/>
      <c r="I330" s="15"/>
      <c r="J330" s="14"/>
      <c r="K330" s="15"/>
      <c r="L330" s="14"/>
      <c r="M330" s="14"/>
      <c r="N330" s="52" t="str">
        <f t="shared" si="10"/>
        <v/>
      </c>
      <c r="O330" s="14"/>
      <c r="P330" s="52" t="str">
        <f t="shared" si="11"/>
        <v/>
      </c>
      <c r="Q330" s="14"/>
      <c r="R330" s="14"/>
      <c r="S330" s="43"/>
    </row>
    <row r="331" spans="1:19" x14ac:dyDescent="0.2">
      <c r="A331" s="42"/>
      <c r="B331" s="15"/>
      <c r="C331" s="43"/>
      <c r="D331" s="15"/>
      <c r="E331" s="15"/>
      <c r="F331" s="15"/>
      <c r="G331" s="15"/>
      <c r="H331" s="15"/>
      <c r="I331" s="15"/>
      <c r="J331" s="14"/>
      <c r="K331" s="15"/>
      <c r="L331" s="14"/>
      <c r="M331" s="14"/>
      <c r="N331" s="52" t="str">
        <f t="shared" si="10"/>
        <v/>
      </c>
      <c r="O331" s="14"/>
      <c r="P331" s="52" t="str">
        <f t="shared" si="11"/>
        <v/>
      </c>
      <c r="Q331" s="14"/>
      <c r="R331" s="14"/>
      <c r="S331" s="43"/>
    </row>
    <row r="332" spans="1:19" x14ac:dyDescent="0.2">
      <c r="A332" s="42"/>
      <c r="B332" s="15"/>
      <c r="C332" s="43"/>
      <c r="D332" s="15"/>
      <c r="E332" s="15"/>
      <c r="F332" s="15"/>
      <c r="G332" s="15"/>
      <c r="H332" s="15"/>
      <c r="I332" s="15"/>
      <c r="J332" s="14"/>
      <c r="K332" s="15"/>
      <c r="L332" s="14"/>
      <c r="M332" s="14"/>
      <c r="N332" s="52" t="str">
        <f t="shared" si="10"/>
        <v/>
      </c>
      <c r="O332" s="14"/>
      <c r="P332" s="52" t="str">
        <f t="shared" si="11"/>
        <v/>
      </c>
      <c r="Q332" s="14"/>
      <c r="R332" s="14"/>
      <c r="S332" s="43"/>
    </row>
    <row r="333" spans="1:19" x14ac:dyDescent="0.2">
      <c r="A333" s="42"/>
      <c r="B333" s="15"/>
      <c r="C333" s="43"/>
      <c r="D333" s="15"/>
      <c r="E333" s="15"/>
      <c r="F333" s="15"/>
      <c r="G333" s="15"/>
      <c r="H333" s="15"/>
      <c r="I333" s="15"/>
      <c r="J333" s="14"/>
      <c r="K333" s="15"/>
      <c r="L333" s="14"/>
      <c r="M333" s="14"/>
      <c r="N333" s="52" t="str">
        <f t="shared" si="10"/>
        <v/>
      </c>
      <c r="O333" s="14"/>
      <c r="P333" s="52" t="str">
        <f t="shared" si="11"/>
        <v/>
      </c>
      <c r="Q333" s="14"/>
      <c r="R333" s="14"/>
      <c r="S333" s="43"/>
    </row>
    <row r="334" spans="1:19" x14ac:dyDescent="0.2">
      <c r="A334" s="42"/>
      <c r="B334" s="15"/>
      <c r="C334" s="43"/>
      <c r="D334" s="15"/>
      <c r="E334" s="15"/>
      <c r="F334" s="15"/>
      <c r="G334" s="15"/>
      <c r="H334" s="15"/>
      <c r="I334" s="15"/>
      <c r="J334" s="14"/>
      <c r="K334" s="15"/>
      <c r="L334" s="14"/>
      <c r="M334" s="14"/>
      <c r="N334" s="52" t="str">
        <f t="shared" si="10"/>
        <v/>
      </c>
      <c r="O334" s="14"/>
      <c r="P334" s="52" t="str">
        <f t="shared" si="11"/>
        <v/>
      </c>
      <c r="Q334" s="14"/>
      <c r="R334" s="14"/>
      <c r="S334" s="43"/>
    </row>
    <row r="335" spans="1:19" x14ac:dyDescent="0.2">
      <c r="A335" s="42"/>
      <c r="B335" s="15"/>
      <c r="C335" s="43"/>
      <c r="D335" s="15"/>
      <c r="E335" s="15"/>
      <c r="F335" s="15"/>
      <c r="G335" s="15"/>
      <c r="H335" s="15"/>
      <c r="I335" s="15"/>
      <c r="J335" s="14"/>
      <c r="K335" s="15"/>
      <c r="L335" s="14"/>
      <c r="M335" s="14"/>
      <c r="N335" s="52" t="str">
        <f t="shared" si="10"/>
        <v/>
      </c>
      <c r="O335" s="14"/>
      <c r="P335" s="52" t="str">
        <f t="shared" si="11"/>
        <v/>
      </c>
      <c r="Q335" s="14"/>
      <c r="R335" s="14"/>
      <c r="S335" s="43"/>
    </row>
    <row r="336" spans="1:19" x14ac:dyDescent="0.2">
      <c r="A336" s="42"/>
      <c r="B336" s="15"/>
      <c r="C336" s="43"/>
      <c r="D336" s="15"/>
      <c r="E336" s="15"/>
      <c r="F336" s="15"/>
      <c r="G336" s="15"/>
      <c r="H336" s="15"/>
      <c r="I336" s="15"/>
      <c r="J336" s="14"/>
      <c r="K336" s="15"/>
      <c r="L336" s="14"/>
      <c r="M336" s="14"/>
      <c r="N336" s="52" t="str">
        <f t="shared" si="10"/>
        <v/>
      </c>
      <c r="O336" s="14"/>
      <c r="P336" s="52" t="str">
        <f t="shared" si="11"/>
        <v/>
      </c>
      <c r="Q336" s="14"/>
      <c r="R336" s="14"/>
      <c r="S336" s="43"/>
    </row>
    <row r="337" spans="1:19" x14ac:dyDescent="0.2">
      <c r="A337" s="42"/>
      <c r="B337" s="15"/>
      <c r="C337" s="43"/>
      <c r="D337" s="15"/>
      <c r="E337" s="15"/>
      <c r="F337" s="15"/>
      <c r="G337" s="15"/>
      <c r="H337" s="15"/>
      <c r="I337" s="15"/>
      <c r="J337" s="14"/>
      <c r="K337" s="15"/>
      <c r="L337" s="14"/>
      <c r="M337" s="14"/>
      <c r="N337" s="52" t="str">
        <f t="shared" si="10"/>
        <v/>
      </c>
      <c r="O337" s="14"/>
      <c r="P337" s="52" t="str">
        <f t="shared" si="11"/>
        <v/>
      </c>
      <c r="Q337" s="14"/>
      <c r="R337" s="14"/>
      <c r="S337" s="43"/>
    </row>
    <row r="338" spans="1:19" x14ac:dyDescent="0.2">
      <c r="A338" s="42"/>
      <c r="B338" s="15"/>
      <c r="C338" s="43"/>
      <c r="D338" s="15"/>
      <c r="E338" s="15"/>
      <c r="F338" s="15"/>
      <c r="G338" s="15"/>
      <c r="H338" s="15"/>
      <c r="I338" s="15"/>
      <c r="J338" s="14"/>
      <c r="K338" s="15"/>
      <c r="L338" s="14"/>
      <c r="M338" s="14"/>
      <c r="N338" s="52" t="str">
        <f t="shared" si="10"/>
        <v/>
      </c>
      <c r="O338" s="14"/>
      <c r="P338" s="52" t="str">
        <f t="shared" si="11"/>
        <v/>
      </c>
      <c r="Q338" s="14"/>
      <c r="R338" s="14"/>
      <c r="S338" s="43"/>
    </row>
    <row r="339" spans="1:19" x14ac:dyDescent="0.2">
      <c r="A339" s="42"/>
      <c r="B339" s="15"/>
      <c r="C339" s="43"/>
      <c r="D339" s="15"/>
      <c r="E339" s="15"/>
      <c r="F339" s="15"/>
      <c r="G339" s="15"/>
      <c r="H339" s="15"/>
      <c r="I339" s="15"/>
      <c r="J339" s="14"/>
      <c r="K339" s="15"/>
      <c r="L339" s="14"/>
      <c r="M339" s="14"/>
      <c r="N339" s="52" t="str">
        <f t="shared" si="10"/>
        <v/>
      </c>
      <c r="O339" s="14"/>
      <c r="P339" s="52" t="str">
        <f t="shared" si="11"/>
        <v/>
      </c>
      <c r="Q339" s="14"/>
      <c r="R339" s="14"/>
      <c r="S339" s="43"/>
    </row>
    <row r="340" spans="1:19" x14ac:dyDescent="0.2">
      <c r="A340" s="42"/>
      <c r="B340" s="15"/>
      <c r="C340" s="43"/>
      <c r="D340" s="15"/>
      <c r="E340" s="15"/>
      <c r="F340" s="15"/>
      <c r="G340" s="15"/>
      <c r="H340" s="15"/>
      <c r="I340" s="15"/>
      <c r="J340" s="14"/>
      <c r="K340" s="15"/>
      <c r="L340" s="14"/>
      <c r="M340" s="14"/>
      <c r="N340" s="52" t="str">
        <f t="shared" si="10"/>
        <v/>
      </c>
      <c r="O340" s="14"/>
      <c r="P340" s="52" t="str">
        <f t="shared" si="11"/>
        <v/>
      </c>
      <c r="Q340" s="14"/>
      <c r="R340" s="14"/>
      <c r="S340" s="43"/>
    </row>
    <row r="341" spans="1:19" x14ac:dyDescent="0.2">
      <c r="A341" s="42"/>
      <c r="B341" s="15"/>
      <c r="C341" s="43"/>
      <c r="D341" s="15"/>
      <c r="E341" s="15"/>
      <c r="F341" s="15"/>
      <c r="G341" s="15"/>
      <c r="H341" s="15"/>
      <c r="I341" s="15"/>
      <c r="J341" s="14"/>
      <c r="K341" s="15"/>
      <c r="L341" s="14"/>
      <c r="M341" s="14"/>
      <c r="N341" s="52" t="str">
        <f t="shared" si="10"/>
        <v/>
      </c>
      <c r="O341" s="14"/>
      <c r="P341" s="52" t="str">
        <f t="shared" si="11"/>
        <v/>
      </c>
      <c r="Q341" s="14"/>
      <c r="R341" s="14"/>
      <c r="S341" s="43"/>
    </row>
    <row r="342" spans="1:19" x14ac:dyDescent="0.2">
      <c r="A342" s="42"/>
      <c r="B342" s="15"/>
      <c r="C342" s="43"/>
      <c r="D342" s="15"/>
      <c r="E342" s="15"/>
      <c r="F342" s="15"/>
      <c r="G342" s="15"/>
      <c r="H342" s="15"/>
      <c r="I342" s="15"/>
      <c r="J342" s="14"/>
      <c r="K342" s="15"/>
      <c r="L342" s="14"/>
      <c r="M342" s="14"/>
      <c r="N342" s="52" t="str">
        <f t="shared" si="10"/>
        <v/>
      </c>
      <c r="O342" s="14"/>
      <c r="P342" s="52" t="str">
        <f t="shared" si="11"/>
        <v/>
      </c>
      <c r="Q342" s="14"/>
      <c r="R342" s="14"/>
      <c r="S342" s="43"/>
    </row>
    <row r="343" spans="1:19" x14ac:dyDescent="0.2">
      <c r="A343" s="42"/>
      <c r="B343" s="15"/>
      <c r="C343" s="43"/>
      <c r="D343" s="15"/>
      <c r="E343" s="15"/>
      <c r="F343" s="15"/>
      <c r="G343" s="15"/>
      <c r="H343" s="15"/>
      <c r="I343" s="15"/>
      <c r="J343" s="14"/>
      <c r="K343" s="15"/>
      <c r="L343" s="14"/>
      <c r="M343" s="14"/>
      <c r="N343" s="52" t="str">
        <f t="shared" si="10"/>
        <v/>
      </c>
      <c r="O343" s="14"/>
      <c r="P343" s="52" t="str">
        <f t="shared" si="11"/>
        <v/>
      </c>
      <c r="Q343" s="14"/>
      <c r="R343" s="14"/>
      <c r="S343" s="43"/>
    </row>
    <row r="344" spans="1:19" x14ac:dyDescent="0.2">
      <c r="A344" s="42"/>
      <c r="B344" s="15"/>
      <c r="C344" s="43"/>
      <c r="D344" s="15"/>
      <c r="E344" s="15"/>
      <c r="F344" s="15"/>
      <c r="G344" s="15"/>
      <c r="H344" s="15"/>
      <c r="I344" s="15"/>
      <c r="J344" s="14"/>
      <c r="K344" s="15"/>
      <c r="L344" s="14"/>
      <c r="M344" s="14"/>
      <c r="N344" s="52" t="str">
        <f t="shared" si="10"/>
        <v/>
      </c>
      <c r="O344" s="14"/>
      <c r="P344" s="52" t="str">
        <f t="shared" si="11"/>
        <v/>
      </c>
      <c r="Q344" s="14"/>
      <c r="R344" s="14"/>
      <c r="S344" s="43"/>
    </row>
    <row r="345" spans="1:19" x14ac:dyDescent="0.2">
      <c r="A345" s="42"/>
      <c r="B345" s="15"/>
      <c r="C345" s="43"/>
      <c r="D345" s="15"/>
      <c r="E345" s="15"/>
      <c r="F345" s="15"/>
      <c r="G345" s="15"/>
      <c r="H345" s="15"/>
      <c r="I345" s="15"/>
      <c r="J345" s="14"/>
      <c r="K345" s="15"/>
      <c r="L345" s="14"/>
      <c r="M345" s="14"/>
      <c r="N345" s="52" t="str">
        <f t="shared" si="10"/>
        <v/>
      </c>
      <c r="O345" s="14"/>
      <c r="P345" s="52" t="str">
        <f t="shared" si="11"/>
        <v/>
      </c>
      <c r="Q345" s="14"/>
      <c r="R345" s="14"/>
      <c r="S345" s="43"/>
    </row>
    <row r="346" spans="1:19" x14ac:dyDescent="0.2">
      <c r="A346" s="42"/>
      <c r="B346" s="15"/>
      <c r="C346" s="43"/>
      <c r="D346" s="15"/>
      <c r="E346" s="15"/>
      <c r="F346" s="15"/>
      <c r="G346" s="15"/>
      <c r="H346" s="15"/>
      <c r="I346" s="15"/>
      <c r="J346" s="14"/>
      <c r="K346" s="15"/>
      <c r="L346" s="14"/>
      <c r="M346" s="14"/>
      <c r="N346" s="52" t="str">
        <f t="shared" si="10"/>
        <v/>
      </c>
      <c r="O346" s="14"/>
      <c r="P346" s="52" t="str">
        <f t="shared" si="11"/>
        <v/>
      </c>
      <c r="Q346" s="14"/>
      <c r="R346" s="14"/>
      <c r="S346" s="43"/>
    </row>
    <row r="347" spans="1:19" x14ac:dyDescent="0.2">
      <c r="A347" s="42"/>
      <c r="B347" s="15"/>
      <c r="C347" s="43"/>
      <c r="D347" s="15"/>
      <c r="E347" s="15"/>
      <c r="F347" s="15"/>
      <c r="G347" s="15"/>
      <c r="H347" s="15"/>
      <c r="I347" s="15"/>
      <c r="J347" s="14"/>
      <c r="K347" s="15"/>
      <c r="L347" s="14"/>
      <c r="M347" s="14"/>
      <c r="N347" s="52" t="str">
        <f t="shared" si="10"/>
        <v/>
      </c>
      <c r="O347" s="14"/>
      <c r="P347" s="52" t="str">
        <f t="shared" si="11"/>
        <v/>
      </c>
      <c r="Q347" s="14"/>
      <c r="R347" s="14"/>
      <c r="S347" s="43"/>
    </row>
    <row r="348" spans="1:19" x14ac:dyDescent="0.2">
      <c r="A348" s="42"/>
      <c r="B348" s="15"/>
      <c r="C348" s="43"/>
      <c r="D348" s="15"/>
      <c r="E348" s="15"/>
      <c r="F348" s="15"/>
      <c r="G348" s="15"/>
      <c r="H348" s="15"/>
      <c r="I348" s="15"/>
      <c r="J348" s="14"/>
      <c r="K348" s="15"/>
      <c r="L348" s="14"/>
      <c r="M348" s="14"/>
      <c r="N348" s="52" t="str">
        <f t="shared" si="10"/>
        <v/>
      </c>
      <c r="O348" s="14"/>
      <c r="P348" s="52" t="str">
        <f t="shared" si="11"/>
        <v/>
      </c>
      <c r="Q348" s="14"/>
      <c r="R348" s="14"/>
      <c r="S348" s="43"/>
    </row>
    <row r="349" spans="1:19" x14ac:dyDescent="0.2">
      <c r="A349" s="42"/>
      <c r="B349" s="15"/>
      <c r="C349" s="43"/>
      <c r="D349" s="15"/>
      <c r="E349" s="15"/>
      <c r="F349" s="15"/>
      <c r="G349" s="15"/>
      <c r="H349" s="15"/>
      <c r="I349" s="15"/>
      <c r="J349" s="14"/>
      <c r="K349" s="15"/>
      <c r="L349" s="14"/>
      <c r="M349" s="14"/>
      <c r="N349" s="52" t="str">
        <f t="shared" si="10"/>
        <v/>
      </c>
      <c r="O349" s="14"/>
      <c r="P349" s="52" t="str">
        <f t="shared" si="11"/>
        <v/>
      </c>
      <c r="Q349" s="14"/>
      <c r="R349" s="14"/>
      <c r="S349" s="43"/>
    </row>
    <row r="350" spans="1:19" x14ac:dyDescent="0.2">
      <c r="A350" s="42"/>
      <c r="B350" s="15"/>
      <c r="C350" s="43"/>
      <c r="D350" s="15"/>
      <c r="E350" s="15"/>
      <c r="F350" s="15"/>
      <c r="G350" s="15"/>
      <c r="H350" s="15"/>
      <c r="I350" s="15"/>
      <c r="J350" s="14"/>
      <c r="K350" s="15"/>
      <c r="L350" s="14"/>
      <c r="M350" s="14"/>
      <c r="N350" s="52" t="str">
        <f t="shared" si="10"/>
        <v/>
      </c>
      <c r="O350" s="14"/>
      <c r="P350" s="52" t="str">
        <f t="shared" si="11"/>
        <v/>
      </c>
      <c r="Q350" s="14"/>
      <c r="R350" s="14"/>
      <c r="S350" s="43"/>
    </row>
    <row r="351" spans="1:19" x14ac:dyDescent="0.2">
      <c r="A351" s="42"/>
      <c r="B351" s="15"/>
      <c r="C351" s="43"/>
      <c r="D351" s="15"/>
      <c r="E351" s="15"/>
      <c r="F351" s="15"/>
      <c r="G351" s="15"/>
      <c r="H351" s="15"/>
      <c r="I351" s="15"/>
      <c r="J351" s="14"/>
      <c r="K351" s="15"/>
      <c r="L351" s="14"/>
      <c r="M351" s="14"/>
      <c r="N351" s="52" t="str">
        <f t="shared" si="10"/>
        <v/>
      </c>
      <c r="O351" s="14"/>
      <c r="P351" s="52" t="str">
        <f t="shared" si="11"/>
        <v/>
      </c>
      <c r="Q351" s="14"/>
      <c r="R351" s="14"/>
      <c r="S351" s="43"/>
    </row>
    <row r="352" spans="1:19" x14ac:dyDescent="0.2">
      <c r="A352" s="42"/>
      <c r="B352" s="15"/>
      <c r="C352" s="43"/>
      <c r="D352" s="15"/>
      <c r="E352" s="15"/>
      <c r="F352" s="15"/>
      <c r="G352" s="15"/>
      <c r="H352" s="15"/>
      <c r="I352" s="15"/>
      <c r="J352" s="14"/>
      <c r="K352" s="15"/>
      <c r="L352" s="14"/>
      <c r="M352" s="14"/>
      <c r="N352" s="52" t="str">
        <f t="shared" si="10"/>
        <v/>
      </c>
      <c r="O352" s="14"/>
      <c r="P352" s="52" t="str">
        <f t="shared" si="11"/>
        <v/>
      </c>
      <c r="Q352" s="14"/>
      <c r="R352" s="14"/>
      <c r="S352" s="43"/>
    </row>
    <row r="353" spans="1:19" x14ac:dyDescent="0.2">
      <c r="A353" s="42"/>
      <c r="B353" s="15"/>
      <c r="C353" s="43"/>
      <c r="D353" s="15"/>
      <c r="E353" s="15"/>
      <c r="F353" s="15"/>
      <c r="G353" s="15"/>
      <c r="H353" s="15"/>
      <c r="I353" s="15"/>
      <c r="J353" s="14"/>
      <c r="K353" s="15"/>
      <c r="L353" s="14"/>
      <c r="M353" s="14"/>
      <c r="N353" s="52" t="str">
        <f t="shared" si="10"/>
        <v/>
      </c>
      <c r="O353" s="14"/>
      <c r="P353" s="52" t="str">
        <f t="shared" si="11"/>
        <v/>
      </c>
      <c r="Q353" s="14"/>
      <c r="R353" s="14"/>
      <c r="S353" s="43"/>
    </row>
    <row r="354" spans="1:19" x14ac:dyDescent="0.2">
      <c r="A354" s="42"/>
      <c r="B354" s="15"/>
      <c r="C354" s="43"/>
      <c r="D354" s="15"/>
      <c r="E354" s="15"/>
      <c r="F354" s="15"/>
      <c r="G354" s="15"/>
      <c r="H354" s="15"/>
      <c r="I354" s="15"/>
      <c r="J354" s="14"/>
      <c r="K354" s="15"/>
      <c r="L354" s="14"/>
      <c r="M354" s="14"/>
      <c r="N354" s="52" t="str">
        <f t="shared" si="10"/>
        <v/>
      </c>
      <c r="O354" s="14"/>
      <c r="P354" s="52" t="str">
        <f t="shared" si="11"/>
        <v/>
      </c>
      <c r="Q354" s="14"/>
      <c r="R354" s="14"/>
      <c r="S354" s="43"/>
    </row>
    <row r="355" spans="1:19" x14ac:dyDescent="0.2">
      <c r="A355" s="42"/>
      <c r="B355" s="15"/>
      <c r="C355" s="43"/>
      <c r="D355" s="15"/>
      <c r="E355" s="15"/>
      <c r="F355" s="15"/>
      <c r="G355" s="15"/>
      <c r="H355" s="15"/>
      <c r="I355" s="15"/>
      <c r="J355" s="14"/>
      <c r="K355" s="15"/>
      <c r="L355" s="14"/>
      <c r="M355" s="14"/>
      <c r="N355" s="52" t="str">
        <f t="shared" si="10"/>
        <v/>
      </c>
      <c r="O355" s="14"/>
      <c r="P355" s="52" t="str">
        <f t="shared" si="11"/>
        <v/>
      </c>
      <c r="Q355" s="14"/>
      <c r="R355" s="14"/>
      <c r="S355" s="43"/>
    </row>
    <row r="356" spans="1:19" x14ac:dyDescent="0.2">
      <c r="A356" s="42"/>
      <c r="B356" s="15"/>
      <c r="C356" s="43"/>
      <c r="D356" s="15"/>
      <c r="E356" s="15"/>
      <c r="F356" s="15"/>
      <c r="G356" s="15"/>
      <c r="H356" s="15"/>
      <c r="I356" s="15"/>
      <c r="J356" s="14"/>
      <c r="K356" s="15"/>
      <c r="L356" s="14"/>
      <c r="M356" s="14"/>
      <c r="N356" s="52" t="str">
        <f t="shared" si="10"/>
        <v/>
      </c>
      <c r="O356" s="14"/>
      <c r="P356" s="52" t="str">
        <f t="shared" si="11"/>
        <v/>
      </c>
      <c r="Q356" s="14"/>
      <c r="R356" s="14"/>
      <c r="S356" s="43"/>
    </row>
    <row r="357" spans="1:19" x14ac:dyDescent="0.2">
      <c r="A357" s="42"/>
      <c r="B357" s="15"/>
      <c r="C357" s="43"/>
      <c r="D357" s="15"/>
      <c r="E357" s="15"/>
      <c r="F357" s="15"/>
      <c r="G357" s="15"/>
      <c r="H357" s="15"/>
      <c r="I357" s="15"/>
      <c r="J357" s="14"/>
      <c r="K357" s="15"/>
      <c r="L357" s="14"/>
      <c r="M357" s="14"/>
      <c r="N357" s="52" t="str">
        <f t="shared" si="10"/>
        <v/>
      </c>
      <c r="O357" s="14"/>
      <c r="P357" s="52" t="str">
        <f t="shared" si="11"/>
        <v/>
      </c>
      <c r="Q357" s="14"/>
      <c r="R357" s="14"/>
      <c r="S357" s="43"/>
    </row>
    <row r="358" spans="1:19" x14ac:dyDescent="0.2">
      <c r="A358" s="42"/>
      <c r="B358" s="15"/>
      <c r="C358" s="43"/>
      <c r="D358" s="15"/>
      <c r="E358" s="15"/>
      <c r="F358" s="15"/>
      <c r="G358" s="15"/>
      <c r="H358" s="15"/>
      <c r="I358" s="15"/>
      <c r="J358" s="14"/>
      <c r="K358" s="15"/>
      <c r="L358" s="14"/>
      <c r="M358" s="14"/>
      <c r="N358" s="52" t="str">
        <f t="shared" si="10"/>
        <v/>
      </c>
      <c r="O358" s="14"/>
      <c r="P358" s="52" t="str">
        <f t="shared" si="11"/>
        <v/>
      </c>
      <c r="Q358" s="14"/>
      <c r="R358" s="14"/>
      <c r="S358" s="43"/>
    </row>
    <row r="359" spans="1:19" x14ac:dyDescent="0.2">
      <c r="A359" s="42"/>
      <c r="B359" s="15"/>
      <c r="C359" s="43"/>
      <c r="D359" s="15"/>
      <c r="E359" s="15"/>
      <c r="F359" s="15"/>
      <c r="G359" s="15"/>
      <c r="H359" s="15"/>
      <c r="I359" s="15"/>
      <c r="J359" s="14"/>
      <c r="K359" s="15"/>
      <c r="L359" s="14"/>
      <c r="M359" s="14"/>
      <c r="N359" s="52" t="str">
        <f t="shared" si="10"/>
        <v/>
      </c>
      <c r="O359" s="14"/>
      <c r="P359" s="52" t="str">
        <f t="shared" si="11"/>
        <v/>
      </c>
      <c r="Q359" s="14"/>
      <c r="R359" s="14"/>
      <c r="S359" s="43"/>
    </row>
    <row r="360" spans="1:19" x14ac:dyDescent="0.2">
      <c r="A360" s="42"/>
      <c r="B360" s="15"/>
      <c r="C360" s="43"/>
      <c r="D360" s="15"/>
      <c r="E360" s="15"/>
      <c r="F360" s="15"/>
      <c r="G360" s="15"/>
      <c r="H360" s="15"/>
      <c r="I360" s="15"/>
      <c r="J360" s="14"/>
      <c r="K360" s="15"/>
      <c r="L360" s="14"/>
      <c r="M360" s="14"/>
      <c r="N360" s="52" t="str">
        <f t="shared" si="10"/>
        <v/>
      </c>
      <c r="O360" s="14"/>
      <c r="P360" s="52" t="str">
        <f t="shared" si="11"/>
        <v/>
      </c>
      <c r="Q360" s="14"/>
      <c r="R360" s="14"/>
      <c r="S360" s="43"/>
    </row>
    <row r="361" spans="1:19" x14ac:dyDescent="0.2">
      <c r="A361" s="42"/>
      <c r="B361" s="15"/>
      <c r="C361" s="43"/>
      <c r="D361" s="15"/>
      <c r="E361" s="15"/>
      <c r="F361" s="15"/>
      <c r="G361" s="15"/>
      <c r="H361" s="15"/>
      <c r="I361" s="15"/>
      <c r="J361" s="14"/>
      <c r="K361" s="15"/>
      <c r="L361" s="14"/>
      <c r="M361" s="14"/>
      <c r="N361" s="52" t="str">
        <f t="shared" si="10"/>
        <v/>
      </c>
      <c r="O361" s="14"/>
      <c r="P361" s="52" t="str">
        <f t="shared" si="11"/>
        <v/>
      </c>
      <c r="Q361" s="14"/>
      <c r="R361" s="14"/>
      <c r="S361" s="43"/>
    </row>
    <row r="362" spans="1:19" x14ac:dyDescent="0.2">
      <c r="A362" s="42"/>
      <c r="B362" s="15"/>
      <c r="C362" s="43"/>
      <c r="D362" s="15"/>
      <c r="E362" s="15"/>
      <c r="F362" s="15"/>
      <c r="G362" s="15"/>
      <c r="H362" s="15"/>
      <c r="I362" s="15"/>
      <c r="J362" s="14"/>
      <c r="K362" s="15"/>
      <c r="L362" s="14"/>
      <c r="M362" s="14"/>
      <c r="N362" s="52" t="str">
        <f t="shared" si="10"/>
        <v/>
      </c>
      <c r="O362" s="14"/>
      <c r="P362" s="52" t="str">
        <f t="shared" si="11"/>
        <v/>
      </c>
      <c r="Q362" s="14"/>
      <c r="R362" s="14"/>
      <c r="S362" s="43"/>
    </row>
    <row r="363" spans="1:19" x14ac:dyDescent="0.2">
      <c r="A363" s="42"/>
      <c r="B363" s="15"/>
      <c r="C363" s="43"/>
      <c r="D363" s="15"/>
      <c r="E363" s="15"/>
      <c r="F363" s="15"/>
      <c r="G363" s="15"/>
      <c r="H363" s="15"/>
      <c r="I363" s="15"/>
      <c r="J363" s="14"/>
      <c r="K363" s="15"/>
      <c r="L363" s="14"/>
      <c r="M363" s="14"/>
      <c r="N363" s="52" t="str">
        <f t="shared" si="10"/>
        <v/>
      </c>
      <c r="O363" s="14"/>
      <c r="P363" s="52" t="str">
        <f t="shared" si="11"/>
        <v/>
      </c>
      <c r="Q363" s="14"/>
      <c r="R363" s="14"/>
      <c r="S363" s="43"/>
    </row>
    <row r="364" spans="1:19" x14ac:dyDescent="0.2">
      <c r="A364" s="42"/>
      <c r="B364" s="15"/>
      <c r="C364" s="43"/>
      <c r="D364" s="15"/>
      <c r="E364" s="15"/>
      <c r="F364" s="15"/>
      <c r="G364" s="15"/>
      <c r="H364" s="15"/>
      <c r="I364" s="15"/>
      <c r="J364" s="14"/>
      <c r="K364" s="15"/>
      <c r="L364" s="14"/>
      <c r="M364" s="14"/>
      <c r="N364" s="52" t="str">
        <f t="shared" si="10"/>
        <v/>
      </c>
      <c r="O364" s="14"/>
      <c r="P364" s="52" t="str">
        <f t="shared" si="11"/>
        <v/>
      </c>
      <c r="Q364" s="14"/>
      <c r="R364" s="14"/>
      <c r="S364" s="43"/>
    </row>
    <row r="365" spans="1:19" x14ac:dyDescent="0.2">
      <c r="A365" s="42"/>
      <c r="B365" s="15"/>
      <c r="C365" s="43"/>
      <c r="D365" s="15"/>
      <c r="E365" s="15"/>
      <c r="F365" s="15"/>
      <c r="G365" s="15"/>
      <c r="H365" s="15"/>
      <c r="I365" s="15"/>
      <c r="J365" s="14"/>
      <c r="K365" s="15"/>
      <c r="L365" s="14"/>
      <c r="M365" s="14"/>
      <c r="N365" s="52" t="str">
        <f t="shared" si="10"/>
        <v/>
      </c>
      <c r="O365" s="14"/>
      <c r="P365" s="52" t="str">
        <f t="shared" si="11"/>
        <v/>
      </c>
      <c r="Q365" s="14"/>
      <c r="R365" s="14"/>
      <c r="S365" s="43"/>
    </row>
    <row r="366" spans="1:19" x14ac:dyDescent="0.2">
      <c r="A366" s="42"/>
      <c r="B366" s="15"/>
      <c r="C366" s="43"/>
      <c r="D366" s="15"/>
      <c r="E366" s="15"/>
      <c r="F366" s="15"/>
      <c r="G366" s="15"/>
      <c r="H366" s="15"/>
      <c r="I366" s="15"/>
      <c r="J366" s="14"/>
      <c r="K366" s="15"/>
      <c r="L366" s="14"/>
      <c r="M366" s="14"/>
      <c r="N366" s="52" t="str">
        <f t="shared" si="10"/>
        <v/>
      </c>
      <c r="O366" s="14"/>
      <c r="P366" s="52" t="str">
        <f t="shared" si="11"/>
        <v/>
      </c>
      <c r="Q366" s="14"/>
      <c r="R366" s="14"/>
      <c r="S366" s="43"/>
    </row>
    <row r="367" spans="1:19" x14ac:dyDescent="0.2">
      <c r="A367" s="42"/>
      <c r="B367" s="15"/>
      <c r="C367" s="43"/>
      <c r="D367" s="15"/>
      <c r="E367" s="15"/>
      <c r="F367" s="15"/>
      <c r="G367" s="15"/>
      <c r="H367" s="15"/>
      <c r="I367" s="15"/>
      <c r="J367" s="14"/>
      <c r="K367" s="15"/>
      <c r="L367" s="14"/>
      <c r="M367" s="14"/>
      <c r="N367" s="52" t="str">
        <f t="shared" si="10"/>
        <v/>
      </c>
      <c r="O367" s="14"/>
      <c r="P367" s="52" t="str">
        <f t="shared" si="11"/>
        <v/>
      </c>
      <c r="Q367" s="14"/>
      <c r="R367" s="14"/>
      <c r="S367" s="43"/>
    </row>
    <row r="368" spans="1:19" x14ac:dyDescent="0.2">
      <c r="A368" s="42"/>
      <c r="B368" s="15"/>
      <c r="C368" s="43"/>
      <c r="D368" s="15"/>
      <c r="E368" s="15"/>
      <c r="F368" s="15"/>
      <c r="G368" s="15"/>
      <c r="H368" s="15"/>
      <c r="I368" s="15"/>
      <c r="J368" s="14"/>
      <c r="K368" s="15"/>
      <c r="L368" s="14"/>
      <c r="M368" s="14"/>
      <c r="N368" s="52" t="str">
        <f t="shared" si="10"/>
        <v/>
      </c>
      <c r="O368" s="14"/>
      <c r="P368" s="52" t="str">
        <f t="shared" si="11"/>
        <v/>
      </c>
      <c r="Q368" s="14"/>
      <c r="R368" s="14"/>
      <c r="S368" s="43"/>
    </row>
    <row r="369" spans="1:19" x14ac:dyDescent="0.2">
      <c r="A369" s="42"/>
      <c r="B369" s="15"/>
      <c r="C369" s="43"/>
      <c r="D369" s="15"/>
      <c r="E369" s="15"/>
      <c r="F369" s="15"/>
      <c r="G369" s="15"/>
      <c r="H369" s="15"/>
      <c r="I369" s="15"/>
      <c r="J369" s="14"/>
      <c r="K369" s="15"/>
      <c r="L369" s="14"/>
      <c r="M369" s="14"/>
      <c r="N369" s="52" t="str">
        <f t="shared" si="10"/>
        <v/>
      </c>
      <c r="O369" s="14"/>
      <c r="P369" s="52" t="str">
        <f t="shared" si="11"/>
        <v/>
      </c>
      <c r="Q369" s="14"/>
      <c r="R369" s="14"/>
      <c r="S369" s="43"/>
    </row>
    <row r="370" spans="1:19" x14ac:dyDescent="0.2">
      <c r="A370" s="42"/>
      <c r="B370" s="15"/>
      <c r="C370" s="43"/>
      <c r="D370" s="15"/>
      <c r="E370" s="15"/>
      <c r="F370" s="15"/>
      <c r="G370" s="15"/>
      <c r="H370" s="15"/>
      <c r="I370" s="15"/>
      <c r="J370" s="14"/>
      <c r="K370" s="15"/>
      <c r="L370" s="14"/>
      <c r="M370" s="14"/>
      <c r="N370" s="52" t="str">
        <f t="shared" si="10"/>
        <v/>
      </c>
      <c r="O370" s="14"/>
      <c r="P370" s="52" t="str">
        <f t="shared" si="11"/>
        <v/>
      </c>
      <c r="Q370" s="14"/>
      <c r="R370" s="14"/>
      <c r="S370" s="43"/>
    </row>
    <row r="371" spans="1:19" x14ac:dyDescent="0.2">
      <c r="A371" s="42"/>
      <c r="B371" s="15"/>
      <c r="C371" s="43"/>
      <c r="D371" s="15"/>
      <c r="E371" s="15"/>
      <c r="F371" s="15"/>
      <c r="G371" s="15"/>
      <c r="H371" s="15"/>
      <c r="I371" s="15"/>
      <c r="J371" s="14"/>
      <c r="K371" s="15"/>
      <c r="L371" s="14"/>
      <c r="M371" s="14"/>
      <c r="N371" s="52" t="str">
        <f t="shared" si="10"/>
        <v/>
      </c>
      <c r="O371" s="14"/>
      <c r="P371" s="52" t="str">
        <f t="shared" si="11"/>
        <v/>
      </c>
      <c r="Q371" s="14"/>
      <c r="R371" s="14"/>
      <c r="S371" s="43"/>
    </row>
    <row r="372" spans="1:19" x14ac:dyDescent="0.2">
      <c r="A372" s="42"/>
      <c r="B372" s="15"/>
      <c r="C372" s="43"/>
      <c r="D372" s="15"/>
      <c r="E372" s="15"/>
      <c r="F372" s="15"/>
      <c r="G372" s="15"/>
      <c r="H372" s="15"/>
      <c r="I372" s="15"/>
      <c r="J372" s="14"/>
      <c r="K372" s="15"/>
      <c r="L372" s="14"/>
      <c r="M372" s="14"/>
      <c r="N372" s="52" t="str">
        <f t="shared" si="10"/>
        <v/>
      </c>
      <c r="O372" s="14"/>
      <c r="P372" s="52" t="str">
        <f t="shared" si="11"/>
        <v/>
      </c>
      <c r="Q372" s="14"/>
      <c r="R372" s="14"/>
      <c r="S372" s="43"/>
    </row>
    <row r="373" spans="1:19" x14ac:dyDescent="0.2">
      <c r="A373" s="42"/>
      <c r="B373" s="15"/>
      <c r="C373" s="43"/>
      <c r="D373" s="15"/>
      <c r="E373" s="15"/>
      <c r="F373" s="15"/>
      <c r="G373" s="15"/>
      <c r="H373" s="15"/>
      <c r="I373" s="15"/>
      <c r="J373" s="14"/>
      <c r="K373" s="15"/>
      <c r="L373" s="14"/>
      <c r="M373" s="14"/>
      <c r="N373" s="52" t="str">
        <f t="shared" si="10"/>
        <v/>
      </c>
      <c r="O373" s="14"/>
      <c r="P373" s="52" t="str">
        <f t="shared" si="11"/>
        <v/>
      </c>
      <c r="Q373" s="14"/>
      <c r="R373" s="14"/>
      <c r="S373" s="43"/>
    </row>
    <row r="374" spans="1:19" x14ac:dyDescent="0.2">
      <c r="A374" s="42"/>
      <c r="B374" s="15"/>
      <c r="C374" s="43"/>
      <c r="D374" s="15"/>
      <c r="E374" s="15"/>
      <c r="F374" s="15"/>
      <c r="G374" s="15"/>
      <c r="H374" s="15"/>
      <c r="I374" s="15"/>
      <c r="J374" s="14"/>
      <c r="K374" s="15"/>
      <c r="L374" s="14"/>
      <c r="M374" s="14"/>
      <c r="N374" s="52" t="str">
        <f t="shared" si="10"/>
        <v/>
      </c>
      <c r="O374" s="14"/>
      <c r="P374" s="52" t="str">
        <f t="shared" si="11"/>
        <v/>
      </c>
      <c r="Q374" s="14"/>
      <c r="R374" s="14"/>
      <c r="S374" s="43"/>
    </row>
    <row r="375" spans="1:19" x14ac:dyDescent="0.2">
      <c r="A375" s="42"/>
      <c r="B375" s="15"/>
      <c r="C375" s="43"/>
      <c r="D375" s="15"/>
      <c r="E375" s="15"/>
      <c r="F375" s="15"/>
      <c r="G375" s="15"/>
      <c r="H375" s="15"/>
      <c r="I375" s="15"/>
      <c r="J375" s="14"/>
      <c r="K375" s="15"/>
      <c r="L375" s="14"/>
      <c r="M375" s="14"/>
      <c r="N375" s="52" t="str">
        <f t="shared" si="10"/>
        <v/>
      </c>
      <c r="O375" s="14"/>
      <c r="P375" s="52" t="str">
        <f t="shared" si="11"/>
        <v/>
      </c>
      <c r="Q375" s="14"/>
      <c r="R375" s="14"/>
      <c r="S375" s="43"/>
    </row>
    <row r="376" spans="1:19" x14ac:dyDescent="0.2">
      <c r="A376" s="42"/>
      <c r="B376" s="15"/>
      <c r="C376" s="43"/>
      <c r="D376" s="15"/>
      <c r="E376" s="15"/>
      <c r="F376" s="15"/>
      <c r="G376" s="15"/>
      <c r="H376" s="15"/>
      <c r="I376" s="15"/>
      <c r="J376" s="14"/>
      <c r="K376" s="15"/>
      <c r="L376" s="14"/>
      <c r="M376" s="14"/>
      <c r="N376" s="52" t="str">
        <f t="shared" si="10"/>
        <v/>
      </c>
      <c r="O376" s="14"/>
      <c r="P376" s="52" t="str">
        <f t="shared" si="11"/>
        <v/>
      </c>
      <c r="Q376" s="14"/>
      <c r="R376" s="14"/>
      <c r="S376" s="43"/>
    </row>
    <row r="377" spans="1:19" x14ac:dyDescent="0.2">
      <c r="A377" s="42"/>
      <c r="B377" s="15"/>
      <c r="C377" s="43"/>
      <c r="D377" s="15"/>
      <c r="E377" s="15"/>
      <c r="F377" s="15"/>
      <c r="G377" s="15"/>
      <c r="H377" s="15"/>
      <c r="I377" s="15"/>
      <c r="J377" s="14"/>
      <c r="K377" s="15"/>
      <c r="L377" s="14"/>
      <c r="M377" s="14"/>
      <c r="N377" s="52" t="str">
        <f t="shared" si="10"/>
        <v/>
      </c>
      <c r="O377" s="14"/>
      <c r="P377" s="52" t="str">
        <f t="shared" si="11"/>
        <v/>
      </c>
      <c r="Q377" s="14"/>
      <c r="R377" s="14"/>
      <c r="S377" s="43"/>
    </row>
    <row r="378" spans="1:19" x14ac:dyDescent="0.2">
      <c r="A378" s="42"/>
      <c r="B378" s="15"/>
      <c r="C378" s="43"/>
      <c r="D378" s="15"/>
      <c r="E378" s="15"/>
      <c r="F378" s="15"/>
      <c r="G378" s="15"/>
      <c r="H378" s="15"/>
      <c r="I378" s="15"/>
      <c r="J378" s="14"/>
      <c r="K378" s="15"/>
      <c r="L378" s="14"/>
      <c r="M378" s="14"/>
      <c r="N378" s="52" t="str">
        <f t="shared" si="10"/>
        <v/>
      </c>
      <c r="O378" s="14"/>
      <c r="P378" s="52" t="str">
        <f t="shared" si="11"/>
        <v/>
      </c>
      <c r="Q378" s="14"/>
      <c r="R378" s="14"/>
      <c r="S378" s="43"/>
    </row>
    <row r="379" spans="1:19" x14ac:dyDescent="0.2">
      <c r="A379" s="42"/>
      <c r="B379" s="15"/>
      <c r="C379" s="43"/>
      <c r="D379" s="15"/>
      <c r="E379" s="15"/>
      <c r="F379" s="15"/>
      <c r="G379" s="15"/>
      <c r="H379" s="15"/>
      <c r="I379" s="15"/>
      <c r="J379" s="14"/>
      <c r="K379" s="15"/>
      <c r="L379" s="14"/>
      <c r="M379" s="14"/>
      <c r="N379" s="52" t="str">
        <f t="shared" si="10"/>
        <v/>
      </c>
      <c r="O379" s="14"/>
      <c r="P379" s="52" t="str">
        <f t="shared" si="11"/>
        <v/>
      </c>
      <c r="Q379" s="14"/>
      <c r="R379" s="14"/>
      <c r="S379" s="43"/>
    </row>
    <row r="380" spans="1:19" x14ac:dyDescent="0.2">
      <c r="A380" s="42"/>
      <c r="B380" s="15"/>
      <c r="C380" s="43"/>
      <c r="D380" s="15"/>
      <c r="E380" s="15"/>
      <c r="F380" s="15"/>
      <c r="G380" s="15"/>
      <c r="H380" s="15"/>
      <c r="I380" s="15"/>
      <c r="J380" s="14"/>
      <c r="K380" s="15"/>
      <c r="L380" s="14"/>
      <c r="M380" s="14"/>
      <c r="N380" s="52" t="str">
        <f t="shared" si="10"/>
        <v/>
      </c>
      <c r="O380" s="14"/>
      <c r="P380" s="52" t="str">
        <f t="shared" si="11"/>
        <v/>
      </c>
      <c r="Q380" s="14"/>
      <c r="R380" s="14"/>
      <c r="S380" s="43"/>
    </row>
    <row r="381" spans="1:19" x14ac:dyDescent="0.2">
      <c r="A381" s="42"/>
      <c r="B381" s="15"/>
      <c r="C381" s="43"/>
      <c r="D381" s="15"/>
      <c r="E381" s="15"/>
      <c r="F381" s="15"/>
      <c r="G381" s="15"/>
      <c r="H381" s="15"/>
      <c r="I381" s="15"/>
      <c r="J381" s="14"/>
      <c r="K381" s="15"/>
      <c r="L381" s="14"/>
      <c r="M381" s="14"/>
      <c r="N381" s="52" t="str">
        <f t="shared" si="10"/>
        <v/>
      </c>
      <c r="O381" s="14"/>
      <c r="P381" s="52" t="str">
        <f t="shared" si="11"/>
        <v/>
      </c>
      <c r="Q381" s="14"/>
      <c r="R381" s="14"/>
      <c r="S381" s="43"/>
    </row>
    <row r="382" spans="1:19" x14ac:dyDescent="0.2">
      <c r="A382" s="42"/>
      <c r="B382" s="15"/>
      <c r="C382" s="43"/>
      <c r="D382" s="15"/>
      <c r="E382" s="15"/>
      <c r="F382" s="15"/>
      <c r="G382" s="15"/>
      <c r="H382" s="15"/>
      <c r="I382" s="15"/>
      <c r="J382" s="14"/>
      <c r="K382" s="15"/>
      <c r="L382" s="14"/>
      <c r="M382" s="14"/>
      <c r="N382" s="52" t="str">
        <f t="shared" si="10"/>
        <v/>
      </c>
      <c r="O382" s="14"/>
      <c r="P382" s="52" t="str">
        <f t="shared" si="11"/>
        <v/>
      </c>
      <c r="Q382" s="14"/>
      <c r="R382" s="14"/>
      <c r="S382" s="43"/>
    </row>
    <row r="383" spans="1:19" x14ac:dyDescent="0.2">
      <c r="A383" s="42"/>
      <c r="B383" s="15"/>
      <c r="C383" s="43"/>
      <c r="D383" s="15"/>
      <c r="E383" s="15"/>
      <c r="F383" s="15"/>
      <c r="G383" s="15"/>
      <c r="H383" s="15"/>
      <c r="I383" s="15"/>
      <c r="J383" s="14"/>
      <c r="K383" s="15"/>
      <c r="L383" s="14"/>
      <c r="M383" s="14"/>
      <c r="N383" s="52" t="str">
        <f t="shared" si="10"/>
        <v/>
      </c>
      <c r="O383" s="14"/>
      <c r="P383" s="52" t="str">
        <f t="shared" si="11"/>
        <v/>
      </c>
      <c r="Q383" s="14"/>
      <c r="R383" s="14"/>
      <c r="S383" s="43"/>
    </row>
    <row r="384" spans="1:19" x14ac:dyDescent="0.2">
      <c r="A384" s="42"/>
      <c r="B384" s="15"/>
      <c r="C384" s="43"/>
      <c r="D384" s="15"/>
      <c r="E384" s="15"/>
      <c r="F384" s="15"/>
      <c r="G384" s="15"/>
      <c r="H384" s="15"/>
      <c r="I384" s="15"/>
      <c r="J384" s="14"/>
      <c r="K384" s="15"/>
      <c r="L384" s="14"/>
      <c r="M384" s="14"/>
      <c r="N384" s="52" t="str">
        <f t="shared" si="10"/>
        <v/>
      </c>
      <c r="O384" s="14"/>
      <c r="P384" s="52" t="str">
        <f t="shared" si="11"/>
        <v/>
      </c>
      <c r="Q384" s="14"/>
      <c r="R384" s="14"/>
      <c r="S384" s="43"/>
    </row>
    <row r="385" spans="1:19" x14ac:dyDescent="0.2">
      <c r="A385" s="42"/>
      <c r="B385" s="15"/>
      <c r="C385" s="43"/>
      <c r="D385" s="15"/>
      <c r="E385" s="15"/>
      <c r="F385" s="15"/>
      <c r="G385" s="15"/>
      <c r="H385" s="15"/>
      <c r="I385" s="15"/>
      <c r="J385" s="14"/>
      <c r="K385" s="15"/>
      <c r="L385" s="14"/>
      <c r="M385" s="14"/>
      <c r="N385" s="52" t="str">
        <f t="shared" si="10"/>
        <v/>
      </c>
      <c r="O385" s="14"/>
      <c r="P385" s="52" t="str">
        <f t="shared" si="11"/>
        <v/>
      </c>
      <c r="Q385" s="14"/>
      <c r="R385" s="14"/>
      <c r="S385" s="43"/>
    </row>
    <row r="386" spans="1:19" x14ac:dyDescent="0.2">
      <c r="A386" s="42"/>
      <c r="B386" s="15"/>
      <c r="C386" s="43"/>
      <c r="D386" s="15"/>
      <c r="E386" s="15"/>
      <c r="F386" s="15"/>
      <c r="G386" s="15"/>
      <c r="H386" s="15"/>
      <c r="I386" s="15"/>
      <c r="J386" s="14"/>
      <c r="K386" s="15"/>
      <c r="L386" s="14"/>
      <c r="M386" s="14"/>
      <c r="N386" s="52" t="str">
        <f t="shared" si="10"/>
        <v/>
      </c>
      <c r="O386" s="14"/>
      <c r="P386" s="52" t="str">
        <f t="shared" si="11"/>
        <v/>
      </c>
      <c r="Q386" s="14"/>
      <c r="R386" s="14"/>
      <c r="S386" s="43"/>
    </row>
    <row r="387" spans="1:19" x14ac:dyDescent="0.2">
      <c r="A387" s="42"/>
      <c r="B387" s="15"/>
      <c r="C387" s="43"/>
      <c r="D387" s="15"/>
      <c r="E387" s="15"/>
      <c r="F387" s="15"/>
      <c r="G387" s="15"/>
      <c r="H387" s="15"/>
      <c r="I387" s="15"/>
      <c r="J387" s="14"/>
      <c r="K387" s="15"/>
      <c r="L387" s="14"/>
      <c r="M387" s="14"/>
      <c r="N387" s="52" t="str">
        <f t="shared" si="10"/>
        <v/>
      </c>
      <c r="O387" s="14"/>
      <c r="P387" s="52" t="str">
        <f t="shared" si="11"/>
        <v/>
      </c>
      <c r="Q387" s="14"/>
      <c r="R387" s="14"/>
      <c r="S387" s="43"/>
    </row>
    <row r="388" spans="1:19" x14ac:dyDescent="0.2">
      <c r="A388" s="42"/>
      <c r="B388" s="15"/>
      <c r="C388" s="43"/>
      <c r="D388" s="15"/>
      <c r="E388" s="15"/>
      <c r="F388" s="15"/>
      <c r="G388" s="15"/>
      <c r="H388" s="15"/>
      <c r="I388" s="15"/>
      <c r="J388" s="14"/>
      <c r="K388" s="15"/>
      <c r="L388" s="14"/>
      <c r="M388" s="14"/>
      <c r="N388" s="52" t="str">
        <f t="shared" ref="N388:N451" si="12">IF(AND($L388="",$M388=""),"",SUM($L388,$M388))</f>
        <v/>
      </c>
      <c r="O388" s="14"/>
      <c r="P388" s="52" t="str">
        <f t="shared" ref="P388:P451" si="13">IF(AND(N388="",O388=""),"",SUM(N388,-O388))</f>
        <v/>
      </c>
      <c r="Q388" s="14"/>
      <c r="R388" s="14"/>
      <c r="S388" s="43"/>
    </row>
    <row r="389" spans="1:19" x14ac:dyDescent="0.2">
      <c r="A389" s="42"/>
      <c r="B389" s="15"/>
      <c r="C389" s="43"/>
      <c r="D389" s="15"/>
      <c r="E389" s="15"/>
      <c r="F389" s="15"/>
      <c r="G389" s="15"/>
      <c r="H389" s="15"/>
      <c r="I389" s="15"/>
      <c r="J389" s="14"/>
      <c r="K389" s="15"/>
      <c r="L389" s="14"/>
      <c r="M389" s="14"/>
      <c r="N389" s="52" t="str">
        <f t="shared" si="12"/>
        <v/>
      </c>
      <c r="O389" s="14"/>
      <c r="P389" s="52" t="str">
        <f t="shared" si="13"/>
        <v/>
      </c>
      <c r="Q389" s="14"/>
      <c r="R389" s="14"/>
      <c r="S389" s="43"/>
    </row>
    <row r="390" spans="1:19" x14ac:dyDescent="0.2">
      <c r="A390" s="42"/>
      <c r="B390" s="15"/>
      <c r="C390" s="43"/>
      <c r="D390" s="15"/>
      <c r="E390" s="15"/>
      <c r="F390" s="15"/>
      <c r="G390" s="15"/>
      <c r="H390" s="15"/>
      <c r="I390" s="15"/>
      <c r="J390" s="14"/>
      <c r="K390" s="15"/>
      <c r="L390" s="14"/>
      <c r="M390" s="14"/>
      <c r="N390" s="52" t="str">
        <f t="shared" si="12"/>
        <v/>
      </c>
      <c r="O390" s="14"/>
      <c r="P390" s="52" t="str">
        <f t="shared" si="13"/>
        <v/>
      </c>
      <c r="Q390" s="14"/>
      <c r="R390" s="14"/>
      <c r="S390" s="43"/>
    </row>
    <row r="391" spans="1:19" x14ac:dyDescent="0.2">
      <c r="A391" s="42"/>
      <c r="B391" s="15"/>
      <c r="C391" s="43"/>
      <c r="D391" s="15"/>
      <c r="E391" s="15"/>
      <c r="F391" s="15"/>
      <c r="G391" s="15"/>
      <c r="H391" s="15"/>
      <c r="I391" s="15"/>
      <c r="J391" s="14"/>
      <c r="K391" s="15"/>
      <c r="L391" s="14"/>
      <c r="M391" s="14"/>
      <c r="N391" s="52" t="str">
        <f t="shared" si="12"/>
        <v/>
      </c>
      <c r="O391" s="14"/>
      <c r="P391" s="52" t="str">
        <f t="shared" si="13"/>
        <v/>
      </c>
      <c r="Q391" s="14"/>
      <c r="R391" s="14"/>
      <c r="S391" s="43"/>
    </row>
    <row r="392" spans="1:19" x14ac:dyDescent="0.2">
      <c r="A392" s="42"/>
      <c r="B392" s="15"/>
      <c r="C392" s="43"/>
      <c r="D392" s="15"/>
      <c r="E392" s="15"/>
      <c r="F392" s="15"/>
      <c r="G392" s="15"/>
      <c r="H392" s="15"/>
      <c r="I392" s="15"/>
      <c r="J392" s="14"/>
      <c r="K392" s="15"/>
      <c r="L392" s="14"/>
      <c r="M392" s="14"/>
      <c r="N392" s="52" t="str">
        <f t="shared" si="12"/>
        <v/>
      </c>
      <c r="O392" s="14"/>
      <c r="P392" s="52" t="str">
        <f t="shared" si="13"/>
        <v/>
      </c>
      <c r="Q392" s="14"/>
      <c r="R392" s="14"/>
      <c r="S392" s="43"/>
    </row>
    <row r="393" spans="1:19" x14ac:dyDescent="0.2">
      <c r="A393" s="42"/>
      <c r="B393" s="15"/>
      <c r="C393" s="43"/>
      <c r="D393" s="15"/>
      <c r="E393" s="15"/>
      <c r="F393" s="15"/>
      <c r="G393" s="15"/>
      <c r="H393" s="15"/>
      <c r="I393" s="15"/>
      <c r="J393" s="14"/>
      <c r="K393" s="15"/>
      <c r="L393" s="14"/>
      <c r="M393" s="14"/>
      <c r="N393" s="52" t="str">
        <f t="shared" si="12"/>
        <v/>
      </c>
      <c r="O393" s="14"/>
      <c r="P393" s="52" t="str">
        <f t="shared" si="13"/>
        <v/>
      </c>
      <c r="Q393" s="14"/>
      <c r="R393" s="14"/>
      <c r="S393" s="43"/>
    </row>
    <row r="394" spans="1:19" x14ac:dyDescent="0.2">
      <c r="A394" s="42"/>
      <c r="B394" s="15"/>
      <c r="C394" s="43"/>
      <c r="D394" s="15"/>
      <c r="E394" s="15"/>
      <c r="F394" s="15"/>
      <c r="G394" s="15"/>
      <c r="H394" s="15"/>
      <c r="I394" s="15"/>
      <c r="J394" s="14"/>
      <c r="K394" s="15"/>
      <c r="L394" s="14"/>
      <c r="M394" s="14"/>
      <c r="N394" s="52" t="str">
        <f t="shared" si="12"/>
        <v/>
      </c>
      <c r="O394" s="14"/>
      <c r="P394" s="52" t="str">
        <f t="shared" si="13"/>
        <v/>
      </c>
      <c r="Q394" s="14"/>
      <c r="R394" s="14"/>
      <c r="S394" s="43"/>
    </row>
    <row r="395" spans="1:19" x14ac:dyDescent="0.2">
      <c r="A395" s="42"/>
      <c r="B395" s="15"/>
      <c r="C395" s="43"/>
      <c r="D395" s="15"/>
      <c r="E395" s="15"/>
      <c r="F395" s="15"/>
      <c r="G395" s="15"/>
      <c r="H395" s="15"/>
      <c r="I395" s="15"/>
      <c r="J395" s="14"/>
      <c r="K395" s="15"/>
      <c r="L395" s="14"/>
      <c r="M395" s="14"/>
      <c r="N395" s="52" t="str">
        <f t="shared" si="12"/>
        <v/>
      </c>
      <c r="O395" s="14"/>
      <c r="P395" s="52" t="str">
        <f t="shared" si="13"/>
        <v/>
      </c>
      <c r="Q395" s="14"/>
      <c r="R395" s="14"/>
      <c r="S395" s="43"/>
    </row>
    <row r="396" spans="1:19" x14ac:dyDescent="0.2">
      <c r="A396" s="42"/>
      <c r="B396" s="15"/>
      <c r="C396" s="43"/>
      <c r="D396" s="15"/>
      <c r="E396" s="15"/>
      <c r="F396" s="15"/>
      <c r="G396" s="15"/>
      <c r="H396" s="15"/>
      <c r="I396" s="15"/>
      <c r="J396" s="14"/>
      <c r="K396" s="15"/>
      <c r="L396" s="14"/>
      <c r="M396" s="14"/>
      <c r="N396" s="52" t="str">
        <f t="shared" si="12"/>
        <v/>
      </c>
      <c r="O396" s="14"/>
      <c r="P396" s="52" t="str">
        <f t="shared" si="13"/>
        <v/>
      </c>
      <c r="Q396" s="14"/>
      <c r="R396" s="14"/>
      <c r="S396" s="43"/>
    </row>
    <row r="397" spans="1:19" x14ac:dyDescent="0.2">
      <c r="A397" s="42"/>
      <c r="B397" s="15"/>
      <c r="C397" s="43"/>
      <c r="D397" s="15"/>
      <c r="E397" s="15"/>
      <c r="F397" s="15"/>
      <c r="G397" s="15"/>
      <c r="H397" s="15"/>
      <c r="I397" s="15"/>
      <c r="J397" s="14"/>
      <c r="K397" s="15"/>
      <c r="L397" s="14"/>
      <c r="M397" s="14"/>
      <c r="N397" s="52" t="str">
        <f t="shared" si="12"/>
        <v/>
      </c>
      <c r="O397" s="14"/>
      <c r="P397" s="52" t="str">
        <f t="shared" si="13"/>
        <v/>
      </c>
      <c r="Q397" s="14"/>
      <c r="R397" s="14"/>
      <c r="S397" s="43"/>
    </row>
    <row r="398" spans="1:19" x14ac:dyDescent="0.2">
      <c r="A398" s="42"/>
      <c r="B398" s="15"/>
      <c r="C398" s="43"/>
      <c r="D398" s="15"/>
      <c r="E398" s="15"/>
      <c r="F398" s="15"/>
      <c r="G398" s="15"/>
      <c r="H398" s="15"/>
      <c r="I398" s="15"/>
      <c r="J398" s="14"/>
      <c r="K398" s="15"/>
      <c r="L398" s="14"/>
      <c r="M398" s="14"/>
      <c r="N398" s="52" t="str">
        <f t="shared" si="12"/>
        <v/>
      </c>
      <c r="O398" s="14"/>
      <c r="P398" s="52" t="str">
        <f t="shared" si="13"/>
        <v/>
      </c>
      <c r="Q398" s="14"/>
      <c r="R398" s="14"/>
      <c r="S398" s="43"/>
    </row>
    <row r="399" spans="1:19" x14ac:dyDescent="0.2">
      <c r="A399" s="42"/>
      <c r="B399" s="15"/>
      <c r="C399" s="43"/>
      <c r="D399" s="15"/>
      <c r="E399" s="15"/>
      <c r="F399" s="15"/>
      <c r="G399" s="15"/>
      <c r="H399" s="15"/>
      <c r="I399" s="15"/>
      <c r="J399" s="14"/>
      <c r="K399" s="15"/>
      <c r="L399" s="14"/>
      <c r="M399" s="14"/>
      <c r="N399" s="52" t="str">
        <f t="shared" si="12"/>
        <v/>
      </c>
      <c r="O399" s="14"/>
      <c r="P399" s="52" t="str">
        <f t="shared" si="13"/>
        <v/>
      </c>
      <c r="Q399" s="14"/>
      <c r="R399" s="14"/>
      <c r="S399" s="43"/>
    </row>
    <row r="400" spans="1:19" x14ac:dyDescent="0.2">
      <c r="A400" s="42"/>
      <c r="B400" s="15"/>
      <c r="C400" s="43"/>
      <c r="D400" s="15"/>
      <c r="E400" s="15"/>
      <c r="F400" s="15"/>
      <c r="G400" s="15"/>
      <c r="H400" s="15"/>
      <c r="I400" s="15"/>
      <c r="J400" s="14"/>
      <c r="K400" s="15"/>
      <c r="L400" s="14"/>
      <c r="M400" s="14"/>
      <c r="N400" s="52" t="str">
        <f t="shared" si="12"/>
        <v/>
      </c>
      <c r="O400" s="14"/>
      <c r="P400" s="52" t="str">
        <f t="shared" si="13"/>
        <v/>
      </c>
      <c r="Q400" s="14"/>
      <c r="R400" s="14"/>
      <c r="S400" s="43"/>
    </row>
    <row r="401" spans="1:19" x14ac:dyDescent="0.2">
      <c r="A401" s="42"/>
      <c r="B401" s="15"/>
      <c r="C401" s="43"/>
      <c r="D401" s="15"/>
      <c r="E401" s="15"/>
      <c r="F401" s="15"/>
      <c r="G401" s="15"/>
      <c r="H401" s="15"/>
      <c r="I401" s="15"/>
      <c r="J401" s="14"/>
      <c r="K401" s="15"/>
      <c r="L401" s="14"/>
      <c r="M401" s="14"/>
      <c r="N401" s="52" t="str">
        <f t="shared" si="12"/>
        <v/>
      </c>
      <c r="O401" s="14"/>
      <c r="P401" s="52" t="str">
        <f t="shared" si="13"/>
        <v/>
      </c>
      <c r="Q401" s="14"/>
      <c r="R401" s="14"/>
      <c r="S401" s="43"/>
    </row>
    <row r="402" spans="1:19" x14ac:dyDescent="0.2">
      <c r="A402" s="42"/>
      <c r="B402" s="15"/>
      <c r="C402" s="43"/>
      <c r="D402" s="15"/>
      <c r="E402" s="15"/>
      <c r="F402" s="15"/>
      <c r="G402" s="15"/>
      <c r="H402" s="15"/>
      <c r="I402" s="15"/>
      <c r="J402" s="14"/>
      <c r="K402" s="15"/>
      <c r="L402" s="14"/>
      <c r="M402" s="14"/>
      <c r="N402" s="52" t="str">
        <f t="shared" si="12"/>
        <v/>
      </c>
      <c r="O402" s="14"/>
      <c r="P402" s="52" t="str">
        <f t="shared" si="13"/>
        <v/>
      </c>
      <c r="Q402" s="14"/>
      <c r="R402" s="14"/>
      <c r="S402" s="43"/>
    </row>
    <row r="403" spans="1:19" x14ac:dyDescent="0.2">
      <c r="A403" s="42"/>
      <c r="B403" s="15"/>
      <c r="C403" s="43"/>
      <c r="D403" s="15"/>
      <c r="E403" s="15"/>
      <c r="F403" s="15"/>
      <c r="G403" s="15"/>
      <c r="H403" s="15"/>
      <c r="I403" s="15"/>
      <c r="J403" s="14"/>
      <c r="K403" s="15"/>
      <c r="L403" s="14"/>
      <c r="M403" s="14"/>
      <c r="N403" s="52" t="str">
        <f t="shared" si="12"/>
        <v/>
      </c>
      <c r="O403" s="14"/>
      <c r="P403" s="52" t="str">
        <f t="shared" si="13"/>
        <v/>
      </c>
      <c r="Q403" s="14"/>
      <c r="R403" s="14"/>
      <c r="S403" s="43"/>
    </row>
    <row r="404" spans="1:19" x14ac:dyDescent="0.2">
      <c r="A404" s="42"/>
      <c r="B404" s="15"/>
      <c r="C404" s="43"/>
      <c r="D404" s="15"/>
      <c r="E404" s="15"/>
      <c r="F404" s="15"/>
      <c r="G404" s="15"/>
      <c r="H404" s="15"/>
      <c r="I404" s="15"/>
      <c r="J404" s="14"/>
      <c r="K404" s="15"/>
      <c r="L404" s="14"/>
      <c r="M404" s="14"/>
      <c r="N404" s="52" t="str">
        <f t="shared" si="12"/>
        <v/>
      </c>
      <c r="O404" s="14"/>
      <c r="P404" s="52" t="str">
        <f t="shared" si="13"/>
        <v/>
      </c>
      <c r="Q404" s="14"/>
      <c r="R404" s="14"/>
      <c r="S404" s="43"/>
    </row>
    <row r="405" spans="1:19" x14ac:dyDescent="0.2">
      <c r="A405" s="42"/>
      <c r="B405" s="15"/>
      <c r="C405" s="43"/>
      <c r="D405" s="15"/>
      <c r="E405" s="15"/>
      <c r="F405" s="15"/>
      <c r="G405" s="15"/>
      <c r="H405" s="15"/>
      <c r="I405" s="15"/>
      <c r="J405" s="14"/>
      <c r="K405" s="15"/>
      <c r="L405" s="14"/>
      <c r="M405" s="14"/>
      <c r="N405" s="52" t="str">
        <f t="shared" si="12"/>
        <v/>
      </c>
      <c r="O405" s="14"/>
      <c r="P405" s="52" t="str">
        <f t="shared" si="13"/>
        <v/>
      </c>
      <c r="Q405" s="14"/>
      <c r="R405" s="14"/>
      <c r="S405" s="43"/>
    </row>
    <row r="406" spans="1:19" x14ac:dyDescent="0.2">
      <c r="A406" s="42"/>
      <c r="B406" s="15"/>
      <c r="C406" s="43"/>
      <c r="D406" s="15"/>
      <c r="E406" s="15"/>
      <c r="F406" s="15"/>
      <c r="G406" s="15"/>
      <c r="H406" s="15"/>
      <c r="I406" s="15"/>
      <c r="J406" s="14"/>
      <c r="K406" s="15"/>
      <c r="L406" s="14"/>
      <c r="M406" s="14"/>
      <c r="N406" s="52" t="str">
        <f t="shared" si="12"/>
        <v/>
      </c>
      <c r="O406" s="14"/>
      <c r="P406" s="52" t="str">
        <f t="shared" si="13"/>
        <v/>
      </c>
      <c r="Q406" s="14"/>
      <c r="R406" s="14"/>
      <c r="S406" s="43"/>
    </row>
    <row r="407" spans="1:19" x14ac:dyDescent="0.2">
      <c r="A407" s="42"/>
      <c r="B407" s="15"/>
      <c r="C407" s="43"/>
      <c r="D407" s="15"/>
      <c r="E407" s="15"/>
      <c r="F407" s="15"/>
      <c r="G407" s="15"/>
      <c r="H407" s="15"/>
      <c r="I407" s="15"/>
      <c r="J407" s="14"/>
      <c r="K407" s="15"/>
      <c r="L407" s="14"/>
      <c r="M407" s="14"/>
      <c r="N407" s="52" t="str">
        <f t="shared" si="12"/>
        <v/>
      </c>
      <c r="O407" s="14"/>
      <c r="P407" s="52" t="str">
        <f t="shared" si="13"/>
        <v/>
      </c>
      <c r="Q407" s="14"/>
      <c r="R407" s="14"/>
      <c r="S407" s="43"/>
    </row>
    <row r="408" spans="1:19" x14ac:dyDescent="0.2">
      <c r="A408" s="42"/>
      <c r="B408" s="15"/>
      <c r="C408" s="43"/>
      <c r="D408" s="15"/>
      <c r="E408" s="15"/>
      <c r="F408" s="15"/>
      <c r="G408" s="15"/>
      <c r="H408" s="15"/>
      <c r="I408" s="15"/>
      <c r="J408" s="14"/>
      <c r="K408" s="15"/>
      <c r="L408" s="14"/>
      <c r="M408" s="14"/>
      <c r="N408" s="52" t="str">
        <f t="shared" si="12"/>
        <v/>
      </c>
      <c r="O408" s="14"/>
      <c r="P408" s="52" t="str">
        <f t="shared" si="13"/>
        <v/>
      </c>
      <c r="Q408" s="14"/>
      <c r="R408" s="14"/>
      <c r="S408" s="43"/>
    </row>
    <row r="409" spans="1:19" x14ac:dyDescent="0.2">
      <c r="A409" s="42"/>
      <c r="B409" s="15"/>
      <c r="C409" s="43"/>
      <c r="D409" s="15"/>
      <c r="E409" s="15"/>
      <c r="F409" s="15"/>
      <c r="G409" s="15"/>
      <c r="H409" s="15"/>
      <c r="I409" s="15"/>
      <c r="J409" s="14"/>
      <c r="K409" s="15"/>
      <c r="L409" s="14"/>
      <c r="M409" s="14"/>
      <c r="N409" s="52" t="str">
        <f t="shared" si="12"/>
        <v/>
      </c>
      <c r="O409" s="14"/>
      <c r="P409" s="52" t="str">
        <f t="shared" si="13"/>
        <v/>
      </c>
      <c r="Q409" s="14"/>
      <c r="R409" s="14"/>
      <c r="S409" s="43"/>
    </row>
    <row r="410" spans="1:19" x14ac:dyDescent="0.2">
      <c r="A410" s="42"/>
      <c r="B410" s="15"/>
      <c r="C410" s="43"/>
      <c r="D410" s="15"/>
      <c r="E410" s="15"/>
      <c r="F410" s="15"/>
      <c r="G410" s="15"/>
      <c r="H410" s="15"/>
      <c r="I410" s="15"/>
      <c r="J410" s="14"/>
      <c r="K410" s="15"/>
      <c r="L410" s="14"/>
      <c r="M410" s="14"/>
      <c r="N410" s="52" t="str">
        <f t="shared" si="12"/>
        <v/>
      </c>
      <c r="O410" s="14"/>
      <c r="P410" s="52" t="str">
        <f t="shared" si="13"/>
        <v/>
      </c>
      <c r="Q410" s="14"/>
      <c r="R410" s="14"/>
      <c r="S410" s="43"/>
    </row>
    <row r="411" spans="1:19" x14ac:dyDescent="0.2">
      <c r="A411" s="42"/>
      <c r="B411" s="15"/>
      <c r="C411" s="43"/>
      <c r="D411" s="15"/>
      <c r="E411" s="15"/>
      <c r="F411" s="15"/>
      <c r="G411" s="15"/>
      <c r="H411" s="15"/>
      <c r="I411" s="15"/>
      <c r="J411" s="14"/>
      <c r="K411" s="15"/>
      <c r="L411" s="14"/>
      <c r="M411" s="14"/>
      <c r="N411" s="52" t="str">
        <f t="shared" si="12"/>
        <v/>
      </c>
      <c r="O411" s="14"/>
      <c r="P411" s="52" t="str">
        <f t="shared" si="13"/>
        <v/>
      </c>
      <c r="Q411" s="14"/>
      <c r="R411" s="14"/>
      <c r="S411" s="43"/>
    </row>
    <row r="412" spans="1:19" x14ac:dyDescent="0.2">
      <c r="A412" s="42"/>
      <c r="B412" s="15"/>
      <c r="C412" s="43"/>
      <c r="D412" s="15"/>
      <c r="E412" s="15"/>
      <c r="F412" s="15"/>
      <c r="G412" s="15"/>
      <c r="H412" s="15"/>
      <c r="I412" s="15"/>
      <c r="J412" s="14"/>
      <c r="K412" s="15"/>
      <c r="L412" s="14"/>
      <c r="M412" s="14"/>
      <c r="N412" s="52" t="str">
        <f t="shared" si="12"/>
        <v/>
      </c>
      <c r="O412" s="14"/>
      <c r="P412" s="52" t="str">
        <f t="shared" si="13"/>
        <v/>
      </c>
      <c r="Q412" s="14"/>
      <c r="R412" s="14"/>
      <c r="S412" s="43"/>
    </row>
    <row r="413" spans="1:19" x14ac:dyDescent="0.2">
      <c r="A413" s="42"/>
      <c r="B413" s="15"/>
      <c r="C413" s="43"/>
      <c r="D413" s="15"/>
      <c r="E413" s="15"/>
      <c r="F413" s="15"/>
      <c r="G413" s="15"/>
      <c r="H413" s="15"/>
      <c r="I413" s="15"/>
      <c r="J413" s="14"/>
      <c r="K413" s="15"/>
      <c r="L413" s="14"/>
      <c r="M413" s="14"/>
      <c r="N413" s="52" t="str">
        <f t="shared" si="12"/>
        <v/>
      </c>
      <c r="O413" s="14"/>
      <c r="P413" s="52" t="str">
        <f t="shared" si="13"/>
        <v/>
      </c>
      <c r="Q413" s="14"/>
      <c r="R413" s="14"/>
      <c r="S413" s="43"/>
    </row>
    <row r="414" spans="1:19" x14ac:dyDescent="0.2">
      <c r="A414" s="42"/>
      <c r="B414" s="15"/>
      <c r="C414" s="43"/>
      <c r="D414" s="15"/>
      <c r="E414" s="15"/>
      <c r="F414" s="15"/>
      <c r="G414" s="15"/>
      <c r="H414" s="15"/>
      <c r="I414" s="15"/>
      <c r="J414" s="14"/>
      <c r="K414" s="15"/>
      <c r="L414" s="14"/>
      <c r="M414" s="14"/>
      <c r="N414" s="52" t="str">
        <f t="shared" si="12"/>
        <v/>
      </c>
      <c r="O414" s="14"/>
      <c r="P414" s="52" t="str">
        <f t="shared" si="13"/>
        <v/>
      </c>
      <c r="Q414" s="14"/>
      <c r="R414" s="14"/>
      <c r="S414" s="43"/>
    </row>
    <row r="415" spans="1:19" x14ac:dyDescent="0.2">
      <c r="A415" s="42"/>
      <c r="B415" s="15"/>
      <c r="C415" s="43"/>
      <c r="D415" s="15"/>
      <c r="E415" s="15"/>
      <c r="F415" s="15"/>
      <c r="G415" s="15"/>
      <c r="H415" s="15"/>
      <c r="I415" s="15"/>
      <c r="J415" s="14"/>
      <c r="K415" s="15"/>
      <c r="L415" s="14"/>
      <c r="M415" s="14"/>
      <c r="N415" s="52" t="str">
        <f t="shared" si="12"/>
        <v/>
      </c>
      <c r="O415" s="14"/>
      <c r="P415" s="52" t="str">
        <f t="shared" si="13"/>
        <v/>
      </c>
      <c r="Q415" s="14"/>
      <c r="R415" s="14"/>
      <c r="S415" s="43"/>
    </row>
    <row r="416" spans="1:19" x14ac:dyDescent="0.2">
      <c r="A416" s="42"/>
      <c r="B416" s="15"/>
      <c r="C416" s="43"/>
      <c r="D416" s="15"/>
      <c r="E416" s="15"/>
      <c r="F416" s="15"/>
      <c r="G416" s="15"/>
      <c r="H416" s="15"/>
      <c r="I416" s="15"/>
      <c r="J416" s="14"/>
      <c r="K416" s="15"/>
      <c r="L416" s="14"/>
      <c r="M416" s="14"/>
      <c r="N416" s="52" t="str">
        <f t="shared" si="12"/>
        <v/>
      </c>
      <c r="O416" s="14"/>
      <c r="P416" s="52" t="str">
        <f t="shared" si="13"/>
        <v/>
      </c>
      <c r="Q416" s="14"/>
      <c r="R416" s="14"/>
      <c r="S416" s="43"/>
    </row>
    <row r="417" spans="1:19" x14ac:dyDescent="0.2">
      <c r="A417" s="42"/>
      <c r="B417" s="15"/>
      <c r="C417" s="43"/>
      <c r="D417" s="15"/>
      <c r="E417" s="15"/>
      <c r="F417" s="15"/>
      <c r="G417" s="15"/>
      <c r="H417" s="15"/>
      <c r="I417" s="15"/>
      <c r="J417" s="14"/>
      <c r="K417" s="15"/>
      <c r="L417" s="14"/>
      <c r="M417" s="14"/>
      <c r="N417" s="52" t="str">
        <f t="shared" si="12"/>
        <v/>
      </c>
      <c r="O417" s="14"/>
      <c r="P417" s="52" t="str">
        <f t="shared" si="13"/>
        <v/>
      </c>
      <c r="Q417" s="14"/>
      <c r="R417" s="14"/>
      <c r="S417" s="43"/>
    </row>
    <row r="418" spans="1:19" x14ac:dyDescent="0.2">
      <c r="A418" s="42"/>
      <c r="B418" s="15"/>
      <c r="C418" s="43"/>
      <c r="D418" s="15"/>
      <c r="E418" s="15"/>
      <c r="F418" s="15"/>
      <c r="G418" s="15"/>
      <c r="H418" s="15"/>
      <c r="I418" s="15"/>
      <c r="J418" s="14"/>
      <c r="K418" s="15"/>
      <c r="L418" s="14"/>
      <c r="M418" s="14"/>
      <c r="N418" s="52" t="str">
        <f t="shared" si="12"/>
        <v/>
      </c>
      <c r="O418" s="14"/>
      <c r="P418" s="52" t="str">
        <f t="shared" si="13"/>
        <v/>
      </c>
      <c r="Q418" s="14"/>
      <c r="R418" s="14"/>
      <c r="S418" s="43"/>
    </row>
    <row r="419" spans="1:19" x14ac:dyDescent="0.2">
      <c r="A419" s="42"/>
      <c r="B419" s="15"/>
      <c r="C419" s="43"/>
      <c r="D419" s="15"/>
      <c r="E419" s="15"/>
      <c r="F419" s="15"/>
      <c r="G419" s="15"/>
      <c r="H419" s="15"/>
      <c r="I419" s="15"/>
      <c r="J419" s="14"/>
      <c r="K419" s="15"/>
      <c r="L419" s="14"/>
      <c r="M419" s="14"/>
      <c r="N419" s="52" t="str">
        <f t="shared" si="12"/>
        <v/>
      </c>
      <c r="O419" s="14"/>
      <c r="P419" s="52" t="str">
        <f t="shared" si="13"/>
        <v/>
      </c>
      <c r="Q419" s="14"/>
      <c r="R419" s="14"/>
      <c r="S419" s="43"/>
    </row>
    <row r="420" spans="1:19" x14ac:dyDescent="0.2">
      <c r="A420" s="42"/>
      <c r="B420" s="15"/>
      <c r="C420" s="43"/>
      <c r="D420" s="15"/>
      <c r="E420" s="15"/>
      <c r="F420" s="15"/>
      <c r="G420" s="15"/>
      <c r="H420" s="15"/>
      <c r="I420" s="15"/>
      <c r="J420" s="14"/>
      <c r="K420" s="15"/>
      <c r="L420" s="14"/>
      <c r="M420" s="14"/>
      <c r="N420" s="52" t="str">
        <f t="shared" si="12"/>
        <v/>
      </c>
      <c r="O420" s="14"/>
      <c r="P420" s="52" t="str">
        <f t="shared" si="13"/>
        <v/>
      </c>
      <c r="Q420" s="14"/>
      <c r="R420" s="14"/>
      <c r="S420" s="43"/>
    </row>
    <row r="421" spans="1:19" x14ac:dyDescent="0.2">
      <c r="A421" s="42"/>
      <c r="B421" s="15"/>
      <c r="C421" s="43"/>
      <c r="D421" s="15"/>
      <c r="E421" s="15"/>
      <c r="F421" s="15"/>
      <c r="G421" s="15"/>
      <c r="H421" s="15"/>
      <c r="I421" s="15"/>
      <c r="J421" s="14"/>
      <c r="K421" s="15"/>
      <c r="L421" s="14"/>
      <c r="M421" s="14"/>
      <c r="N421" s="52" t="str">
        <f t="shared" si="12"/>
        <v/>
      </c>
      <c r="O421" s="14"/>
      <c r="P421" s="52" t="str">
        <f t="shared" si="13"/>
        <v/>
      </c>
      <c r="Q421" s="14"/>
      <c r="R421" s="14"/>
      <c r="S421" s="43"/>
    </row>
    <row r="422" spans="1:19" x14ac:dyDescent="0.2">
      <c r="A422" s="42"/>
      <c r="B422" s="15"/>
      <c r="C422" s="43"/>
      <c r="D422" s="15"/>
      <c r="E422" s="15"/>
      <c r="F422" s="15"/>
      <c r="G422" s="15"/>
      <c r="H422" s="15"/>
      <c r="I422" s="15"/>
      <c r="J422" s="14"/>
      <c r="K422" s="15"/>
      <c r="L422" s="14"/>
      <c r="M422" s="14"/>
      <c r="N422" s="52" t="str">
        <f t="shared" si="12"/>
        <v/>
      </c>
      <c r="O422" s="14"/>
      <c r="P422" s="52" t="str">
        <f t="shared" si="13"/>
        <v/>
      </c>
      <c r="Q422" s="14"/>
      <c r="R422" s="14"/>
      <c r="S422" s="43"/>
    </row>
    <row r="423" spans="1:19" x14ac:dyDescent="0.2">
      <c r="A423" s="42"/>
      <c r="B423" s="15"/>
      <c r="C423" s="43"/>
      <c r="D423" s="15"/>
      <c r="E423" s="15"/>
      <c r="F423" s="15"/>
      <c r="G423" s="15"/>
      <c r="H423" s="15"/>
      <c r="I423" s="15"/>
      <c r="J423" s="14"/>
      <c r="K423" s="15"/>
      <c r="L423" s="14"/>
      <c r="M423" s="14"/>
      <c r="N423" s="52" t="str">
        <f t="shared" si="12"/>
        <v/>
      </c>
      <c r="O423" s="14"/>
      <c r="P423" s="52" t="str">
        <f t="shared" si="13"/>
        <v/>
      </c>
      <c r="Q423" s="14"/>
      <c r="R423" s="14"/>
      <c r="S423" s="43"/>
    </row>
    <row r="424" spans="1:19" x14ac:dyDescent="0.2">
      <c r="A424" s="42"/>
      <c r="B424" s="15"/>
      <c r="C424" s="43"/>
      <c r="D424" s="15"/>
      <c r="E424" s="15"/>
      <c r="F424" s="15"/>
      <c r="G424" s="15"/>
      <c r="H424" s="15"/>
      <c r="I424" s="15"/>
      <c r="J424" s="14"/>
      <c r="K424" s="15"/>
      <c r="L424" s="14"/>
      <c r="M424" s="14"/>
      <c r="N424" s="52" t="str">
        <f t="shared" si="12"/>
        <v/>
      </c>
      <c r="O424" s="14"/>
      <c r="P424" s="52" t="str">
        <f t="shared" si="13"/>
        <v/>
      </c>
      <c r="Q424" s="14"/>
      <c r="R424" s="14"/>
      <c r="S424" s="43"/>
    </row>
    <row r="425" spans="1:19" x14ac:dyDescent="0.2">
      <c r="A425" s="42"/>
      <c r="B425" s="15"/>
      <c r="C425" s="43"/>
      <c r="D425" s="15"/>
      <c r="E425" s="15"/>
      <c r="F425" s="15"/>
      <c r="G425" s="15"/>
      <c r="H425" s="15"/>
      <c r="I425" s="15"/>
      <c r="J425" s="14"/>
      <c r="K425" s="15"/>
      <c r="L425" s="14"/>
      <c r="M425" s="14"/>
      <c r="N425" s="52" t="str">
        <f t="shared" si="12"/>
        <v/>
      </c>
      <c r="O425" s="14"/>
      <c r="P425" s="52" t="str">
        <f t="shared" si="13"/>
        <v/>
      </c>
      <c r="Q425" s="14"/>
      <c r="R425" s="14"/>
      <c r="S425" s="43"/>
    </row>
    <row r="426" spans="1:19" x14ac:dyDescent="0.2">
      <c r="A426" s="42"/>
      <c r="B426" s="15"/>
      <c r="C426" s="43"/>
      <c r="D426" s="15"/>
      <c r="E426" s="15"/>
      <c r="F426" s="15"/>
      <c r="G426" s="15"/>
      <c r="H426" s="15"/>
      <c r="I426" s="15"/>
      <c r="J426" s="14"/>
      <c r="K426" s="15"/>
      <c r="L426" s="14"/>
      <c r="M426" s="14"/>
      <c r="N426" s="52" t="str">
        <f t="shared" si="12"/>
        <v/>
      </c>
      <c r="O426" s="14"/>
      <c r="P426" s="52" t="str">
        <f t="shared" si="13"/>
        <v/>
      </c>
      <c r="Q426" s="14"/>
      <c r="R426" s="14"/>
      <c r="S426" s="43"/>
    </row>
    <row r="427" spans="1:19" x14ac:dyDescent="0.2">
      <c r="A427" s="42"/>
      <c r="B427" s="15"/>
      <c r="C427" s="43"/>
      <c r="D427" s="15"/>
      <c r="E427" s="15"/>
      <c r="F427" s="15"/>
      <c r="G427" s="15"/>
      <c r="H427" s="15"/>
      <c r="I427" s="15"/>
      <c r="J427" s="14"/>
      <c r="K427" s="15"/>
      <c r="L427" s="14"/>
      <c r="M427" s="14"/>
      <c r="N427" s="52" t="str">
        <f t="shared" si="12"/>
        <v/>
      </c>
      <c r="O427" s="14"/>
      <c r="P427" s="52" t="str">
        <f t="shared" si="13"/>
        <v/>
      </c>
      <c r="Q427" s="14"/>
      <c r="R427" s="14"/>
      <c r="S427" s="43"/>
    </row>
    <row r="428" spans="1:19" x14ac:dyDescent="0.2">
      <c r="A428" s="42"/>
      <c r="B428" s="15"/>
      <c r="C428" s="43"/>
      <c r="D428" s="15"/>
      <c r="E428" s="15"/>
      <c r="F428" s="15"/>
      <c r="G428" s="15"/>
      <c r="H428" s="15"/>
      <c r="I428" s="15"/>
      <c r="J428" s="14"/>
      <c r="K428" s="15"/>
      <c r="L428" s="14"/>
      <c r="M428" s="14"/>
      <c r="N428" s="52" t="str">
        <f t="shared" si="12"/>
        <v/>
      </c>
      <c r="O428" s="14"/>
      <c r="P428" s="52" t="str">
        <f t="shared" si="13"/>
        <v/>
      </c>
      <c r="Q428" s="14"/>
      <c r="R428" s="14"/>
      <c r="S428" s="43"/>
    </row>
    <row r="429" spans="1:19" x14ac:dyDescent="0.2">
      <c r="A429" s="42"/>
      <c r="B429" s="15"/>
      <c r="C429" s="43"/>
      <c r="D429" s="15"/>
      <c r="E429" s="15"/>
      <c r="F429" s="15"/>
      <c r="G429" s="15"/>
      <c r="H429" s="15"/>
      <c r="I429" s="15"/>
      <c r="J429" s="14"/>
      <c r="K429" s="15"/>
      <c r="L429" s="14"/>
      <c r="M429" s="14"/>
      <c r="N429" s="52" t="str">
        <f t="shared" si="12"/>
        <v/>
      </c>
      <c r="O429" s="14"/>
      <c r="P429" s="52" t="str">
        <f t="shared" si="13"/>
        <v/>
      </c>
      <c r="Q429" s="14"/>
      <c r="R429" s="14"/>
      <c r="S429" s="43"/>
    </row>
    <row r="430" spans="1:19" x14ac:dyDescent="0.2">
      <c r="A430" s="42"/>
      <c r="B430" s="15"/>
      <c r="C430" s="43"/>
      <c r="D430" s="15"/>
      <c r="E430" s="15"/>
      <c r="F430" s="15"/>
      <c r="G430" s="15"/>
      <c r="H430" s="15"/>
      <c r="I430" s="15"/>
      <c r="J430" s="14"/>
      <c r="K430" s="15"/>
      <c r="L430" s="14"/>
      <c r="M430" s="14"/>
      <c r="N430" s="52" t="str">
        <f t="shared" si="12"/>
        <v/>
      </c>
      <c r="O430" s="14"/>
      <c r="P430" s="52" t="str">
        <f t="shared" si="13"/>
        <v/>
      </c>
      <c r="Q430" s="14"/>
      <c r="R430" s="14"/>
      <c r="S430" s="43"/>
    </row>
    <row r="431" spans="1:19" x14ac:dyDescent="0.2">
      <c r="A431" s="42"/>
      <c r="B431" s="15"/>
      <c r="C431" s="43"/>
      <c r="D431" s="15"/>
      <c r="E431" s="15"/>
      <c r="F431" s="15"/>
      <c r="G431" s="15"/>
      <c r="H431" s="15"/>
      <c r="I431" s="15"/>
      <c r="J431" s="14"/>
      <c r="K431" s="15"/>
      <c r="L431" s="14"/>
      <c r="M431" s="14"/>
      <c r="N431" s="52" t="str">
        <f t="shared" si="12"/>
        <v/>
      </c>
      <c r="O431" s="14"/>
      <c r="P431" s="52" t="str">
        <f t="shared" si="13"/>
        <v/>
      </c>
      <c r="Q431" s="14"/>
      <c r="R431" s="14"/>
      <c r="S431" s="43"/>
    </row>
    <row r="432" spans="1:19" x14ac:dyDescent="0.2">
      <c r="A432" s="42"/>
      <c r="B432" s="15"/>
      <c r="C432" s="43"/>
      <c r="D432" s="15"/>
      <c r="E432" s="15"/>
      <c r="F432" s="15"/>
      <c r="G432" s="15"/>
      <c r="H432" s="15"/>
      <c r="I432" s="15"/>
      <c r="J432" s="14"/>
      <c r="K432" s="15"/>
      <c r="L432" s="14"/>
      <c r="M432" s="14"/>
      <c r="N432" s="52" t="str">
        <f t="shared" si="12"/>
        <v/>
      </c>
      <c r="O432" s="14"/>
      <c r="P432" s="52" t="str">
        <f t="shared" si="13"/>
        <v/>
      </c>
      <c r="Q432" s="14"/>
      <c r="R432" s="14"/>
      <c r="S432" s="43"/>
    </row>
    <row r="433" spans="1:19" x14ac:dyDescent="0.2">
      <c r="A433" s="42"/>
      <c r="B433" s="15"/>
      <c r="C433" s="43"/>
      <c r="D433" s="15"/>
      <c r="E433" s="15"/>
      <c r="F433" s="15"/>
      <c r="G433" s="15"/>
      <c r="H433" s="15"/>
      <c r="I433" s="15"/>
      <c r="J433" s="14"/>
      <c r="K433" s="15"/>
      <c r="L433" s="14"/>
      <c r="M433" s="14"/>
      <c r="N433" s="52" t="str">
        <f t="shared" si="12"/>
        <v/>
      </c>
      <c r="O433" s="14"/>
      <c r="P433" s="52" t="str">
        <f t="shared" si="13"/>
        <v/>
      </c>
      <c r="Q433" s="14"/>
      <c r="R433" s="14"/>
      <c r="S433" s="43"/>
    </row>
    <row r="434" spans="1:19" x14ac:dyDescent="0.2">
      <c r="A434" s="42"/>
      <c r="B434" s="15"/>
      <c r="C434" s="43"/>
      <c r="D434" s="15"/>
      <c r="E434" s="15"/>
      <c r="F434" s="15"/>
      <c r="G434" s="15"/>
      <c r="H434" s="15"/>
      <c r="I434" s="15"/>
      <c r="J434" s="14"/>
      <c r="K434" s="15"/>
      <c r="L434" s="14"/>
      <c r="M434" s="14"/>
      <c r="N434" s="52" t="str">
        <f t="shared" si="12"/>
        <v/>
      </c>
      <c r="O434" s="14"/>
      <c r="P434" s="52" t="str">
        <f t="shared" si="13"/>
        <v/>
      </c>
      <c r="Q434" s="14"/>
      <c r="R434" s="14"/>
      <c r="S434" s="43"/>
    </row>
    <row r="435" spans="1:19" x14ac:dyDescent="0.2">
      <c r="A435" s="42"/>
      <c r="B435" s="15"/>
      <c r="C435" s="43"/>
      <c r="D435" s="15"/>
      <c r="E435" s="15"/>
      <c r="F435" s="15"/>
      <c r="G435" s="15"/>
      <c r="H435" s="15"/>
      <c r="I435" s="15"/>
      <c r="J435" s="14"/>
      <c r="K435" s="15"/>
      <c r="L435" s="14"/>
      <c r="M435" s="14"/>
      <c r="N435" s="52" t="str">
        <f t="shared" si="12"/>
        <v/>
      </c>
      <c r="O435" s="14"/>
      <c r="P435" s="52" t="str">
        <f t="shared" si="13"/>
        <v/>
      </c>
      <c r="Q435" s="14"/>
      <c r="R435" s="14"/>
      <c r="S435" s="43"/>
    </row>
    <row r="436" spans="1:19" x14ac:dyDescent="0.2">
      <c r="A436" s="42"/>
      <c r="B436" s="15"/>
      <c r="C436" s="43"/>
      <c r="D436" s="15"/>
      <c r="E436" s="15"/>
      <c r="F436" s="15"/>
      <c r="G436" s="15"/>
      <c r="H436" s="15"/>
      <c r="I436" s="15"/>
      <c r="J436" s="14"/>
      <c r="K436" s="15"/>
      <c r="L436" s="14"/>
      <c r="M436" s="14"/>
      <c r="N436" s="52" t="str">
        <f t="shared" si="12"/>
        <v/>
      </c>
      <c r="O436" s="14"/>
      <c r="P436" s="52" t="str">
        <f t="shared" si="13"/>
        <v/>
      </c>
      <c r="Q436" s="14"/>
      <c r="R436" s="14"/>
      <c r="S436" s="43"/>
    </row>
    <row r="437" spans="1:19" x14ac:dyDescent="0.2">
      <c r="A437" s="42"/>
      <c r="B437" s="15"/>
      <c r="C437" s="43"/>
      <c r="D437" s="15"/>
      <c r="E437" s="15"/>
      <c r="F437" s="15"/>
      <c r="G437" s="15"/>
      <c r="H437" s="15"/>
      <c r="I437" s="15"/>
      <c r="J437" s="14"/>
      <c r="K437" s="15"/>
      <c r="L437" s="14"/>
      <c r="M437" s="14"/>
      <c r="N437" s="52" t="str">
        <f t="shared" si="12"/>
        <v/>
      </c>
      <c r="O437" s="14"/>
      <c r="P437" s="52" t="str">
        <f t="shared" si="13"/>
        <v/>
      </c>
      <c r="Q437" s="14"/>
      <c r="R437" s="14"/>
      <c r="S437" s="43"/>
    </row>
    <row r="438" spans="1:19" x14ac:dyDescent="0.2">
      <c r="A438" s="42"/>
      <c r="B438" s="15"/>
      <c r="C438" s="43"/>
      <c r="D438" s="15"/>
      <c r="E438" s="15"/>
      <c r="F438" s="15"/>
      <c r="G438" s="15"/>
      <c r="H438" s="15"/>
      <c r="I438" s="15"/>
      <c r="J438" s="14"/>
      <c r="K438" s="15"/>
      <c r="L438" s="14"/>
      <c r="M438" s="14"/>
      <c r="N438" s="52" t="str">
        <f t="shared" si="12"/>
        <v/>
      </c>
      <c r="O438" s="14"/>
      <c r="P438" s="52" t="str">
        <f t="shared" si="13"/>
        <v/>
      </c>
      <c r="Q438" s="14"/>
      <c r="R438" s="14"/>
      <c r="S438" s="43"/>
    </row>
    <row r="439" spans="1:19" x14ac:dyDescent="0.2">
      <c r="A439" s="42"/>
      <c r="B439" s="15"/>
      <c r="C439" s="43"/>
      <c r="D439" s="15"/>
      <c r="E439" s="15"/>
      <c r="F439" s="15"/>
      <c r="G439" s="15"/>
      <c r="H439" s="15"/>
      <c r="I439" s="15"/>
      <c r="J439" s="14"/>
      <c r="K439" s="15"/>
      <c r="L439" s="14"/>
      <c r="M439" s="14"/>
      <c r="N439" s="52" t="str">
        <f t="shared" si="12"/>
        <v/>
      </c>
      <c r="O439" s="14"/>
      <c r="P439" s="52" t="str">
        <f t="shared" si="13"/>
        <v/>
      </c>
      <c r="Q439" s="14"/>
      <c r="R439" s="14"/>
      <c r="S439" s="43"/>
    </row>
    <row r="440" spans="1:19" x14ac:dyDescent="0.2">
      <c r="A440" s="42"/>
      <c r="B440" s="15"/>
      <c r="C440" s="43"/>
      <c r="D440" s="15"/>
      <c r="E440" s="15"/>
      <c r="F440" s="15"/>
      <c r="G440" s="15"/>
      <c r="H440" s="15"/>
      <c r="I440" s="15"/>
      <c r="J440" s="14"/>
      <c r="K440" s="15"/>
      <c r="L440" s="14"/>
      <c r="M440" s="14"/>
      <c r="N440" s="52" t="str">
        <f t="shared" si="12"/>
        <v/>
      </c>
      <c r="O440" s="14"/>
      <c r="P440" s="52" t="str">
        <f t="shared" si="13"/>
        <v/>
      </c>
      <c r="Q440" s="14"/>
      <c r="R440" s="14"/>
      <c r="S440" s="43"/>
    </row>
    <row r="441" spans="1:19" x14ac:dyDescent="0.2">
      <c r="A441" s="42"/>
      <c r="B441" s="15"/>
      <c r="C441" s="43"/>
      <c r="D441" s="15"/>
      <c r="E441" s="15"/>
      <c r="F441" s="15"/>
      <c r="G441" s="15"/>
      <c r="H441" s="15"/>
      <c r="I441" s="15"/>
      <c r="J441" s="14"/>
      <c r="K441" s="15"/>
      <c r="L441" s="14"/>
      <c r="M441" s="14"/>
      <c r="N441" s="52" t="str">
        <f t="shared" si="12"/>
        <v/>
      </c>
      <c r="O441" s="14"/>
      <c r="P441" s="52" t="str">
        <f t="shared" si="13"/>
        <v/>
      </c>
      <c r="Q441" s="14"/>
      <c r="R441" s="14"/>
      <c r="S441" s="43"/>
    </row>
    <row r="442" spans="1:19" x14ac:dyDescent="0.2">
      <c r="A442" s="42"/>
      <c r="B442" s="15"/>
      <c r="C442" s="43"/>
      <c r="D442" s="15"/>
      <c r="E442" s="15"/>
      <c r="F442" s="15"/>
      <c r="G442" s="15"/>
      <c r="H442" s="15"/>
      <c r="I442" s="15"/>
      <c r="J442" s="14"/>
      <c r="K442" s="15"/>
      <c r="L442" s="14"/>
      <c r="M442" s="14"/>
      <c r="N442" s="52" t="str">
        <f t="shared" si="12"/>
        <v/>
      </c>
      <c r="O442" s="14"/>
      <c r="P442" s="52" t="str">
        <f t="shared" si="13"/>
        <v/>
      </c>
      <c r="Q442" s="14"/>
      <c r="R442" s="14"/>
      <c r="S442" s="43"/>
    </row>
    <row r="443" spans="1:19" x14ac:dyDescent="0.2">
      <c r="A443" s="42"/>
      <c r="B443" s="15"/>
      <c r="C443" s="43"/>
      <c r="D443" s="15"/>
      <c r="E443" s="15"/>
      <c r="F443" s="15"/>
      <c r="G443" s="15"/>
      <c r="H443" s="15"/>
      <c r="I443" s="15"/>
      <c r="J443" s="14"/>
      <c r="K443" s="15"/>
      <c r="L443" s="14"/>
      <c r="M443" s="14"/>
      <c r="N443" s="52" t="str">
        <f t="shared" si="12"/>
        <v/>
      </c>
      <c r="O443" s="14"/>
      <c r="P443" s="52" t="str">
        <f t="shared" si="13"/>
        <v/>
      </c>
      <c r="Q443" s="14"/>
      <c r="R443" s="14"/>
      <c r="S443" s="43"/>
    </row>
    <row r="444" spans="1:19" x14ac:dyDescent="0.2">
      <c r="A444" s="42"/>
      <c r="B444" s="15"/>
      <c r="C444" s="43"/>
      <c r="D444" s="15"/>
      <c r="E444" s="15"/>
      <c r="F444" s="15"/>
      <c r="G444" s="15"/>
      <c r="H444" s="15"/>
      <c r="I444" s="15"/>
      <c r="J444" s="14"/>
      <c r="K444" s="15"/>
      <c r="L444" s="14"/>
      <c r="M444" s="14"/>
      <c r="N444" s="52" t="str">
        <f t="shared" si="12"/>
        <v/>
      </c>
      <c r="O444" s="14"/>
      <c r="P444" s="52" t="str">
        <f t="shared" si="13"/>
        <v/>
      </c>
      <c r="Q444" s="14"/>
      <c r="R444" s="14"/>
      <c r="S444" s="43"/>
    </row>
    <row r="445" spans="1:19" x14ac:dyDescent="0.2">
      <c r="A445" s="42"/>
      <c r="B445" s="15"/>
      <c r="C445" s="43"/>
      <c r="D445" s="15"/>
      <c r="E445" s="15"/>
      <c r="F445" s="15"/>
      <c r="G445" s="15"/>
      <c r="H445" s="15"/>
      <c r="I445" s="15"/>
      <c r="J445" s="14"/>
      <c r="K445" s="15"/>
      <c r="L445" s="14"/>
      <c r="M445" s="14"/>
      <c r="N445" s="52" t="str">
        <f t="shared" si="12"/>
        <v/>
      </c>
      <c r="O445" s="14"/>
      <c r="P445" s="52" t="str">
        <f t="shared" si="13"/>
        <v/>
      </c>
      <c r="Q445" s="14"/>
      <c r="R445" s="14"/>
      <c r="S445" s="43"/>
    </row>
    <row r="446" spans="1:19" x14ac:dyDescent="0.2">
      <c r="A446" s="42"/>
      <c r="B446" s="15"/>
      <c r="C446" s="43"/>
      <c r="D446" s="15"/>
      <c r="E446" s="15"/>
      <c r="F446" s="15"/>
      <c r="G446" s="15"/>
      <c r="H446" s="15"/>
      <c r="I446" s="15"/>
      <c r="J446" s="14"/>
      <c r="K446" s="15"/>
      <c r="L446" s="14"/>
      <c r="M446" s="14"/>
      <c r="N446" s="52" t="str">
        <f t="shared" si="12"/>
        <v/>
      </c>
      <c r="O446" s="14"/>
      <c r="P446" s="52" t="str">
        <f t="shared" si="13"/>
        <v/>
      </c>
      <c r="Q446" s="14"/>
      <c r="R446" s="14"/>
      <c r="S446" s="43"/>
    </row>
    <row r="447" spans="1:19" x14ac:dyDescent="0.2">
      <c r="A447" s="42"/>
      <c r="B447" s="15"/>
      <c r="C447" s="43"/>
      <c r="D447" s="15"/>
      <c r="E447" s="15"/>
      <c r="F447" s="15"/>
      <c r="G447" s="15"/>
      <c r="H447" s="15"/>
      <c r="I447" s="15"/>
      <c r="J447" s="14"/>
      <c r="K447" s="15"/>
      <c r="L447" s="14"/>
      <c r="M447" s="14"/>
      <c r="N447" s="52" t="str">
        <f t="shared" si="12"/>
        <v/>
      </c>
      <c r="O447" s="14"/>
      <c r="P447" s="52" t="str">
        <f t="shared" si="13"/>
        <v/>
      </c>
      <c r="Q447" s="14"/>
      <c r="R447" s="14"/>
      <c r="S447" s="43"/>
    </row>
    <row r="448" spans="1:19" x14ac:dyDescent="0.2">
      <c r="A448" s="42"/>
      <c r="B448" s="15"/>
      <c r="C448" s="43"/>
      <c r="D448" s="15"/>
      <c r="E448" s="15"/>
      <c r="F448" s="15"/>
      <c r="G448" s="15"/>
      <c r="H448" s="15"/>
      <c r="I448" s="15"/>
      <c r="J448" s="14"/>
      <c r="K448" s="15"/>
      <c r="L448" s="14"/>
      <c r="M448" s="14"/>
      <c r="N448" s="52" t="str">
        <f t="shared" si="12"/>
        <v/>
      </c>
      <c r="O448" s="14"/>
      <c r="P448" s="52" t="str">
        <f t="shared" si="13"/>
        <v/>
      </c>
      <c r="Q448" s="14"/>
      <c r="R448" s="14"/>
      <c r="S448" s="43"/>
    </row>
    <row r="449" spans="1:19" x14ac:dyDescent="0.2">
      <c r="A449" s="42"/>
      <c r="B449" s="15"/>
      <c r="C449" s="43"/>
      <c r="D449" s="15"/>
      <c r="E449" s="15"/>
      <c r="F449" s="15"/>
      <c r="G449" s="15"/>
      <c r="H449" s="15"/>
      <c r="I449" s="15"/>
      <c r="J449" s="14"/>
      <c r="K449" s="15"/>
      <c r="L449" s="14"/>
      <c r="M449" s="14"/>
      <c r="N449" s="52" t="str">
        <f t="shared" si="12"/>
        <v/>
      </c>
      <c r="O449" s="14"/>
      <c r="P449" s="52" t="str">
        <f t="shared" si="13"/>
        <v/>
      </c>
      <c r="Q449" s="14"/>
      <c r="R449" s="14"/>
      <c r="S449" s="43"/>
    </row>
    <row r="450" spans="1:19" x14ac:dyDescent="0.2">
      <c r="A450" s="42"/>
      <c r="B450" s="15"/>
      <c r="C450" s="43"/>
      <c r="D450" s="15"/>
      <c r="E450" s="15"/>
      <c r="F450" s="15"/>
      <c r="G450" s="15"/>
      <c r="H450" s="15"/>
      <c r="I450" s="15"/>
      <c r="J450" s="14"/>
      <c r="K450" s="15"/>
      <c r="L450" s="14"/>
      <c r="M450" s="14"/>
      <c r="N450" s="52" t="str">
        <f t="shared" si="12"/>
        <v/>
      </c>
      <c r="O450" s="14"/>
      <c r="P450" s="52" t="str">
        <f t="shared" si="13"/>
        <v/>
      </c>
      <c r="Q450" s="14"/>
      <c r="R450" s="14"/>
      <c r="S450" s="43"/>
    </row>
    <row r="451" spans="1:19" x14ac:dyDescent="0.2">
      <c r="A451" s="42"/>
      <c r="B451" s="15"/>
      <c r="C451" s="43"/>
      <c r="D451" s="15"/>
      <c r="E451" s="15"/>
      <c r="F451" s="15"/>
      <c r="G451" s="15"/>
      <c r="H451" s="15"/>
      <c r="I451" s="15"/>
      <c r="J451" s="14"/>
      <c r="K451" s="15"/>
      <c r="L451" s="14"/>
      <c r="M451" s="14"/>
      <c r="N451" s="52" t="str">
        <f t="shared" si="12"/>
        <v/>
      </c>
      <c r="O451" s="14"/>
      <c r="P451" s="52" t="str">
        <f t="shared" si="13"/>
        <v/>
      </c>
      <c r="Q451" s="14"/>
      <c r="R451" s="14"/>
      <c r="S451" s="43"/>
    </row>
    <row r="452" spans="1:19" x14ac:dyDescent="0.2">
      <c r="A452" s="42"/>
      <c r="B452" s="15"/>
      <c r="C452" s="43"/>
      <c r="D452" s="15"/>
      <c r="E452" s="15"/>
      <c r="F452" s="15"/>
      <c r="G452" s="15"/>
      <c r="H452" s="15"/>
      <c r="I452" s="15"/>
      <c r="J452" s="14"/>
      <c r="K452" s="15"/>
      <c r="L452" s="14"/>
      <c r="M452" s="14"/>
      <c r="N452" s="52" t="str">
        <f t="shared" ref="N452:N500" si="14">IF(AND($L452="",$M452=""),"",SUM($L452,$M452))</f>
        <v/>
      </c>
      <c r="O452" s="14"/>
      <c r="P452" s="52" t="str">
        <f t="shared" ref="P452:P500" si="15">IF(AND(N452="",O452=""),"",SUM(N452,-O452))</f>
        <v/>
      </c>
      <c r="Q452" s="14"/>
      <c r="R452" s="14"/>
      <c r="S452" s="43"/>
    </row>
    <row r="453" spans="1:19" x14ac:dyDescent="0.2">
      <c r="A453" s="42"/>
      <c r="B453" s="15"/>
      <c r="C453" s="43"/>
      <c r="D453" s="15"/>
      <c r="E453" s="15"/>
      <c r="F453" s="15"/>
      <c r="G453" s="15"/>
      <c r="H453" s="15"/>
      <c r="I453" s="15"/>
      <c r="J453" s="14"/>
      <c r="K453" s="15"/>
      <c r="L453" s="14"/>
      <c r="M453" s="14"/>
      <c r="N453" s="52" t="str">
        <f t="shared" si="14"/>
        <v/>
      </c>
      <c r="O453" s="14"/>
      <c r="P453" s="52" t="str">
        <f t="shared" si="15"/>
        <v/>
      </c>
      <c r="Q453" s="14"/>
      <c r="R453" s="14"/>
      <c r="S453" s="43"/>
    </row>
    <row r="454" spans="1:19" x14ac:dyDescent="0.2">
      <c r="A454" s="42"/>
      <c r="B454" s="15"/>
      <c r="C454" s="43"/>
      <c r="D454" s="15"/>
      <c r="E454" s="15"/>
      <c r="F454" s="15"/>
      <c r="G454" s="15"/>
      <c r="H454" s="15"/>
      <c r="I454" s="15"/>
      <c r="J454" s="14"/>
      <c r="K454" s="15"/>
      <c r="L454" s="14"/>
      <c r="M454" s="14"/>
      <c r="N454" s="52" t="str">
        <f t="shared" si="14"/>
        <v/>
      </c>
      <c r="O454" s="14"/>
      <c r="P454" s="52" t="str">
        <f t="shared" si="15"/>
        <v/>
      </c>
      <c r="Q454" s="14"/>
      <c r="R454" s="14"/>
      <c r="S454" s="43"/>
    </row>
    <row r="455" spans="1:19" x14ac:dyDescent="0.2">
      <c r="A455" s="42"/>
      <c r="B455" s="15"/>
      <c r="C455" s="43"/>
      <c r="D455" s="15"/>
      <c r="E455" s="15"/>
      <c r="F455" s="15"/>
      <c r="G455" s="15"/>
      <c r="H455" s="15"/>
      <c r="I455" s="15"/>
      <c r="J455" s="14"/>
      <c r="K455" s="15"/>
      <c r="L455" s="14"/>
      <c r="M455" s="14"/>
      <c r="N455" s="52" t="str">
        <f t="shared" si="14"/>
        <v/>
      </c>
      <c r="O455" s="14"/>
      <c r="P455" s="52" t="str">
        <f t="shared" si="15"/>
        <v/>
      </c>
      <c r="Q455" s="14"/>
      <c r="R455" s="14"/>
      <c r="S455" s="43"/>
    </row>
    <row r="456" spans="1:19" x14ac:dyDescent="0.2">
      <c r="A456" s="42"/>
      <c r="B456" s="15"/>
      <c r="C456" s="43"/>
      <c r="D456" s="15"/>
      <c r="E456" s="15"/>
      <c r="F456" s="15"/>
      <c r="G456" s="15"/>
      <c r="H456" s="15"/>
      <c r="I456" s="15"/>
      <c r="J456" s="14"/>
      <c r="K456" s="15"/>
      <c r="L456" s="14"/>
      <c r="M456" s="14"/>
      <c r="N456" s="52" t="str">
        <f t="shared" si="14"/>
        <v/>
      </c>
      <c r="O456" s="14"/>
      <c r="P456" s="52" t="str">
        <f t="shared" si="15"/>
        <v/>
      </c>
      <c r="Q456" s="14"/>
      <c r="R456" s="14"/>
      <c r="S456" s="43"/>
    </row>
    <row r="457" spans="1:19" x14ac:dyDescent="0.2">
      <c r="A457" s="42"/>
      <c r="B457" s="15"/>
      <c r="C457" s="43"/>
      <c r="D457" s="15"/>
      <c r="E457" s="15"/>
      <c r="F457" s="15"/>
      <c r="G457" s="15"/>
      <c r="H457" s="15"/>
      <c r="I457" s="15"/>
      <c r="J457" s="14"/>
      <c r="K457" s="15"/>
      <c r="L457" s="14"/>
      <c r="M457" s="14"/>
      <c r="N457" s="52" t="str">
        <f t="shared" si="14"/>
        <v/>
      </c>
      <c r="O457" s="14"/>
      <c r="P457" s="52" t="str">
        <f t="shared" si="15"/>
        <v/>
      </c>
      <c r="Q457" s="14"/>
      <c r="R457" s="14"/>
      <c r="S457" s="43"/>
    </row>
    <row r="458" spans="1:19" x14ac:dyDescent="0.2">
      <c r="A458" s="42"/>
      <c r="B458" s="15"/>
      <c r="C458" s="43"/>
      <c r="D458" s="15"/>
      <c r="E458" s="15"/>
      <c r="F458" s="15"/>
      <c r="G458" s="15"/>
      <c r="H458" s="15"/>
      <c r="I458" s="15"/>
      <c r="J458" s="14"/>
      <c r="K458" s="15"/>
      <c r="L458" s="14"/>
      <c r="M458" s="14"/>
      <c r="N458" s="52" t="str">
        <f t="shared" si="14"/>
        <v/>
      </c>
      <c r="O458" s="14"/>
      <c r="P458" s="52" t="str">
        <f t="shared" si="15"/>
        <v/>
      </c>
      <c r="Q458" s="14"/>
      <c r="R458" s="14"/>
      <c r="S458" s="43"/>
    </row>
    <row r="459" spans="1:19" x14ac:dyDescent="0.2">
      <c r="A459" s="42"/>
      <c r="B459" s="15"/>
      <c r="C459" s="43"/>
      <c r="D459" s="15"/>
      <c r="E459" s="15"/>
      <c r="F459" s="15"/>
      <c r="G459" s="15"/>
      <c r="H459" s="15"/>
      <c r="I459" s="15"/>
      <c r="J459" s="14"/>
      <c r="K459" s="15"/>
      <c r="L459" s="14"/>
      <c r="M459" s="14"/>
      <c r="N459" s="52" t="str">
        <f t="shared" si="14"/>
        <v/>
      </c>
      <c r="O459" s="14"/>
      <c r="P459" s="52" t="str">
        <f t="shared" si="15"/>
        <v/>
      </c>
      <c r="Q459" s="14"/>
      <c r="R459" s="14"/>
      <c r="S459" s="43"/>
    </row>
    <row r="460" spans="1:19" x14ac:dyDescent="0.2">
      <c r="A460" s="42"/>
      <c r="B460" s="15"/>
      <c r="C460" s="43"/>
      <c r="D460" s="15"/>
      <c r="E460" s="15"/>
      <c r="F460" s="15"/>
      <c r="G460" s="15"/>
      <c r="H460" s="15"/>
      <c r="I460" s="15"/>
      <c r="J460" s="14"/>
      <c r="K460" s="15"/>
      <c r="L460" s="14"/>
      <c r="M460" s="14"/>
      <c r="N460" s="52" t="str">
        <f t="shared" si="14"/>
        <v/>
      </c>
      <c r="O460" s="14"/>
      <c r="P460" s="52" t="str">
        <f t="shared" si="15"/>
        <v/>
      </c>
      <c r="Q460" s="14"/>
      <c r="R460" s="14"/>
      <c r="S460" s="43"/>
    </row>
    <row r="461" spans="1:19" x14ac:dyDescent="0.2">
      <c r="A461" s="42"/>
      <c r="B461" s="15"/>
      <c r="C461" s="43"/>
      <c r="D461" s="15"/>
      <c r="E461" s="15"/>
      <c r="F461" s="15"/>
      <c r="G461" s="15"/>
      <c r="H461" s="15"/>
      <c r="I461" s="15"/>
      <c r="J461" s="14"/>
      <c r="K461" s="15"/>
      <c r="L461" s="14"/>
      <c r="M461" s="14"/>
      <c r="N461" s="52" t="str">
        <f t="shared" si="14"/>
        <v/>
      </c>
      <c r="O461" s="14"/>
      <c r="P461" s="52" t="str">
        <f t="shared" si="15"/>
        <v/>
      </c>
      <c r="Q461" s="14"/>
      <c r="R461" s="14"/>
      <c r="S461" s="43"/>
    </row>
    <row r="462" spans="1:19" x14ac:dyDescent="0.2">
      <c r="A462" s="42"/>
      <c r="B462" s="15"/>
      <c r="C462" s="43"/>
      <c r="D462" s="15"/>
      <c r="E462" s="15"/>
      <c r="F462" s="15"/>
      <c r="G462" s="15"/>
      <c r="H462" s="15"/>
      <c r="I462" s="15"/>
      <c r="J462" s="14"/>
      <c r="K462" s="15"/>
      <c r="L462" s="14"/>
      <c r="M462" s="14"/>
      <c r="N462" s="52" t="str">
        <f t="shared" si="14"/>
        <v/>
      </c>
      <c r="O462" s="14"/>
      <c r="P462" s="52" t="str">
        <f t="shared" si="15"/>
        <v/>
      </c>
      <c r="Q462" s="14"/>
      <c r="R462" s="14"/>
      <c r="S462" s="43"/>
    </row>
    <row r="463" spans="1:19" x14ac:dyDescent="0.2">
      <c r="A463" s="42"/>
      <c r="B463" s="15"/>
      <c r="C463" s="43"/>
      <c r="D463" s="15"/>
      <c r="E463" s="15"/>
      <c r="F463" s="15"/>
      <c r="G463" s="15"/>
      <c r="H463" s="15"/>
      <c r="I463" s="15"/>
      <c r="J463" s="14"/>
      <c r="K463" s="15"/>
      <c r="L463" s="14"/>
      <c r="M463" s="14"/>
      <c r="N463" s="52" t="str">
        <f t="shared" si="14"/>
        <v/>
      </c>
      <c r="O463" s="14"/>
      <c r="P463" s="52" t="str">
        <f t="shared" si="15"/>
        <v/>
      </c>
      <c r="Q463" s="14"/>
      <c r="R463" s="14"/>
      <c r="S463" s="43"/>
    </row>
    <row r="464" spans="1:19" x14ac:dyDescent="0.2">
      <c r="A464" s="42"/>
      <c r="B464" s="15"/>
      <c r="C464" s="43"/>
      <c r="D464" s="15"/>
      <c r="E464" s="15"/>
      <c r="F464" s="15"/>
      <c r="G464" s="15"/>
      <c r="H464" s="15"/>
      <c r="I464" s="15"/>
      <c r="J464" s="14"/>
      <c r="K464" s="15"/>
      <c r="L464" s="14"/>
      <c r="M464" s="14"/>
      <c r="N464" s="52" t="str">
        <f t="shared" si="14"/>
        <v/>
      </c>
      <c r="O464" s="14"/>
      <c r="P464" s="52" t="str">
        <f t="shared" si="15"/>
        <v/>
      </c>
      <c r="Q464" s="14"/>
      <c r="R464" s="14"/>
      <c r="S464" s="43"/>
    </row>
    <row r="465" spans="1:19" x14ac:dyDescent="0.2">
      <c r="A465" s="42"/>
      <c r="B465" s="15"/>
      <c r="C465" s="43"/>
      <c r="D465" s="15"/>
      <c r="E465" s="15"/>
      <c r="F465" s="15"/>
      <c r="G465" s="15"/>
      <c r="H465" s="15"/>
      <c r="I465" s="15"/>
      <c r="J465" s="14"/>
      <c r="K465" s="15"/>
      <c r="L465" s="14"/>
      <c r="M465" s="14"/>
      <c r="N465" s="52" t="str">
        <f t="shared" si="14"/>
        <v/>
      </c>
      <c r="O465" s="14"/>
      <c r="P465" s="52" t="str">
        <f t="shared" si="15"/>
        <v/>
      </c>
      <c r="Q465" s="14"/>
      <c r="R465" s="14"/>
      <c r="S465" s="43"/>
    </row>
    <row r="466" spans="1:19" x14ac:dyDescent="0.2">
      <c r="A466" s="42"/>
      <c r="B466" s="15"/>
      <c r="C466" s="43"/>
      <c r="D466" s="15"/>
      <c r="E466" s="15"/>
      <c r="F466" s="15"/>
      <c r="G466" s="15"/>
      <c r="H466" s="15"/>
      <c r="I466" s="15"/>
      <c r="J466" s="14"/>
      <c r="K466" s="15"/>
      <c r="L466" s="14"/>
      <c r="M466" s="14"/>
      <c r="N466" s="52" t="str">
        <f t="shared" si="14"/>
        <v/>
      </c>
      <c r="O466" s="14"/>
      <c r="P466" s="52" t="str">
        <f t="shared" si="15"/>
        <v/>
      </c>
      <c r="Q466" s="14"/>
      <c r="R466" s="14"/>
      <c r="S466" s="43"/>
    </row>
    <row r="467" spans="1:19" x14ac:dyDescent="0.2">
      <c r="A467" s="42"/>
      <c r="B467" s="15"/>
      <c r="C467" s="43"/>
      <c r="D467" s="15"/>
      <c r="E467" s="15"/>
      <c r="F467" s="15"/>
      <c r="G467" s="15"/>
      <c r="H467" s="15"/>
      <c r="I467" s="15"/>
      <c r="J467" s="14"/>
      <c r="K467" s="15"/>
      <c r="L467" s="14"/>
      <c r="M467" s="14"/>
      <c r="N467" s="52" t="str">
        <f t="shared" si="14"/>
        <v/>
      </c>
      <c r="O467" s="14"/>
      <c r="P467" s="52" t="str">
        <f t="shared" si="15"/>
        <v/>
      </c>
      <c r="Q467" s="14"/>
      <c r="R467" s="14"/>
      <c r="S467" s="43"/>
    </row>
    <row r="468" spans="1:19" x14ac:dyDescent="0.2">
      <c r="A468" s="42"/>
      <c r="B468" s="15"/>
      <c r="C468" s="43"/>
      <c r="D468" s="15"/>
      <c r="E468" s="15"/>
      <c r="F468" s="15"/>
      <c r="G468" s="15"/>
      <c r="H468" s="15"/>
      <c r="I468" s="15"/>
      <c r="J468" s="14"/>
      <c r="K468" s="15"/>
      <c r="L468" s="14"/>
      <c r="M468" s="14"/>
      <c r="N468" s="52" t="str">
        <f t="shared" si="14"/>
        <v/>
      </c>
      <c r="O468" s="14"/>
      <c r="P468" s="52" t="str">
        <f t="shared" si="15"/>
        <v/>
      </c>
      <c r="Q468" s="14"/>
      <c r="R468" s="14"/>
      <c r="S468" s="43"/>
    </row>
    <row r="469" spans="1:19" x14ac:dyDescent="0.2">
      <c r="A469" s="42"/>
      <c r="B469" s="15"/>
      <c r="C469" s="43"/>
      <c r="D469" s="15"/>
      <c r="E469" s="15"/>
      <c r="F469" s="15"/>
      <c r="G469" s="15"/>
      <c r="H469" s="15"/>
      <c r="I469" s="15"/>
      <c r="J469" s="14"/>
      <c r="K469" s="15"/>
      <c r="L469" s="14"/>
      <c r="M469" s="14"/>
      <c r="N469" s="52" t="str">
        <f t="shared" si="14"/>
        <v/>
      </c>
      <c r="O469" s="14"/>
      <c r="P469" s="52" t="str">
        <f t="shared" si="15"/>
        <v/>
      </c>
      <c r="Q469" s="14"/>
      <c r="R469" s="14"/>
      <c r="S469" s="43"/>
    </row>
    <row r="470" spans="1:19" x14ac:dyDescent="0.2">
      <c r="A470" s="42"/>
      <c r="B470" s="15"/>
      <c r="C470" s="43"/>
      <c r="D470" s="15"/>
      <c r="E470" s="15"/>
      <c r="F470" s="15"/>
      <c r="G470" s="15"/>
      <c r="H470" s="15"/>
      <c r="I470" s="15"/>
      <c r="J470" s="14"/>
      <c r="K470" s="15"/>
      <c r="L470" s="14"/>
      <c r="M470" s="14"/>
      <c r="N470" s="52" t="str">
        <f t="shared" si="14"/>
        <v/>
      </c>
      <c r="O470" s="14"/>
      <c r="P470" s="52" t="str">
        <f t="shared" si="15"/>
        <v/>
      </c>
      <c r="Q470" s="14"/>
      <c r="R470" s="14"/>
      <c r="S470" s="43"/>
    </row>
    <row r="471" spans="1:19" x14ac:dyDescent="0.2">
      <c r="A471" s="42"/>
      <c r="B471" s="15"/>
      <c r="C471" s="43"/>
      <c r="D471" s="15"/>
      <c r="E471" s="15"/>
      <c r="F471" s="15"/>
      <c r="G471" s="15"/>
      <c r="H471" s="15"/>
      <c r="I471" s="15"/>
      <c r="J471" s="14"/>
      <c r="K471" s="15"/>
      <c r="L471" s="14"/>
      <c r="M471" s="14"/>
      <c r="N471" s="52" t="str">
        <f t="shared" si="14"/>
        <v/>
      </c>
      <c r="O471" s="14"/>
      <c r="P471" s="52" t="str">
        <f t="shared" si="15"/>
        <v/>
      </c>
      <c r="Q471" s="14"/>
      <c r="R471" s="14"/>
      <c r="S471" s="43"/>
    </row>
    <row r="472" spans="1:19" x14ac:dyDescent="0.2">
      <c r="A472" s="42"/>
      <c r="B472" s="15"/>
      <c r="C472" s="43"/>
      <c r="D472" s="15"/>
      <c r="E472" s="15"/>
      <c r="F472" s="15"/>
      <c r="G472" s="15"/>
      <c r="H472" s="15"/>
      <c r="I472" s="15"/>
      <c r="J472" s="14"/>
      <c r="K472" s="15"/>
      <c r="L472" s="14"/>
      <c r="M472" s="14"/>
      <c r="N472" s="52" t="str">
        <f t="shared" si="14"/>
        <v/>
      </c>
      <c r="O472" s="14"/>
      <c r="P472" s="52" t="str">
        <f t="shared" si="15"/>
        <v/>
      </c>
      <c r="Q472" s="14"/>
      <c r="R472" s="14"/>
      <c r="S472" s="43"/>
    </row>
    <row r="473" spans="1:19" x14ac:dyDescent="0.2">
      <c r="A473" s="42"/>
      <c r="B473" s="15"/>
      <c r="C473" s="43"/>
      <c r="D473" s="15"/>
      <c r="E473" s="15"/>
      <c r="F473" s="15"/>
      <c r="G473" s="15"/>
      <c r="H473" s="15"/>
      <c r="I473" s="15"/>
      <c r="J473" s="14"/>
      <c r="K473" s="15"/>
      <c r="L473" s="14"/>
      <c r="M473" s="14"/>
      <c r="N473" s="52" t="str">
        <f t="shared" si="14"/>
        <v/>
      </c>
      <c r="O473" s="14"/>
      <c r="P473" s="52" t="str">
        <f t="shared" si="15"/>
        <v/>
      </c>
      <c r="Q473" s="14"/>
      <c r="R473" s="14"/>
      <c r="S473" s="43"/>
    </row>
    <row r="474" spans="1:19" x14ac:dyDescent="0.2">
      <c r="A474" s="42"/>
      <c r="B474" s="15"/>
      <c r="C474" s="43"/>
      <c r="D474" s="15"/>
      <c r="E474" s="15"/>
      <c r="F474" s="15"/>
      <c r="G474" s="15"/>
      <c r="H474" s="15"/>
      <c r="I474" s="15"/>
      <c r="J474" s="14"/>
      <c r="K474" s="15"/>
      <c r="L474" s="14"/>
      <c r="M474" s="14"/>
      <c r="N474" s="52" t="str">
        <f t="shared" si="14"/>
        <v/>
      </c>
      <c r="O474" s="14"/>
      <c r="P474" s="52" t="str">
        <f t="shared" si="15"/>
        <v/>
      </c>
      <c r="Q474" s="14"/>
      <c r="R474" s="14"/>
      <c r="S474" s="43"/>
    </row>
    <row r="475" spans="1:19" x14ac:dyDescent="0.2">
      <c r="A475" s="42"/>
      <c r="B475" s="15"/>
      <c r="C475" s="43"/>
      <c r="D475" s="15"/>
      <c r="E475" s="15"/>
      <c r="F475" s="15"/>
      <c r="G475" s="15"/>
      <c r="H475" s="15"/>
      <c r="I475" s="15"/>
      <c r="J475" s="14"/>
      <c r="K475" s="15"/>
      <c r="L475" s="14"/>
      <c r="M475" s="14"/>
      <c r="N475" s="52" t="str">
        <f t="shared" si="14"/>
        <v/>
      </c>
      <c r="O475" s="14"/>
      <c r="P475" s="52" t="str">
        <f t="shared" si="15"/>
        <v/>
      </c>
      <c r="Q475" s="14"/>
      <c r="R475" s="14"/>
      <c r="S475" s="43"/>
    </row>
    <row r="476" spans="1:19" x14ac:dyDescent="0.2">
      <c r="A476" s="42"/>
      <c r="B476" s="15"/>
      <c r="C476" s="43"/>
      <c r="D476" s="15"/>
      <c r="E476" s="15"/>
      <c r="F476" s="15"/>
      <c r="G476" s="15"/>
      <c r="H476" s="15"/>
      <c r="I476" s="15"/>
      <c r="J476" s="14"/>
      <c r="K476" s="15"/>
      <c r="L476" s="14"/>
      <c r="M476" s="14"/>
      <c r="N476" s="52" t="str">
        <f t="shared" si="14"/>
        <v/>
      </c>
      <c r="O476" s="14"/>
      <c r="P476" s="52" t="str">
        <f t="shared" si="15"/>
        <v/>
      </c>
      <c r="Q476" s="14"/>
      <c r="R476" s="14"/>
      <c r="S476" s="43"/>
    </row>
    <row r="477" spans="1:19" x14ac:dyDescent="0.2">
      <c r="A477" s="42"/>
      <c r="B477" s="15"/>
      <c r="C477" s="43"/>
      <c r="D477" s="15"/>
      <c r="E477" s="15"/>
      <c r="F477" s="15"/>
      <c r="G477" s="15"/>
      <c r="H477" s="15"/>
      <c r="I477" s="15"/>
      <c r="J477" s="14"/>
      <c r="K477" s="15"/>
      <c r="L477" s="14"/>
      <c r="M477" s="14"/>
      <c r="N477" s="52" t="str">
        <f t="shared" si="14"/>
        <v/>
      </c>
      <c r="O477" s="14"/>
      <c r="P477" s="52" t="str">
        <f t="shared" si="15"/>
        <v/>
      </c>
      <c r="Q477" s="14"/>
      <c r="R477" s="14"/>
      <c r="S477" s="43"/>
    </row>
    <row r="478" spans="1:19" x14ac:dyDescent="0.2">
      <c r="A478" s="42"/>
      <c r="B478" s="15"/>
      <c r="C478" s="43"/>
      <c r="D478" s="15"/>
      <c r="E478" s="15"/>
      <c r="F478" s="15"/>
      <c r="G478" s="15"/>
      <c r="H478" s="15"/>
      <c r="I478" s="15"/>
      <c r="J478" s="14"/>
      <c r="K478" s="15"/>
      <c r="L478" s="14"/>
      <c r="M478" s="14"/>
      <c r="N478" s="52" t="str">
        <f t="shared" si="14"/>
        <v/>
      </c>
      <c r="O478" s="14"/>
      <c r="P478" s="52" t="str">
        <f t="shared" si="15"/>
        <v/>
      </c>
      <c r="Q478" s="14"/>
      <c r="R478" s="14"/>
      <c r="S478" s="43"/>
    </row>
    <row r="479" spans="1:19" x14ac:dyDescent="0.2">
      <c r="A479" s="42"/>
      <c r="B479" s="15"/>
      <c r="C479" s="43"/>
      <c r="D479" s="15"/>
      <c r="E479" s="15"/>
      <c r="F479" s="15"/>
      <c r="G479" s="15"/>
      <c r="H479" s="15"/>
      <c r="I479" s="15"/>
      <c r="J479" s="14"/>
      <c r="K479" s="15"/>
      <c r="L479" s="14"/>
      <c r="M479" s="14"/>
      <c r="N479" s="52" t="str">
        <f t="shared" si="14"/>
        <v/>
      </c>
      <c r="O479" s="14"/>
      <c r="P479" s="52" t="str">
        <f t="shared" si="15"/>
        <v/>
      </c>
      <c r="Q479" s="14"/>
      <c r="R479" s="14"/>
      <c r="S479" s="43"/>
    </row>
    <row r="480" spans="1:19" x14ac:dyDescent="0.2">
      <c r="A480" s="42"/>
      <c r="B480" s="15"/>
      <c r="C480" s="43"/>
      <c r="D480" s="15"/>
      <c r="E480" s="15"/>
      <c r="F480" s="15"/>
      <c r="G480" s="15"/>
      <c r="H480" s="15"/>
      <c r="I480" s="15"/>
      <c r="J480" s="14"/>
      <c r="K480" s="15"/>
      <c r="L480" s="14"/>
      <c r="M480" s="14"/>
      <c r="N480" s="52" t="str">
        <f t="shared" si="14"/>
        <v/>
      </c>
      <c r="O480" s="14"/>
      <c r="P480" s="52" t="str">
        <f t="shared" si="15"/>
        <v/>
      </c>
      <c r="Q480" s="14"/>
      <c r="R480" s="14"/>
      <c r="S480" s="43"/>
    </row>
    <row r="481" spans="1:19" x14ac:dyDescent="0.2">
      <c r="A481" s="42"/>
      <c r="B481" s="15"/>
      <c r="C481" s="43"/>
      <c r="D481" s="15"/>
      <c r="E481" s="15"/>
      <c r="F481" s="15"/>
      <c r="G481" s="15"/>
      <c r="H481" s="15"/>
      <c r="I481" s="15"/>
      <c r="J481" s="14"/>
      <c r="K481" s="15"/>
      <c r="L481" s="14"/>
      <c r="M481" s="14"/>
      <c r="N481" s="52" t="str">
        <f t="shared" si="14"/>
        <v/>
      </c>
      <c r="O481" s="14"/>
      <c r="P481" s="52" t="str">
        <f t="shared" si="15"/>
        <v/>
      </c>
      <c r="Q481" s="14"/>
      <c r="R481" s="14"/>
      <c r="S481" s="43"/>
    </row>
    <row r="482" spans="1:19" x14ac:dyDescent="0.2">
      <c r="A482" s="42"/>
      <c r="B482" s="15"/>
      <c r="C482" s="43"/>
      <c r="D482" s="15"/>
      <c r="E482" s="15"/>
      <c r="F482" s="15"/>
      <c r="G482" s="15"/>
      <c r="H482" s="15"/>
      <c r="I482" s="15"/>
      <c r="J482" s="14"/>
      <c r="K482" s="15"/>
      <c r="L482" s="14"/>
      <c r="M482" s="14"/>
      <c r="N482" s="52" t="str">
        <f t="shared" si="14"/>
        <v/>
      </c>
      <c r="O482" s="14"/>
      <c r="P482" s="52" t="str">
        <f t="shared" si="15"/>
        <v/>
      </c>
      <c r="Q482" s="14"/>
      <c r="R482" s="14"/>
      <c r="S482" s="43"/>
    </row>
    <row r="483" spans="1:19" x14ac:dyDescent="0.2">
      <c r="A483" s="42"/>
      <c r="B483" s="15"/>
      <c r="C483" s="43"/>
      <c r="D483" s="15"/>
      <c r="E483" s="15"/>
      <c r="F483" s="15"/>
      <c r="G483" s="15"/>
      <c r="H483" s="15"/>
      <c r="I483" s="15"/>
      <c r="J483" s="14"/>
      <c r="K483" s="15"/>
      <c r="L483" s="14"/>
      <c r="M483" s="14"/>
      <c r="N483" s="52" t="str">
        <f t="shared" si="14"/>
        <v/>
      </c>
      <c r="O483" s="14"/>
      <c r="P483" s="52" t="str">
        <f t="shared" si="15"/>
        <v/>
      </c>
      <c r="Q483" s="14"/>
      <c r="R483" s="14"/>
      <c r="S483" s="43"/>
    </row>
    <row r="484" spans="1:19" x14ac:dyDescent="0.2">
      <c r="A484" s="42"/>
      <c r="B484" s="15"/>
      <c r="C484" s="43"/>
      <c r="D484" s="15"/>
      <c r="E484" s="15"/>
      <c r="F484" s="15"/>
      <c r="G484" s="15"/>
      <c r="H484" s="15"/>
      <c r="I484" s="15"/>
      <c r="J484" s="14"/>
      <c r="K484" s="15"/>
      <c r="L484" s="14"/>
      <c r="M484" s="14"/>
      <c r="N484" s="52" t="str">
        <f t="shared" si="14"/>
        <v/>
      </c>
      <c r="O484" s="14"/>
      <c r="P484" s="52" t="str">
        <f t="shared" si="15"/>
        <v/>
      </c>
      <c r="Q484" s="14"/>
      <c r="R484" s="14"/>
      <c r="S484" s="43"/>
    </row>
    <row r="485" spans="1:19" x14ac:dyDescent="0.2">
      <c r="A485" s="42"/>
      <c r="B485" s="15"/>
      <c r="C485" s="43"/>
      <c r="D485" s="15"/>
      <c r="E485" s="15"/>
      <c r="F485" s="15"/>
      <c r="G485" s="15"/>
      <c r="H485" s="15"/>
      <c r="I485" s="15"/>
      <c r="J485" s="14"/>
      <c r="K485" s="15"/>
      <c r="L485" s="14"/>
      <c r="M485" s="14"/>
      <c r="N485" s="52" t="str">
        <f t="shared" si="14"/>
        <v/>
      </c>
      <c r="O485" s="14"/>
      <c r="P485" s="52" t="str">
        <f t="shared" si="15"/>
        <v/>
      </c>
      <c r="Q485" s="14"/>
      <c r="R485" s="14"/>
      <c r="S485" s="43"/>
    </row>
    <row r="486" spans="1:19" x14ac:dyDescent="0.2">
      <c r="A486" s="42"/>
      <c r="B486" s="15"/>
      <c r="C486" s="43"/>
      <c r="D486" s="15"/>
      <c r="E486" s="15"/>
      <c r="F486" s="15"/>
      <c r="G486" s="15"/>
      <c r="H486" s="15"/>
      <c r="I486" s="15"/>
      <c r="J486" s="14"/>
      <c r="K486" s="15"/>
      <c r="L486" s="14"/>
      <c r="M486" s="14"/>
      <c r="N486" s="52" t="str">
        <f t="shared" si="14"/>
        <v/>
      </c>
      <c r="O486" s="14"/>
      <c r="P486" s="52" t="str">
        <f t="shared" si="15"/>
        <v/>
      </c>
      <c r="Q486" s="14"/>
      <c r="R486" s="14"/>
      <c r="S486" s="43"/>
    </row>
    <row r="487" spans="1:19" x14ac:dyDescent="0.2">
      <c r="A487" s="42"/>
      <c r="B487" s="15"/>
      <c r="C487" s="43"/>
      <c r="D487" s="15"/>
      <c r="E487" s="15"/>
      <c r="F487" s="15"/>
      <c r="G487" s="15"/>
      <c r="H487" s="15"/>
      <c r="I487" s="15"/>
      <c r="J487" s="14"/>
      <c r="K487" s="15"/>
      <c r="L487" s="14"/>
      <c r="M487" s="14"/>
      <c r="N487" s="52" t="str">
        <f t="shared" si="14"/>
        <v/>
      </c>
      <c r="O487" s="14"/>
      <c r="P487" s="52" t="str">
        <f t="shared" si="15"/>
        <v/>
      </c>
      <c r="Q487" s="14"/>
      <c r="R487" s="14"/>
      <c r="S487" s="43"/>
    </row>
    <row r="488" spans="1:19" x14ac:dyDescent="0.2">
      <c r="A488" s="42"/>
      <c r="B488" s="15"/>
      <c r="C488" s="43"/>
      <c r="D488" s="15"/>
      <c r="E488" s="15"/>
      <c r="F488" s="15"/>
      <c r="G488" s="15"/>
      <c r="H488" s="15"/>
      <c r="I488" s="15"/>
      <c r="J488" s="14"/>
      <c r="K488" s="15"/>
      <c r="L488" s="14"/>
      <c r="M488" s="14"/>
      <c r="N488" s="52" t="str">
        <f t="shared" si="14"/>
        <v/>
      </c>
      <c r="O488" s="14"/>
      <c r="P488" s="52" t="str">
        <f t="shared" si="15"/>
        <v/>
      </c>
      <c r="Q488" s="14"/>
      <c r="R488" s="14"/>
      <c r="S488" s="43"/>
    </row>
    <row r="489" spans="1:19" x14ac:dyDescent="0.2">
      <c r="A489" s="42"/>
      <c r="B489" s="15"/>
      <c r="C489" s="43"/>
      <c r="D489" s="15"/>
      <c r="E489" s="15"/>
      <c r="F489" s="15"/>
      <c r="G489" s="15"/>
      <c r="H489" s="15"/>
      <c r="I489" s="15"/>
      <c r="J489" s="14"/>
      <c r="K489" s="15"/>
      <c r="L489" s="14"/>
      <c r="M489" s="14"/>
      <c r="N489" s="52" t="str">
        <f t="shared" si="14"/>
        <v/>
      </c>
      <c r="O489" s="14"/>
      <c r="P489" s="52" t="str">
        <f t="shared" si="15"/>
        <v/>
      </c>
      <c r="Q489" s="14"/>
      <c r="R489" s="14"/>
      <c r="S489" s="43"/>
    </row>
    <row r="490" spans="1:19" x14ac:dyDescent="0.2">
      <c r="A490" s="42"/>
      <c r="B490" s="15"/>
      <c r="C490" s="43"/>
      <c r="D490" s="15"/>
      <c r="E490" s="15"/>
      <c r="F490" s="15"/>
      <c r="G490" s="15"/>
      <c r="H490" s="15"/>
      <c r="I490" s="15"/>
      <c r="J490" s="14"/>
      <c r="K490" s="15"/>
      <c r="L490" s="14"/>
      <c r="M490" s="14"/>
      <c r="N490" s="52" t="str">
        <f t="shared" si="14"/>
        <v/>
      </c>
      <c r="O490" s="14"/>
      <c r="P490" s="52" t="str">
        <f t="shared" si="15"/>
        <v/>
      </c>
      <c r="Q490" s="14"/>
      <c r="R490" s="14"/>
      <c r="S490" s="43"/>
    </row>
    <row r="491" spans="1:19" x14ac:dyDescent="0.2">
      <c r="A491" s="42"/>
      <c r="B491" s="15"/>
      <c r="C491" s="43"/>
      <c r="D491" s="15"/>
      <c r="E491" s="15"/>
      <c r="F491" s="15"/>
      <c r="G491" s="15"/>
      <c r="H491" s="15"/>
      <c r="I491" s="15"/>
      <c r="J491" s="14"/>
      <c r="K491" s="15"/>
      <c r="L491" s="14"/>
      <c r="M491" s="14"/>
      <c r="N491" s="52" t="str">
        <f t="shared" si="14"/>
        <v/>
      </c>
      <c r="O491" s="14"/>
      <c r="P491" s="52" t="str">
        <f t="shared" si="15"/>
        <v/>
      </c>
      <c r="Q491" s="14"/>
      <c r="R491" s="14"/>
      <c r="S491" s="43"/>
    </row>
    <row r="492" spans="1:19" x14ac:dyDescent="0.2">
      <c r="A492" s="42"/>
      <c r="B492" s="15"/>
      <c r="C492" s="43"/>
      <c r="D492" s="15"/>
      <c r="E492" s="15"/>
      <c r="F492" s="15"/>
      <c r="G492" s="15"/>
      <c r="H492" s="15"/>
      <c r="I492" s="15"/>
      <c r="J492" s="14"/>
      <c r="K492" s="15"/>
      <c r="L492" s="14"/>
      <c r="M492" s="14"/>
      <c r="N492" s="52" t="str">
        <f t="shared" si="14"/>
        <v/>
      </c>
      <c r="O492" s="14"/>
      <c r="P492" s="52" t="str">
        <f t="shared" si="15"/>
        <v/>
      </c>
      <c r="Q492" s="14"/>
      <c r="R492" s="14"/>
      <c r="S492" s="43"/>
    </row>
    <row r="493" spans="1:19" x14ac:dyDescent="0.2">
      <c r="A493" s="42"/>
      <c r="B493" s="15"/>
      <c r="C493" s="43"/>
      <c r="D493" s="15"/>
      <c r="E493" s="15"/>
      <c r="F493" s="15"/>
      <c r="G493" s="15"/>
      <c r="H493" s="15"/>
      <c r="I493" s="15"/>
      <c r="J493" s="14"/>
      <c r="K493" s="15"/>
      <c r="L493" s="14"/>
      <c r="M493" s="14"/>
      <c r="N493" s="52" t="str">
        <f t="shared" si="14"/>
        <v/>
      </c>
      <c r="O493" s="14"/>
      <c r="P493" s="52" t="str">
        <f t="shared" si="15"/>
        <v/>
      </c>
      <c r="Q493" s="14"/>
      <c r="R493" s="14"/>
      <c r="S493" s="43"/>
    </row>
    <row r="494" spans="1:19" x14ac:dyDescent="0.2">
      <c r="A494" s="42"/>
      <c r="B494" s="15"/>
      <c r="C494" s="43"/>
      <c r="D494" s="15"/>
      <c r="E494" s="15"/>
      <c r="F494" s="15"/>
      <c r="G494" s="15"/>
      <c r="H494" s="15"/>
      <c r="I494" s="15"/>
      <c r="J494" s="14"/>
      <c r="K494" s="15"/>
      <c r="L494" s="14"/>
      <c r="M494" s="14"/>
      <c r="N494" s="52" t="str">
        <f t="shared" si="14"/>
        <v/>
      </c>
      <c r="O494" s="14"/>
      <c r="P494" s="52" t="str">
        <f t="shared" si="15"/>
        <v/>
      </c>
      <c r="Q494" s="14"/>
      <c r="R494" s="14"/>
      <c r="S494" s="43"/>
    </row>
    <row r="495" spans="1:19" x14ac:dyDescent="0.2">
      <c r="A495" s="42"/>
      <c r="B495" s="15"/>
      <c r="C495" s="43"/>
      <c r="D495" s="15"/>
      <c r="E495" s="15"/>
      <c r="F495" s="15"/>
      <c r="G495" s="15"/>
      <c r="H495" s="15"/>
      <c r="I495" s="15"/>
      <c r="J495" s="14"/>
      <c r="K495" s="15"/>
      <c r="L495" s="14"/>
      <c r="M495" s="14"/>
      <c r="N495" s="52" t="str">
        <f t="shared" si="14"/>
        <v/>
      </c>
      <c r="O495" s="14"/>
      <c r="P495" s="52" t="str">
        <f t="shared" si="15"/>
        <v/>
      </c>
      <c r="Q495" s="14"/>
      <c r="R495" s="14"/>
      <c r="S495" s="43"/>
    </row>
    <row r="496" spans="1:19" x14ac:dyDescent="0.2">
      <c r="A496" s="42"/>
      <c r="B496" s="15"/>
      <c r="C496" s="43"/>
      <c r="D496" s="15"/>
      <c r="E496" s="15"/>
      <c r="F496" s="15"/>
      <c r="G496" s="15"/>
      <c r="H496" s="15"/>
      <c r="I496" s="15"/>
      <c r="J496" s="14"/>
      <c r="K496" s="15"/>
      <c r="L496" s="14"/>
      <c r="M496" s="14"/>
      <c r="N496" s="52" t="str">
        <f t="shared" si="14"/>
        <v/>
      </c>
      <c r="O496" s="14"/>
      <c r="P496" s="52" t="str">
        <f t="shared" si="15"/>
        <v/>
      </c>
      <c r="Q496" s="14"/>
      <c r="R496" s="14"/>
      <c r="S496" s="43"/>
    </row>
    <row r="497" spans="1:19" x14ac:dyDescent="0.2">
      <c r="A497" s="42"/>
      <c r="B497" s="15"/>
      <c r="C497" s="43"/>
      <c r="D497" s="15"/>
      <c r="E497" s="15"/>
      <c r="F497" s="15"/>
      <c r="G497" s="15"/>
      <c r="H497" s="15"/>
      <c r="I497" s="15"/>
      <c r="J497" s="14"/>
      <c r="K497" s="15"/>
      <c r="L497" s="14"/>
      <c r="M497" s="14"/>
      <c r="N497" s="52" t="str">
        <f t="shared" si="14"/>
        <v/>
      </c>
      <c r="O497" s="14"/>
      <c r="P497" s="52" t="str">
        <f t="shared" si="15"/>
        <v/>
      </c>
      <c r="Q497" s="14"/>
      <c r="R497" s="14"/>
      <c r="S497" s="43"/>
    </row>
    <row r="498" spans="1:19" x14ac:dyDescent="0.2">
      <c r="A498" s="42"/>
      <c r="B498" s="15"/>
      <c r="C498" s="43"/>
      <c r="D498" s="15"/>
      <c r="E498" s="15"/>
      <c r="F498" s="15"/>
      <c r="G498" s="15"/>
      <c r="H498" s="15"/>
      <c r="I498" s="15"/>
      <c r="J498" s="14"/>
      <c r="K498" s="15"/>
      <c r="L498" s="14"/>
      <c r="M498" s="14"/>
      <c r="N498" s="52" t="str">
        <f t="shared" si="14"/>
        <v/>
      </c>
      <c r="O498" s="14"/>
      <c r="P498" s="52" t="str">
        <f t="shared" si="15"/>
        <v/>
      </c>
      <c r="Q498" s="14"/>
      <c r="R498" s="14"/>
      <c r="S498" s="43"/>
    </row>
    <row r="499" spans="1:19" x14ac:dyDescent="0.2">
      <c r="A499" s="42"/>
      <c r="B499" s="15"/>
      <c r="C499" s="43"/>
      <c r="D499" s="15"/>
      <c r="E499" s="15"/>
      <c r="F499" s="15"/>
      <c r="G499" s="15"/>
      <c r="H499" s="15"/>
      <c r="I499" s="15"/>
      <c r="J499" s="14"/>
      <c r="K499" s="15"/>
      <c r="L499" s="14"/>
      <c r="M499" s="14"/>
      <c r="N499" s="52" t="str">
        <f t="shared" si="14"/>
        <v/>
      </c>
      <c r="O499" s="14"/>
      <c r="P499" s="52" t="str">
        <f t="shared" si="15"/>
        <v/>
      </c>
      <c r="Q499" s="14"/>
      <c r="R499" s="14"/>
      <c r="S499" s="43"/>
    </row>
    <row r="500" spans="1:19" x14ac:dyDescent="0.2">
      <c r="A500" s="42"/>
      <c r="B500" s="15"/>
      <c r="C500" s="43"/>
      <c r="D500" s="15"/>
      <c r="E500" s="15"/>
      <c r="F500" s="15"/>
      <c r="G500" s="15"/>
      <c r="H500" s="15"/>
      <c r="I500" s="15"/>
      <c r="J500" s="14"/>
      <c r="K500" s="15"/>
      <c r="L500" s="14"/>
      <c r="M500" s="14"/>
      <c r="N500" s="52" t="str">
        <f t="shared" si="14"/>
        <v/>
      </c>
      <c r="O500" s="14"/>
      <c r="P500" s="52" t="str">
        <f t="shared" si="15"/>
        <v/>
      </c>
      <c r="Q500" s="14"/>
      <c r="R500" s="14"/>
      <c r="S500" s="43"/>
    </row>
  </sheetData>
  <sheetProtection password="CF33" sheet="1" objects="1" scenarios="1" insertColumns="0" deleteColumns="0"/>
  <dataValidations count="8">
    <dataValidation type="list" allowBlank="1" showInputMessage="1" showErrorMessage="1" sqref="H3:H500" xr:uid="{00000000-0002-0000-0800-000000000000}">
      <formula1>SamarbejdeGrundskole</formula1>
    </dataValidation>
    <dataValidation type="list" allowBlank="1" showInputMessage="1" showErrorMessage="1" sqref="F3:F500" xr:uid="{00000000-0002-0000-0800-000001000000}">
      <formula1>IndendørsUdendørs</formula1>
    </dataValidation>
    <dataValidation type="list" showInputMessage="1" showErrorMessage="1" sqref="G3:G500" xr:uid="{00000000-0002-0000-0800-000002000000}">
      <formula1>Målgruppe</formula1>
    </dataValidation>
    <dataValidation type="list" allowBlank="1" showInputMessage="1" showErrorMessage="1" sqref="D3:D500" xr:uid="{00000000-0002-0000-0800-000003000000}">
      <formula1>Aktivitet</formula1>
    </dataValidation>
    <dataValidation type="list" allowBlank="1" showInputMessage="1" showErrorMessage="1" sqref="E3:E500" xr:uid="{00000000-0002-0000-0800-000004000000}">
      <formula1>OffentligAdgang</formula1>
    </dataValidation>
    <dataValidation type="list" allowBlank="1" showInputMessage="1" showErrorMessage="1" sqref="K3:K500" xr:uid="{00000000-0002-0000-0800-000005000000}">
      <formula1>HeleDele</formula1>
    </dataValidation>
    <dataValidation type="list" showInputMessage="1" showErrorMessage="1" sqref="B3:B500" xr:uid="{00000000-0002-0000-0800-000006000000}">
      <formula1>Geografi</formula1>
    </dataValidation>
    <dataValidation type="list" allowBlank="1" showInputMessage="1" showErrorMessage="1" sqref="I3:I500" xr:uid="{00000000-0002-0000-0800-000007000000}">
      <formula1>SamarbejdeDJO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Navngivne områder</vt:lpstr>
      </vt:variant>
      <vt:variant>
        <vt:i4>9</vt:i4>
      </vt:variant>
    </vt:vector>
  </HeadingPairs>
  <TitlesOfParts>
    <vt:vector size="28" baseType="lpstr">
      <vt:lpstr>1-Nøgletal</vt:lpstr>
      <vt:lpstr>2-Nøgletal</vt:lpstr>
      <vt:lpstr>3-PublikumB&amp;U</vt:lpstr>
      <vt:lpstr>4-Geografi</vt:lpstr>
      <vt:lpstr>GeografiMellemregning</vt:lpstr>
      <vt:lpstr>5-Grundskole</vt:lpstr>
      <vt:lpstr>Generelt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Lister</vt:lpstr>
      <vt:lpstr>Aktivitet</vt:lpstr>
      <vt:lpstr>Geografi</vt:lpstr>
      <vt:lpstr>HeleDele</vt:lpstr>
      <vt:lpstr>Hjemkommune</vt:lpstr>
      <vt:lpstr>IndendørsUdendørs</vt:lpstr>
      <vt:lpstr>Målgruppe</vt:lpstr>
      <vt:lpstr>OffentligAdgang</vt:lpstr>
      <vt:lpstr>SamarbejdeDJO</vt:lpstr>
      <vt:lpstr>SamarbejdeGrundskole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Hjerrild Bech</dc:creator>
  <cp:lastModifiedBy>Laura Kaalund-Jørgensen</cp:lastModifiedBy>
  <dcterms:created xsi:type="dcterms:W3CDTF">2018-06-04T07:51:41Z</dcterms:created>
  <dcterms:modified xsi:type="dcterms:W3CDTF">2025-10-28T14:49:00Z</dcterms:modified>
</cp:coreProperties>
</file>