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U0GBLd0a1t2WW8ikn+p+13R+NxuZVEMNQZb1RbCjkkZku9k4SXxMugy94XfIW4/relPAjN2r5CNpdtvCcoHZg==" workbookSaltValue="G3U3Fj+p9jzi32gH+XWNYg==" workbookSpinCount="100000" lockStructure="1"/>
  <bookViews>
    <workbookView xWindow="0" yWindow="0" windowWidth="28800" windowHeight="13200"/>
  </bookViews>
  <sheets>
    <sheet name="Ansøgningsskema" sheetId="1" r:id="rId1"/>
    <sheet name="Lister" sheetId="2" state="hidden" r:id="rId2"/>
    <sheet name="Log" sheetId="3" state="hidden" r:id="rId3"/>
  </sheets>
  <definedNames>
    <definedName name="matrix">Lister!$A$2:$C$3</definedName>
    <definedName name="Typeinstitution">Lister!$A$2:$A$3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13" i="1" l="1"/>
  <c r="C14" i="1" l="1"/>
  <c r="D12" i="1"/>
  <c r="C2" i="2" s="1"/>
  <c r="C9" i="1"/>
  <c r="D16" i="1" l="1"/>
  <c r="C18" i="1" s="1"/>
</calcChain>
</file>

<file path=xl/sharedStrings.xml><?xml version="1.0" encoding="utf-8"?>
<sst xmlns="http://schemas.openxmlformats.org/spreadsheetml/2006/main" count="33" uniqueCount="29">
  <si>
    <t>Institutionsnavn</t>
  </si>
  <si>
    <t>CVR</t>
  </si>
  <si>
    <t>Beregningsmodel</t>
  </si>
  <si>
    <t>Søger I som energiudsat eller energiintesiv institution?</t>
  </si>
  <si>
    <t>Energiudsat institution</t>
  </si>
  <si>
    <t>Angiv jeres samlede energiudgifter for 2022</t>
  </si>
  <si>
    <t>Angiv jeres samlede energiudgifter for 2021</t>
  </si>
  <si>
    <t>Energiintensiv institution</t>
  </si>
  <si>
    <t>Angiv jeres omsætning for 2022</t>
  </si>
  <si>
    <t>Udregning af tilskud</t>
  </si>
  <si>
    <t>Tilskud før loft på 1. mio. kr.</t>
  </si>
  <si>
    <t>Merudgift til energi i 2022</t>
  </si>
  <si>
    <t>Endeligt beregnet tilskud der kan ansøges for</t>
  </si>
  <si>
    <t>Stamdata</t>
  </si>
  <si>
    <t>Data til beregning</t>
  </si>
  <si>
    <t>Angiv jeres driftsunderskud for 2022</t>
  </si>
  <si>
    <t>Indtast</t>
  </si>
  <si>
    <t>Vælg fra rullemenu</t>
  </si>
  <si>
    <t>Enerigiudgifter for 2022 svarer min. til 10 % af omsætning for 2022</t>
  </si>
  <si>
    <t>Type</t>
  </si>
  <si>
    <t>Tekst</t>
  </si>
  <si>
    <t>Beregning</t>
  </si>
  <si>
    <t>Ændring</t>
  </si>
  <si>
    <t>I fanen "Lister" er beregning for energiinstensiv ændret fra HVIS(Ansøgningsskema!$D$13&gt;10%;Ansøgningsskema!D12;0) til HVIS(Ansøgningsskema!$D$13="Ja";Ansøgningsskema!D12;0).</t>
  </si>
  <si>
    <t>Version (efter ændring)</t>
  </si>
  <si>
    <t>1.1</t>
  </si>
  <si>
    <t>1.2</t>
  </si>
  <si>
    <t>I fanen "Lister" er beregning for energiinstensiv ændret fra ER.TAL(Ansøgningsskema!$D$13) til ER.TEKST(Ansøgningsskema!$D$13). Desuden fjernet formattering i kolonne E for ansøgningsskema.</t>
  </si>
  <si>
    <t>Bilag til ansøgning om tilskud fra pulje til udsatte energiintensive kulturinstitutioner v.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</si>
</sst>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3" fillId="0" borderId="0" xfId="0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164" fontId="0" fillId="0" borderId="0" xfId="0" applyNumberFormat="1" applyProtection="1"/>
    <xf numFmtId="0" fontId="0" fillId="4" borderId="1" xfId="0" applyFill="1" applyBorder="1" applyProtection="1"/>
    <xf numFmtId="0" fontId="0" fillId="4" borderId="6" xfId="0" applyFill="1" applyBorder="1" applyProtection="1"/>
    <xf numFmtId="0" fontId="0" fillId="3" borderId="6" xfId="0" applyFill="1" applyBorder="1" applyProtection="1"/>
    <xf numFmtId="0" fontId="0" fillId="3" borderId="3" xfId="0" applyFill="1" applyBorder="1" applyProtection="1"/>
    <xf numFmtId="0" fontId="2" fillId="2" borderId="7" xfId="0" applyFont="1" applyFill="1" applyBorder="1" applyProtection="1"/>
    <xf numFmtId="0" fontId="10" fillId="2" borderId="7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right"/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164" fontId="7" fillId="3" borderId="5" xfId="0" applyNumberFormat="1" applyFont="1" applyFill="1" applyBorder="1" applyAlignment="1" applyProtection="1">
      <alignment horizontal="right"/>
    </xf>
    <xf numFmtId="0" fontId="7" fillId="3" borderId="5" xfId="0" applyNumberFormat="1" applyFont="1" applyFill="1" applyBorder="1" applyAlignment="1" applyProtection="1">
      <alignment horizontal="right"/>
    </xf>
    <xf numFmtId="0" fontId="10" fillId="3" borderId="5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Protection="1"/>
    <xf numFmtId="0" fontId="0" fillId="3" borderId="9" xfId="0" applyFill="1" applyBorder="1" applyProtection="1"/>
    <xf numFmtId="0" fontId="7" fillId="0" borderId="7" xfId="0" applyFont="1" applyFill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2" borderId="7" xfId="0" applyNumberFormat="1" applyFont="1" applyFill="1" applyBorder="1" applyAlignment="1" applyProtection="1">
      <alignment horizontal="right"/>
    </xf>
    <xf numFmtId="0" fontId="7" fillId="2" borderId="7" xfId="0" applyNumberFormat="1" applyFont="1" applyFill="1" applyBorder="1" applyAlignment="1" applyProtection="1">
      <alignment horizontal="right"/>
    </xf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0" fontId="8" fillId="3" borderId="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164" fontId="9" fillId="2" borderId="7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5"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30480</xdr:rowOff>
    </xdr:from>
    <xdr:to>
      <xdr:col>1</xdr:col>
      <xdr:colOff>1348740</xdr:colOff>
      <xdr:row>2</xdr:row>
      <xdr:rowOff>275143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" y="230505"/>
          <a:ext cx="1287780" cy="43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tabSelected="1" zoomScaleNormal="100" workbookViewId="0">
      <selection activeCell="D5" sqref="D5"/>
    </sheetView>
  </sheetViews>
  <sheetFormatPr defaultColWidth="9.140625" defaultRowHeight="15" x14ac:dyDescent="0.25"/>
  <cols>
    <col min="1" max="1" width="3.28515625" style="6" customWidth="1"/>
    <col min="2" max="2" width="20.7109375" style="6" customWidth="1"/>
    <col min="3" max="3" width="58.7109375" style="6" customWidth="1"/>
    <col min="4" max="4" width="30.7109375" style="6" customWidth="1"/>
    <col min="5" max="5" width="3.28515625" style="6" customWidth="1"/>
    <col min="6" max="16384" width="9.140625" style="6"/>
  </cols>
  <sheetData>
    <row r="1" spans="2:6" ht="15.75" thickBot="1" x14ac:dyDescent="0.3"/>
    <row r="2" spans="2:6" x14ac:dyDescent="0.25">
      <c r="B2" s="11"/>
      <c r="C2" s="39" t="s">
        <v>28</v>
      </c>
      <c r="D2" s="39"/>
      <c r="E2" s="18"/>
    </row>
    <row r="3" spans="2:6" ht="25.5" customHeight="1" x14ac:dyDescent="0.4">
      <c r="B3" s="12"/>
      <c r="C3" s="40" t="s">
        <v>2</v>
      </c>
      <c r="D3" s="40"/>
      <c r="E3" s="19"/>
      <c r="F3" s="7"/>
    </row>
    <row r="4" spans="2:6" ht="15" customHeight="1" x14ac:dyDescent="0.3">
      <c r="B4" s="13"/>
      <c r="C4" s="36" t="s">
        <v>13</v>
      </c>
      <c r="D4" s="36"/>
      <c r="E4" s="17"/>
      <c r="F4" s="7"/>
    </row>
    <row r="5" spans="2:6" ht="14.45" customHeight="1" x14ac:dyDescent="0.25">
      <c r="B5" s="13"/>
      <c r="C5" s="15" t="s">
        <v>0</v>
      </c>
      <c r="D5" s="29" t="s">
        <v>16</v>
      </c>
      <c r="E5" s="20"/>
    </row>
    <row r="6" spans="2:6" x14ac:dyDescent="0.25">
      <c r="B6" s="13"/>
      <c r="C6" s="15" t="s">
        <v>1</v>
      </c>
      <c r="D6" s="29" t="s">
        <v>16</v>
      </c>
      <c r="E6" s="20"/>
    </row>
    <row r="7" spans="2:6" x14ac:dyDescent="0.25">
      <c r="B7" s="13"/>
      <c r="C7" s="15" t="s">
        <v>3</v>
      </c>
      <c r="D7" s="29" t="s">
        <v>17</v>
      </c>
      <c r="E7" s="20"/>
    </row>
    <row r="8" spans="2:6" ht="18.75" customHeight="1" x14ac:dyDescent="0.3">
      <c r="B8" s="13"/>
      <c r="C8" s="36" t="s">
        <v>14</v>
      </c>
      <c r="D8" s="36"/>
      <c r="E8" s="17"/>
    </row>
    <row r="9" spans="2:6" ht="15" customHeight="1" x14ac:dyDescent="0.25">
      <c r="B9" s="13"/>
      <c r="C9" s="15" t="e">
        <f>VLOOKUP($D$7,matrix,2,FALSE)</f>
        <v>#N/A</v>
      </c>
      <c r="D9" s="30" t="s">
        <v>16</v>
      </c>
      <c r="E9" s="21"/>
    </row>
    <row r="10" spans="2:6" ht="14.45" customHeight="1" x14ac:dyDescent="0.25">
      <c r="B10" s="13"/>
      <c r="C10" s="15" t="s">
        <v>5</v>
      </c>
      <c r="D10" s="30" t="s">
        <v>16</v>
      </c>
      <c r="E10" s="21"/>
    </row>
    <row r="11" spans="2:6" x14ac:dyDescent="0.25">
      <c r="B11" s="13"/>
      <c r="C11" s="15" t="s">
        <v>6</v>
      </c>
      <c r="D11" s="30" t="s">
        <v>16</v>
      </c>
      <c r="E11" s="21"/>
    </row>
    <row r="12" spans="2:6" x14ac:dyDescent="0.25">
      <c r="B12" s="13"/>
      <c r="C12" s="15" t="s">
        <v>11</v>
      </c>
      <c r="D12" s="31" t="str">
        <f>IFERROR(IF(AND(ISNUMBER(D10),ISNUMBER(D11)),D10-D11,""),"")</f>
        <v/>
      </c>
      <c r="E12" s="22"/>
    </row>
    <row r="13" spans="2:6" x14ac:dyDescent="0.25">
      <c r="B13" s="13"/>
      <c r="C13" s="16" t="s">
        <v>18</v>
      </c>
      <c r="D13" s="32" t="str">
        <f>IFERROR(IF(AND(D7=Lister!A3,ISNUMBER(D9),ISNUMBER(D10)),IF(ABS(D9)*10/100&lt;=D10,"Ja","Nej"),""),"")</f>
        <v/>
      </c>
      <c r="E13" s="23"/>
    </row>
    <row r="14" spans="2:6" ht="30" customHeight="1" x14ac:dyDescent="0.25">
      <c r="B14" s="13"/>
      <c r="C14" s="41" t="e">
        <f>IFERROR(IF(D13="Nej","Da I ikke opfylder kravet om, at mindst 10 % af jeres omsætning for 2022 svarer til jeres energiudgifter, kan I ikke søge som energiintensiv institution.",NA()),NA())</f>
        <v>#N/A</v>
      </c>
      <c r="D14" s="41"/>
      <c r="E14" s="24"/>
    </row>
    <row r="15" spans="2:6" ht="18.75" x14ac:dyDescent="0.3">
      <c r="B15" s="13"/>
      <c r="C15" s="36" t="s">
        <v>9</v>
      </c>
      <c r="D15" s="36"/>
      <c r="E15" s="17"/>
      <c r="F15" s="10"/>
    </row>
    <row r="16" spans="2:6" ht="15" customHeight="1" x14ac:dyDescent="0.25">
      <c r="B16" s="13"/>
      <c r="C16" s="15" t="s">
        <v>10</v>
      </c>
      <c r="D16" s="31" t="str">
        <f>IFERROR(IF(ISNUMBER(VLOOKUP(D7,matrix,3,FALSE)),VLOOKUP(D7,matrix,3,FALSE),""),"")</f>
        <v/>
      </c>
      <c r="E16" s="22"/>
    </row>
    <row r="17" spans="2:5" ht="15" customHeight="1" x14ac:dyDescent="0.25">
      <c r="B17" s="13"/>
      <c r="C17" s="37" t="s">
        <v>12</v>
      </c>
      <c r="D17" s="37"/>
      <c r="E17" s="25"/>
    </row>
    <row r="18" spans="2:5" ht="30" customHeight="1" x14ac:dyDescent="0.25">
      <c r="B18" s="13"/>
      <c r="C18" s="38" t="str">
        <f>IFERROR(IF(ISNUMBER(D16),MIN(D16,1000000),""),"")</f>
        <v/>
      </c>
      <c r="D18" s="38"/>
      <c r="E18" s="26"/>
    </row>
    <row r="19" spans="2:5" ht="15.75" thickBot="1" x14ac:dyDescent="0.3">
      <c r="B19" s="14"/>
      <c r="C19" s="27"/>
      <c r="D19" s="27"/>
      <c r="E19" s="28"/>
    </row>
    <row r="20" spans="2:5" x14ac:dyDescent="0.25">
      <c r="C20" s="5"/>
      <c r="D20" s="2"/>
      <c r="E20" s="2"/>
    </row>
    <row r="21" spans="2:5" ht="14.45" customHeight="1" x14ac:dyDescent="0.25">
      <c r="C21" s="4"/>
      <c r="D21" s="4"/>
      <c r="E21" s="4"/>
    </row>
    <row r="22" spans="2:5" x14ac:dyDescent="0.25">
      <c r="C22" s="4"/>
      <c r="D22" s="4"/>
      <c r="E22" s="4"/>
    </row>
    <row r="23" spans="2:5" x14ac:dyDescent="0.25">
      <c r="C23" s="4"/>
      <c r="D23" s="4"/>
      <c r="E23" s="4"/>
    </row>
    <row r="24" spans="2:5" x14ac:dyDescent="0.25">
      <c r="C24" s="1"/>
      <c r="D24" s="1"/>
      <c r="E24" s="1"/>
    </row>
    <row r="25" spans="2:5" x14ac:dyDescent="0.25">
      <c r="C25" s="1"/>
      <c r="D25" s="1"/>
      <c r="E25" s="1"/>
    </row>
    <row r="26" spans="2:5" x14ac:dyDescent="0.25">
      <c r="C26" s="2"/>
      <c r="D26" s="1"/>
      <c r="E26" s="1"/>
    </row>
    <row r="27" spans="2:5" x14ac:dyDescent="0.25">
      <c r="C27" s="2"/>
      <c r="D27" s="1"/>
      <c r="E27" s="1"/>
    </row>
    <row r="28" spans="2:5" x14ac:dyDescent="0.25">
      <c r="C28" s="3"/>
      <c r="D28" s="2"/>
      <c r="E28" s="2"/>
    </row>
    <row r="29" spans="2:5" x14ac:dyDescent="0.25">
      <c r="C29" s="3"/>
      <c r="D29" s="2"/>
      <c r="E29" s="2"/>
    </row>
    <row r="30" spans="2:5" x14ac:dyDescent="0.25">
      <c r="C30" s="2"/>
      <c r="D30" s="2"/>
      <c r="E30" s="2"/>
    </row>
    <row r="31" spans="2:5" x14ac:dyDescent="0.25">
      <c r="C31" s="8"/>
      <c r="D31" s="8"/>
      <c r="E31" s="8"/>
    </row>
    <row r="32" spans="2:5" x14ac:dyDescent="0.25">
      <c r="C32" s="9"/>
      <c r="D32" s="9"/>
      <c r="E32" s="9"/>
    </row>
    <row r="33" spans="3:5" x14ac:dyDescent="0.25">
      <c r="C33" s="8"/>
      <c r="D33" s="8"/>
      <c r="E33" s="8"/>
    </row>
    <row r="34" spans="3:5" x14ac:dyDescent="0.25">
      <c r="C34" s="8"/>
      <c r="D34" s="8"/>
      <c r="E34" s="8"/>
    </row>
    <row r="35" spans="3:5" x14ac:dyDescent="0.25">
      <c r="C35" s="8"/>
      <c r="D35" s="8"/>
      <c r="E35" s="8"/>
    </row>
  </sheetData>
  <sheetProtection algorithmName="SHA-512" hashValue="Rxl7cfTD+KIKljPrYlDAu2C/Yg29XHh/zTsmpMT2aZ+oREU8XLTZujxysRFIvrrzlqDFFRET5Aq46xvxrzuJXg==" saltValue="1q8kh2/sSWZJIlUxif3zKA==" spinCount="100000" sheet="1" selectLockedCells="1"/>
  <mergeCells count="8">
    <mergeCell ref="C15:D15"/>
    <mergeCell ref="C17:D17"/>
    <mergeCell ref="C18:D18"/>
    <mergeCell ref="C4:D4"/>
    <mergeCell ref="C2:D2"/>
    <mergeCell ref="C3:D3"/>
    <mergeCell ref="C8:D8"/>
    <mergeCell ref="C14:D14"/>
  </mergeCells>
  <conditionalFormatting sqref="D11">
    <cfRule type="expression" dxfId="4" priority="5">
      <formula>$D$13&lt;10%</formula>
    </cfRule>
  </conditionalFormatting>
  <conditionalFormatting sqref="C14">
    <cfRule type="expression" dxfId="3" priority="4">
      <formula>ISTEXT($C$14)</formula>
    </cfRule>
  </conditionalFormatting>
  <conditionalFormatting sqref="C18">
    <cfRule type="expression" dxfId="2" priority="3">
      <formula>ISNUMBER($C$18)</formula>
    </cfRule>
  </conditionalFormatting>
  <conditionalFormatting sqref="C9:D9">
    <cfRule type="expression" dxfId="1" priority="2">
      <formula>ISERROR($C$9)</formula>
    </cfRule>
  </conditionalFormatting>
  <dataValidations count="3">
    <dataValidation type="list" allowBlank="1" showInputMessage="1" showErrorMessage="1" error="Vælg fra rullemenuen" sqref="D7">
      <formula1>Typeinstitution</formula1>
    </dataValidation>
    <dataValidation type="textLength" operator="equal" allowBlank="1" showInputMessage="1" showErrorMessage="1" error="CVR-numre skal være ottecifret." sqref="D6:E6">
      <formula1>8</formula1>
    </dataValidation>
    <dataValidation type="custom" allowBlank="1" showInputMessage="1" showErrorMessage="1" error="Kun talværdier er gyldige." sqref="D9:E11">
      <formula1>ISNUMBER($D9)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CD6FF63-2B91-4CEF-87CF-C86ABD6D9395}">
            <xm:f>$D$7=Lister!$A$3</xm:f>
            <x14:dxf>
              <font>
                <color auto="1"/>
              </font>
            </x14:dxf>
          </x14:cfRule>
          <xm:sqref>C13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cols>
    <col min="1" max="1" width="23.85546875" bestFit="1" customWidth="1"/>
    <col min="2" max="2" width="33.5703125" bestFit="1" customWidth="1"/>
  </cols>
  <sheetData>
    <row r="1" spans="1:3" x14ac:dyDescent="0.25">
      <c r="A1" s="33" t="s">
        <v>19</v>
      </c>
      <c r="B1" s="33" t="s">
        <v>20</v>
      </c>
      <c r="C1" s="33" t="s">
        <v>21</v>
      </c>
    </row>
    <row r="2" spans="1:3" x14ac:dyDescent="0.25">
      <c r="A2" t="s">
        <v>4</v>
      </c>
      <c r="B2" t="s">
        <v>15</v>
      </c>
      <c r="C2" t="str">
        <f>IFERROR(IF(AND(ISNUMBER(Ansøgningsskema!D9),ISNUMBER(Ansøgningsskema!D12)),MIN(ABS(Ansøgningsskema!D9),Ansøgningsskema!D12),""),"")</f>
        <v/>
      </c>
    </row>
    <row r="3" spans="1:3" x14ac:dyDescent="0.25">
      <c r="A3" t="s">
        <v>7</v>
      </c>
      <c r="B3" t="s">
        <v>8</v>
      </c>
      <c r="C3" t="str">
        <f>IFERROR(IF(AND(ISNUMBER(Ansøgningsskema!D12),ISTEXT(Ansøgningsskema!$D$13)),IF(Ansøgningsskema!$D$13="Ja",Ansøgningsskema!D12,0),""),"")</f>
        <v/>
      </c>
    </row>
  </sheetData>
  <sheetProtection algorithmName="SHA-512" hashValue="jHID9yLXhzv2IwM2VN+OIgAxQkcNXAAlQjMyyOUi0A+NddG0VWzDXwtzaGgGOZ2vNC7aVsv8p6FBFmcl+EtkkA==" saltValue="FD5CS/nDggYSnHldh11TMA==" spinCount="100000" sheet="1" object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42" sqref="C42"/>
    </sheetView>
  </sheetViews>
  <sheetFormatPr defaultRowHeight="15" x14ac:dyDescent="0.25"/>
  <cols>
    <col min="1" max="1" width="22.5703125" style="35" customWidth="1"/>
  </cols>
  <sheetData>
    <row r="1" spans="1:2" x14ac:dyDescent="0.25">
      <c r="A1" s="34" t="s">
        <v>24</v>
      </c>
      <c r="B1" s="33" t="s">
        <v>22</v>
      </c>
    </row>
    <row r="2" spans="1:2" x14ac:dyDescent="0.25">
      <c r="A2" s="35" t="s">
        <v>25</v>
      </c>
      <c r="B2" t="s">
        <v>23</v>
      </c>
    </row>
    <row r="3" spans="1:2" x14ac:dyDescent="0.25">
      <c r="A3" s="35" t="s">
        <v>26</v>
      </c>
      <c r="B3" t="s">
        <v>27</v>
      </c>
    </row>
  </sheetData>
  <sheetProtection algorithmName="SHA-512" hashValue="r+A6Hx/uz41M/yNGmB7W8ednaRHtdAmBhTwTqaMjdD/bUyYTAUpQwsqBYgmKNRTRzVt4ZN4f+UPbi1aTXCXRAw==" saltValue="aZpXhq9TtlPeWggEYat/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Ansøgningsskema</vt:lpstr>
      <vt:lpstr>Lister</vt:lpstr>
      <vt:lpstr>Log</vt:lpstr>
      <vt:lpstr>matrix</vt:lpstr>
      <vt:lpstr>Typeinstitution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2023-05-04T10:59:08Z</dcterms:modified>
</cp:coreProperties>
</file>