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ENHEDER\Coronaordninger\Ordninger og hotline\Ordninger\Genstartsteam for kultur-, forenings- og idrætsliv\Afrapportering\Udvidet kontrol og stikprøver\"/>
    </mc:Choice>
  </mc:AlternateContent>
  <bookViews>
    <workbookView xWindow="0" yWindow="0" windowWidth="23040" windowHeight="9060" tabRatio="865"/>
  </bookViews>
  <sheets>
    <sheet name="Overblik" sheetId="3" r:id="rId1"/>
    <sheet name="Beretning" sheetId="119" r:id="rId2"/>
    <sheet name="Format1" sheetId="1" r:id="rId3"/>
    <sheet name="Format2" sheetId="120" r:id="rId4"/>
    <sheet name="Format3" sheetId="121" r:id="rId5"/>
    <sheet name="Format4" sheetId="122" r:id="rId6"/>
    <sheet name="Format5" sheetId="123" r:id="rId7"/>
    <sheet name="Format6" sheetId="124" r:id="rId8"/>
    <sheet name="Format7" sheetId="125" r:id="rId9"/>
    <sheet name="Format8" sheetId="126" r:id="rId10"/>
    <sheet name="Format9" sheetId="127" r:id="rId11"/>
    <sheet name="Format10" sheetId="128" r:id="rId12"/>
    <sheet name="List" sheetId="2" state="hidden" r:id="rId13"/>
  </sheets>
  <definedNames>
    <definedName name="_xlnm._FilterDatabase" localSheetId="12" hidden="1">List!#REF!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3" l="1"/>
  <c r="E24" i="120"/>
  <c r="E46" i="128"/>
  <c r="E46" i="127"/>
  <c r="E46" i="126"/>
  <c r="E46" i="125"/>
  <c r="E46" i="124"/>
  <c r="E46" i="123"/>
  <c r="E46" i="122"/>
  <c r="E46" i="121"/>
  <c r="E46" i="120"/>
  <c r="E24" i="1"/>
  <c r="E46" i="1"/>
  <c r="D46" i="128"/>
  <c r="D46" i="127"/>
  <c r="D46" i="126"/>
  <c r="D46" i="125"/>
  <c r="D46" i="124"/>
  <c r="D46" i="123"/>
  <c r="D46" i="122"/>
  <c r="D46" i="121"/>
  <c r="D46" i="120"/>
  <c r="D18" i="3"/>
  <c r="D17" i="3"/>
  <c r="D16" i="3"/>
  <c r="D15" i="3"/>
  <c r="D14" i="3"/>
  <c r="D13" i="3"/>
  <c r="D12" i="3"/>
  <c r="D11" i="3"/>
  <c r="C18" i="3"/>
  <c r="C17" i="3"/>
  <c r="C15" i="3"/>
  <c r="C14" i="3"/>
  <c r="C13" i="3"/>
  <c r="C12" i="3"/>
  <c r="C11" i="3"/>
  <c r="C10" i="3"/>
  <c r="E44" i="128"/>
  <c r="D44" i="128"/>
  <c r="E24" i="128"/>
  <c r="D24" i="128"/>
  <c r="E44" i="127"/>
  <c r="D44" i="127"/>
  <c r="E24" i="127"/>
  <c r="D24" i="127"/>
  <c r="E44" i="126"/>
  <c r="D44" i="126"/>
  <c r="E24" i="126"/>
  <c r="D24" i="126"/>
  <c r="E44" i="125"/>
  <c r="D44" i="125"/>
  <c r="E24" i="125"/>
  <c r="D24" i="125"/>
  <c r="E44" i="124"/>
  <c r="D44" i="124"/>
  <c r="E24" i="124"/>
  <c r="D24" i="124"/>
  <c r="E44" i="123"/>
  <c r="D44" i="123"/>
  <c r="E24" i="123"/>
  <c r="D24" i="123"/>
  <c r="E44" i="122"/>
  <c r="D44" i="122"/>
  <c r="E24" i="122"/>
  <c r="D24" i="122"/>
  <c r="E44" i="121"/>
  <c r="D44" i="121"/>
  <c r="E24" i="121"/>
  <c r="D24" i="121"/>
  <c r="E44" i="120"/>
  <c r="D10" i="3"/>
  <c r="D19" i="3"/>
  <c r="C21" i="3"/>
  <c r="D44" i="120"/>
  <c r="D24" i="120"/>
  <c r="E44" i="1"/>
  <c r="D44" i="1"/>
  <c r="D24" i="1"/>
  <c r="D46" i="1"/>
  <c r="C9" i="3"/>
  <c r="D9" i="3"/>
</calcChain>
</file>

<file path=xl/comments1.xml><?xml version="1.0" encoding="utf-8"?>
<comments xmlns="http://schemas.openxmlformats.org/spreadsheetml/2006/main">
  <authors>
    <author>Emil Emborg Thiel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Emil Emborg Thiel:</t>
        </r>
        <r>
          <rPr>
            <sz val="9"/>
            <color indexed="81"/>
            <rFont val="Tahoma"/>
            <family val="2"/>
          </rPr>
          <t xml:space="preserve">
En generisk Ja/Nej mulighed som kan bruges flere steder.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Emil Emborg Thiel:</t>
        </r>
        <r>
          <rPr>
            <sz val="9"/>
            <color indexed="81"/>
            <rFont val="Tahoma"/>
            <family val="2"/>
          </rPr>
          <t xml:space="preserve">
Hvis der tilføjes nye kategorier og poster, skal listen igen sorteres A-Z på kategori kolonnen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Emil Emborg Thiel:</t>
        </r>
        <r>
          <rPr>
            <sz val="9"/>
            <color indexed="81"/>
            <rFont val="Tahoma"/>
            <family val="2"/>
          </rPr>
          <t xml:space="preserve">
Hvis der tilføjes nye kategorier og poster, skal listen igen sorteres A-Z på kategori kolonnen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Emil Emborg Thiel:</t>
        </r>
        <r>
          <rPr>
            <sz val="9"/>
            <color indexed="81"/>
            <rFont val="Tahoma"/>
            <family val="2"/>
          </rPr>
          <t xml:space="preserve">
Hvis der tilføjes nye kategorier og poster, skal listen igen sorteres A-Z på kategori kolonnen</t>
        </r>
      </text>
    </comment>
  </commentList>
</comments>
</file>

<file path=xl/sharedStrings.xml><?xml version="1.0" encoding="utf-8"?>
<sst xmlns="http://schemas.openxmlformats.org/spreadsheetml/2006/main" count="536" uniqueCount="85">
  <si>
    <t>Post</t>
  </si>
  <si>
    <t>Nummer</t>
  </si>
  <si>
    <t>Indtægter</t>
  </si>
  <si>
    <t>Dato</t>
  </si>
  <si>
    <t>Type</t>
  </si>
  <si>
    <t>Aflyst</t>
  </si>
  <si>
    <t>Ja/Nej</t>
  </si>
  <si>
    <t>Nej</t>
  </si>
  <si>
    <t>Ja</t>
  </si>
  <si>
    <t>Note</t>
  </si>
  <si>
    <t>Vælg</t>
  </si>
  <si>
    <t>Vælg dato</t>
  </si>
  <si>
    <t>Liveoptrædener, scenekunst (koncert, teater, musical, stand up mv.)</t>
  </si>
  <si>
    <t>Sportsbegivenhed (fodbold, håndbold, ishockey mv.)</t>
  </si>
  <si>
    <t>Festival (musik, fødevarer, viden mv.)</t>
  </si>
  <si>
    <t>Dyrskue</t>
  </si>
  <si>
    <t>Forsalg af billetter</t>
  </si>
  <si>
    <t>Løbende arrangementer (fx cirkus og musicals)</t>
  </si>
  <si>
    <t>Forsalg af menu</t>
  </si>
  <si>
    <t>Vælg arrangementstype</t>
  </si>
  <si>
    <t>Andet</t>
  </si>
  <si>
    <t>Beskrivelse af post</t>
  </si>
  <si>
    <t>Årsag</t>
  </si>
  <si>
    <t>Vælg årsag</t>
  </si>
  <si>
    <t>Kombination</t>
  </si>
  <si>
    <t>Væsentligt ændret</t>
  </si>
  <si>
    <t>Totale omkostninger</t>
  </si>
  <si>
    <t>Omkostninger</t>
  </si>
  <si>
    <t>Udskudt</t>
  </si>
  <si>
    <t>Forsalg af billetter (partnerskabsbilletter)</t>
  </si>
  <si>
    <t>Forsalg af standeleje</t>
  </si>
  <si>
    <t>Forsalg af mad- og drikkevarer</t>
  </si>
  <si>
    <t>Sponsorat (arrangementsspecifikt)</t>
  </si>
  <si>
    <t>Salg af merchandise (arrangementsspecifikt)</t>
  </si>
  <si>
    <t>Øvrige indtægter (arrangementsspecifikke)</t>
  </si>
  <si>
    <t>Column1</t>
  </si>
  <si>
    <t>Forventet underskud</t>
  </si>
  <si>
    <t>Direkte</t>
  </si>
  <si>
    <t>Honorarer</t>
  </si>
  <si>
    <t>Løn til fastansatte</t>
  </si>
  <si>
    <t>Løn til kontraktansatte/tidsbegrænset</t>
  </si>
  <si>
    <t>Ydelser fra underleverandører</t>
  </si>
  <si>
    <t xml:space="preserve">Rettigheder &amp; licenser </t>
  </si>
  <si>
    <t>Lyd-, lys- og scenografi, kostumer ol.</t>
  </si>
  <si>
    <t>Leje af scene/sal/venue</t>
  </si>
  <si>
    <t>Publikumsfaciliteter [&amp; rengøring]</t>
  </si>
  <si>
    <t>PR, markedsføring &amp; billetoperatør</t>
  </si>
  <si>
    <t>Forplejning</t>
  </si>
  <si>
    <t>Forsikring &amp; administration</t>
  </si>
  <si>
    <t>Transport &amp; fragt</t>
  </si>
  <si>
    <t>Rejse og ophold</t>
  </si>
  <si>
    <t>Andet (uddyb)</t>
  </si>
  <si>
    <t>Husleje</t>
  </si>
  <si>
    <t>Leje &amp; leasing</t>
  </si>
  <si>
    <t>Vedligeholdelse mm.</t>
  </si>
  <si>
    <t>El, vand &amp; varme</t>
  </si>
  <si>
    <t xml:space="preserve">Ejendomsskatter &amp; renteomkostninger </t>
  </si>
  <si>
    <t>Afskrivninger af materielle &amp; immaterielle anlægsaktiver</t>
  </si>
  <si>
    <t>Indirekte lønomkostninger</t>
  </si>
  <si>
    <t>Indirekte omkostninger til forsikring &amp; administration</t>
  </si>
  <si>
    <t>P-nummer</t>
  </si>
  <si>
    <t>Navn på ansøger</t>
  </si>
  <si>
    <t>CVR-nummer/CFR-nummer</t>
  </si>
  <si>
    <t>Format</t>
  </si>
  <si>
    <t>Navn på format</t>
  </si>
  <si>
    <t>Sæt kryds:</t>
  </si>
  <si>
    <t>Beretningen skal udarbejdes i nedenstående skema:</t>
  </si>
  <si>
    <t>Sammen med regnskabet skal du indsende en beretning om, hvordan tilskuddet er brugt.</t>
  </si>
  <si>
    <t>1) Udfyld først oplysninger på denne overbliksside (ud for de sorte felter) om den institution/forening, som afrapporteringen vedrører. Resten udfyldes automatisk.
2)  Gå til fanen "Beretning" og udfyld denne som beskrevet i fanen.
3) Gå til fanen "Format 1" og udfyld regnskabet om formatet, herunder budgetterede og faktiske omkostninger samt budgetterede og faktiske indtægter. 
4) Hvis du afrapporterer til flere særskilte projekter i samme ansøgning, skal du udfylde en fane for hvert projektformat.</t>
  </si>
  <si>
    <t>Budgetterede omkostninger</t>
  </si>
  <si>
    <t>Faktiske omkostninger</t>
  </si>
  <si>
    <t>Budgetterede indtægter</t>
  </si>
  <si>
    <t>Faktiske indtægter</t>
  </si>
  <si>
    <r>
      <t xml:space="preserve"> </t>
    </r>
    <r>
      <rPr>
        <sz val="12"/>
        <color theme="1"/>
        <rFont val="Verdana"/>
        <family val="2"/>
      </rPr>
      <t xml:space="preserve"> </t>
    </r>
  </si>
  <si>
    <t>I skal tilbagebetale</t>
  </si>
  <si>
    <t xml:space="preserve">Er aktiviteten/aktiviteterne afviklet i overensstemmelse med ansøgningen og det formål, som tilskuddet er bevilget til? </t>
  </si>
  <si>
    <t xml:space="preserve">
</t>
  </si>
  <si>
    <t>Uddyb aktiviteten/aktiviteterne i nedenstående boks, hvor I beskriver aktiviteten/aktiviteterne. 
I bedes derudover redegøre for, hvorvidt aktiviteten/aktiviteterne sted i 2021? Hvis ikke, har Slots- og Kulturstyrelsen i så fald givet dispensation til ændring af afviklingsdato? 
Beskriv i hvilket omfang, aktiviteten/aktiviteterne var et samarbejdsprojekt.</t>
  </si>
  <si>
    <t>Modtaget tilskud i alt</t>
  </si>
  <si>
    <t>Resultat</t>
  </si>
  <si>
    <t>Tilskud til formatet fra genstartspulje 4</t>
  </si>
  <si>
    <t>Totale indtægter</t>
  </si>
  <si>
    <t>Vejledning til regnskabsskabelon:</t>
  </si>
  <si>
    <t>Stikprøve regnskabsskabelon</t>
  </si>
  <si>
    <t xml:space="preserve">Beretning i forbindelse med stikprøve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</si>
</sst>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r.&quot;_-;\-* #,##0.00\ &quot;kr.&quot;_-;_-* &quot;-&quot;??\ &quot;kr.&quot;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5"/>
      <name val="Verdana"/>
      <family val="2"/>
    </font>
    <font>
      <b/>
      <sz val="14"/>
      <color theme="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9"/>
      <color rgb="FF000000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8"/>
      <color theme="1"/>
      <name val="Verdana"/>
      <family val="2"/>
    </font>
    <font>
      <b/>
      <sz val="14"/>
      <name val="Verdana"/>
      <family val="2"/>
    </font>
    <font>
      <sz val="14"/>
      <color theme="0"/>
      <name val="Verdana"/>
      <family val="2"/>
    </font>
    <font>
      <sz val="11"/>
      <name val="Verdana"/>
      <family val="2"/>
    </font>
    <font>
      <sz val="14"/>
      <color rgb="FFFF0000"/>
      <name val="Verdana"/>
      <family val="2"/>
    </font>
    <font>
      <b/>
      <sz val="10"/>
      <color theme="2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Verdana"/>
    </font>
    <font>
      <sz val="12"/>
      <color theme="1"/>
      <name val="Verdana"/>
      <family val="2"/>
    </font>
    <font>
      <sz val="1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52525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0" fillId="0" borderId="0" xfId="0" applyFont="1"/>
    <xf numFmtId="14" fontId="0" fillId="0" borderId="0" xfId="0" applyNumberFormat="1"/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8" fillId="0" borderId="3" xfId="0" applyFont="1" applyBorder="1" applyProtection="1">
      <protection hidden="1"/>
    </xf>
    <xf numFmtId="0" fontId="10" fillId="0" borderId="0" xfId="0" applyFont="1" applyFill="1" applyBorder="1" applyProtection="1">
      <protection locked="0" hidden="1"/>
    </xf>
    <xf numFmtId="0" fontId="7" fillId="0" borderId="0" xfId="0" applyFont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14" fillId="0" borderId="0" xfId="0" applyFont="1" applyAlignment="1">
      <alignment vertical="center"/>
    </xf>
    <xf numFmtId="0" fontId="0" fillId="0" borderId="0" xfId="0" applyFont="1" applyBorder="1"/>
    <xf numFmtId="14" fontId="0" fillId="0" borderId="0" xfId="0" applyNumberFormat="1" applyAlignment="1">
      <alignment horizontal="right"/>
    </xf>
    <xf numFmtId="0" fontId="15" fillId="0" borderId="0" xfId="0" applyFont="1" applyBorder="1" applyProtection="1">
      <protection hidden="1"/>
    </xf>
    <xf numFmtId="44" fontId="15" fillId="0" borderId="0" xfId="0" applyNumberFormat="1" applyFont="1" applyBorder="1" applyProtection="1">
      <protection hidden="1"/>
    </xf>
    <xf numFmtId="0" fontId="6" fillId="2" borderId="14" xfId="0" applyFont="1" applyFill="1" applyBorder="1" applyAlignment="1" applyProtection="1">
      <alignment vertical="center"/>
      <protection hidden="1"/>
    </xf>
    <xf numFmtId="0" fontId="6" fillId="2" borderId="11" xfId="0" applyFont="1" applyFill="1" applyBorder="1" applyAlignment="1" applyProtection="1">
      <alignment vertical="center"/>
      <protection hidden="1"/>
    </xf>
    <xf numFmtId="0" fontId="11" fillId="5" borderId="3" xfId="0" applyFont="1" applyFill="1" applyBorder="1" applyAlignment="1" applyProtection="1">
      <alignment horizontal="right" vertical="center"/>
      <protection hidden="1"/>
    </xf>
    <xf numFmtId="0" fontId="19" fillId="5" borderId="3" xfId="0" applyFont="1" applyFill="1" applyBorder="1" applyAlignment="1" applyProtection="1">
      <alignment horizontal="right" vertical="center" wrapText="1"/>
      <protection hidden="1"/>
    </xf>
    <xf numFmtId="0" fontId="19" fillId="5" borderId="10" xfId="0" applyFont="1" applyFill="1" applyBorder="1" applyAlignment="1" applyProtection="1">
      <alignment horizontal="right" vertical="center" wrapText="1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3" fillId="0" borderId="6" xfId="1" applyNumberFormat="1" applyFont="1" applyBorder="1" applyAlignment="1" applyProtection="1">
      <alignment horizontal="left" vertical="center"/>
      <protection hidden="1"/>
    </xf>
    <xf numFmtId="44" fontId="13" fillId="0" borderId="6" xfId="1" applyFont="1" applyBorder="1" applyAlignment="1" applyProtection="1">
      <alignment horizontal="left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0" fillId="0" borderId="8" xfId="0" applyNumberFormat="1" applyFont="1" applyFill="1" applyBorder="1" applyAlignment="1" applyProtection="1">
      <alignment horizontal="center" vertical="center"/>
      <protection locked="0" hidden="1"/>
    </xf>
    <xf numFmtId="0" fontId="15" fillId="6" borderId="21" xfId="0" applyFont="1" applyFill="1" applyBorder="1" applyProtection="1">
      <protection hidden="1"/>
    </xf>
    <xf numFmtId="0" fontId="15" fillId="6" borderId="23" xfId="0" applyFont="1" applyFill="1" applyBorder="1" applyProtection="1"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44" fontId="8" fillId="0" borderId="0" xfId="1" applyFont="1" applyFill="1" applyBorder="1" applyProtection="1">
      <protection locked="0" hidden="1"/>
    </xf>
    <xf numFmtId="44" fontId="16" fillId="6" borderId="21" xfId="1" applyFont="1" applyFill="1" applyBorder="1" applyProtection="1">
      <protection hidden="1"/>
    </xf>
    <xf numFmtId="0" fontId="27" fillId="3" borderId="17" xfId="0" applyFont="1" applyFill="1" applyBorder="1" applyAlignment="1" applyProtection="1">
      <alignment horizontal="center" vertical="center"/>
      <protection hidden="1"/>
    </xf>
    <xf numFmtId="0" fontId="8" fillId="3" borderId="28" xfId="0" applyFont="1" applyFill="1" applyBorder="1" applyProtection="1">
      <protection hidden="1"/>
    </xf>
    <xf numFmtId="0" fontId="8" fillId="3" borderId="29" xfId="0" applyFont="1" applyFill="1" applyBorder="1" applyProtection="1">
      <protection hidden="1"/>
    </xf>
    <xf numFmtId="0" fontId="16" fillId="3" borderId="30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44" fontId="16" fillId="6" borderId="22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1" fillId="0" borderId="3" xfId="0" applyFont="1" applyBorder="1" applyProtection="1">
      <protection hidden="1"/>
    </xf>
    <xf numFmtId="0" fontId="0" fillId="0" borderId="26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4" xfId="0" applyBorder="1" applyProtection="1">
      <protection hidden="1"/>
    </xf>
    <xf numFmtId="0" fontId="15" fillId="0" borderId="3" xfId="0" applyFont="1" applyBorder="1" applyProtection="1">
      <protection hidden="1"/>
    </xf>
    <xf numFmtId="44" fontId="16" fillId="6" borderId="32" xfId="0" applyNumberFormat="1" applyFont="1" applyFill="1" applyBorder="1" applyAlignment="1" applyProtection="1">
      <alignment horizontal="center" vertical="center"/>
      <protection hidden="1"/>
    </xf>
    <xf numFmtId="44" fontId="15" fillId="0" borderId="16" xfId="0" applyNumberFormat="1" applyFont="1" applyBorder="1" applyAlignment="1" applyProtection="1">
      <protection hidden="1"/>
    </xf>
    <xf numFmtId="44" fontId="15" fillId="0" borderId="22" xfId="0" applyNumberFormat="1" applyFont="1" applyBorder="1" applyAlignment="1" applyProtection="1">
      <protection hidden="1"/>
    </xf>
    <xf numFmtId="0" fontId="15" fillId="0" borderId="21" xfId="0" applyFont="1" applyBorder="1" applyAlignment="1" applyProtection="1"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protection hidden="1"/>
    </xf>
    <xf numFmtId="44" fontId="15" fillId="0" borderId="21" xfId="0" applyNumberFormat="1" applyFont="1" applyBorder="1" applyAlignment="1" applyProtection="1"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13" fillId="0" borderId="37" xfId="1" applyNumberFormat="1" applyFont="1" applyBorder="1" applyAlignment="1" applyProtection="1">
      <alignment horizontal="left" vertical="center"/>
      <protection hidden="1"/>
    </xf>
    <xf numFmtId="44" fontId="13" fillId="0" borderId="37" xfId="1" applyFont="1" applyBorder="1" applyAlignment="1" applyProtection="1">
      <alignment horizontal="left" vertical="center"/>
      <protection hidden="1"/>
    </xf>
    <xf numFmtId="49" fontId="22" fillId="0" borderId="40" xfId="0" applyNumberFormat="1" applyFont="1" applyBorder="1" applyAlignment="1" applyProtection="1">
      <alignment horizontal="left" vertical="center"/>
      <protection hidden="1"/>
    </xf>
    <xf numFmtId="44" fontId="16" fillId="0" borderId="41" xfId="0" applyNumberFormat="1" applyFont="1" applyBorder="1" applyAlignment="1" applyProtection="1">
      <alignment horizontal="left" vertical="center"/>
      <protection hidden="1"/>
    </xf>
    <xf numFmtId="0" fontId="17" fillId="7" borderId="42" xfId="0" applyFont="1" applyFill="1" applyBorder="1" applyAlignment="1" applyProtection="1">
      <alignment horizontal="center" vertical="center"/>
      <protection hidden="1"/>
    </xf>
    <xf numFmtId="49" fontId="22" fillId="0" borderId="29" xfId="0" applyNumberFormat="1" applyFont="1" applyBorder="1" applyAlignment="1" applyProtection="1">
      <alignment horizontal="left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44" fontId="22" fillId="0" borderId="5" xfId="1" applyFont="1" applyBorder="1" applyAlignment="1" applyProtection="1">
      <alignment horizontal="left" vertical="center"/>
      <protection hidden="1"/>
    </xf>
    <xf numFmtId="44" fontId="15" fillId="8" borderId="0" xfId="1" applyFont="1" applyFill="1" applyBorder="1" applyAlignment="1" applyProtection="1">
      <protection hidden="1"/>
    </xf>
    <xf numFmtId="0" fontId="7" fillId="8" borderId="0" xfId="0" applyFont="1" applyFill="1" applyBorder="1" applyAlignment="1" applyProtection="1">
      <protection hidden="1"/>
    </xf>
    <xf numFmtId="44" fontId="29" fillId="7" borderId="27" xfId="1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13" fillId="2" borderId="18" xfId="0" applyFont="1" applyFill="1" applyBorder="1" applyAlignment="1" applyProtection="1">
      <alignment horizontal="center" vertical="top" wrapText="1"/>
      <protection hidden="1"/>
    </xf>
    <xf numFmtId="0" fontId="13" fillId="2" borderId="19" xfId="0" applyFont="1" applyFill="1" applyBorder="1" applyAlignment="1" applyProtection="1">
      <alignment horizontal="center" vertical="top" wrapText="1"/>
      <protection hidden="1"/>
    </xf>
    <xf numFmtId="44" fontId="20" fillId="0" borderId="6" xfId="1" applyFont="1" applyFill="1" applyBorder="1" applyAlignment="1" applyProtection="1">
      <alignment horizontal="center" vertical="center"/>
      <protection locked="0" hidden="1"/>
    </xf>
    <xf numFmtId="44" fontId="7" fillId="0" borderId="0" xfId="0" applyNumberFormat="1" applyFont="1" applyBorder="1" applyProtection="1">
      <protection hidden="1"/>
    </xf>
    <xf numFmtId="44" fontId="16" fillId="0" borderId="0" xfId="0" applyNumberFormat="1" applyFont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5" fillId="0" borderId="0" xfId="0" applyFont="1" applyFill="1" applyBorder="1" applyProtection="1">
      <protection hidden="1"/>
    </xf>
    <xf numFmtId="0" fontId="25" fillId="0" borderId="0" xfId="0" applyFont="1" applyBorder="1" applyProtection="1">
      <protection hidden="1"/>
    </xf>
    <xf numFmtId="0" fontId="26" fillId="0" borderId="0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wrapText="1"/>
      <protection hidden="1"/>
    </xf>
    <xf numFmtId="0" fontId="25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0" fillId="0" borderId="25" xfId="0" applyFill="1" applyBorder="1" applyProtection="1">
      <protection hidden="1"/>
    </xf>
    <xf numFmtId="49" fontId="25" fillId="0" borderId="0" xfId="0" applyNumberFormat="1" applyFont="1" applyBorder="1" applyAlignment="1" applyProtection="1">
      <alignment vertical="top" wrapText="1"/>
      <protection hidden="1"/>
    </xf>
    <xf numFmtId="0" fontId="26" fillId="0" borderId="0" xfId="0" applyFont="1" applyBorder="1" applyProtection="1"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Protection="1">
      <protection hidden="1"/>
    </xf>
    <xf numFmtId="0" fontId="26" fillId="0" borderId="27" xfId="0" applyFont="1" applyFill="1" applyBorder="1" applyProtection="1">
      <protection locked="0" hidden="1"/>
    </xf>
    <xf numFmtId="44" fontId="8" fillId="0" borderId="9" xfId="0" applyNumberFormat="1" applyFont="1" applyFill="1" applyBorder="1" applyAlignment="1" applyProtection="1">
      <alignment horizontal="center" vertical="center"/>
      <protection locked="0" hidden="1"/>
    </xf>
    <xf numFmtId="44" fontId="8" fillId="0" borderId="4" xfId="0" applyNumberFormat="1" applyFont="1" applyFill="1" applyBorder="1" applyAlignment="1" applyProtection="1">
      <alignment horizontal="center" vertical="center"/>
      <protection locked="0" hidden="1"/>
    </xf>
    <xf numFmtId="44" fontId="8" fillId="0" borderId="18" xfId="0" applyNumberFormat="1" applyFont="1" applyFill="1" applyBorder="1" applyAlignment="1" applyProtection="1">
      <alignment horizontal="center" vertical="center"/>
      <protection locked="0" hidden="1"/>
    </xf>
    <xf numFmtId="44" fontId="8" fillId="0" borderId="20" xfId="0" applyNumberFormat="1" applyFont="1" applyFill="1" applyBorder="1" applyAlignment="1" applyProtection="1">
      <alignment horizontal="center" vertical="center"/>
      <protection locked="0" hidden="1"/>
    </xf>
    <xf numFmtId="0" fontId="26" fillId="0" borderId="0" xfId="0" applyFont="1" applyBorder="1" applyProtection="1">
      <protection locked="0" hidden="1"/>
    </xf>
    <xf numFmtId="0" fontId="21" fillId="2" borderId="14" xfId="0" applyFont="1" applyFill="1" applyBorder="1" applyAlignment="1" applyProtection="1">
      <alignment horizontal="center" vertical="top" wrapText="1"/>
      <protection hidden="1"/>
    </xf>
    <xf numFmtId="0" fontId="21" fillId="2" borderId="11" xfId="0" applyFont="1" applyFill="1" applyBorder="1" applyAlignment="1" applyProtection="1">
      <alignment horizontal="center" vertical="top" wrapText="1"/>
      <protection hidden="1"/>
    </xf>
    <xf numFmtId="0" fontId="21" fillId="2" borderId="15" xfId="0" applyFont="1" applyFill="1" applyBorder="1" applyAlignment="1" applyProtection="1">
      <alignment horizontal="center" vertical="top" wrapText="1"/>
      <protection hidden="1"/>
    </xf>
    <xf numFmtId="0" fontId="24" fillId="3" borderId="34" xfId="0" applyFont="1" applyFill="1" applyBorder="1" applyAlignment="1" applyProtection="1">
      <alignment horizontal="center" vertical="center"/>
      <protection hidden="1"/>
    </xf>
    <xf numFmtId="0" fontId="24" fillId="3" borderId="35" xfId="0" applyFont="1" applyFill="1" applyBorder="1" applyAlignment="1" applyProtection="1">
      <alignment horizontal="center" vertical="center"/>
      <protection hidden="1"/>
    </xf>
    <xf numFmtId="0" fontId="24" fillId="3" borderId="36" xfId="0" applyFont="1" applyFill="1" applyBorder="1" applyAlignment="1" applyProtection="1">
      <alignment horizontal="center" vertical="center"/>
      <protection hidden="1"/>
    </xf>
    <xf numFmtId="0" fontId="13" fillId="2" borderId="33" xfId="0" applyFont="1" applyFill="1" applyBorder="1" applyAlignment="1" applyProtection="1">
      <alignment horizontal="center" vertical="top" wrapText="1"/>
      <protection hidden="1"/>
    </xf>
    <xf numFmtId="0" fontId="13" fillId="2" borderId="4" xfId="0" applyFont="1" applyFill="1" applyBorder="1" applyAlignment="1" applyProtection="1">
      <alignment horizontal="center" vertical="top" wrapText="1"/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49" fontId="25" fillId="0" borderId="0" xfId="0" applyNumberFormat="1" applyFont="1" applyBorder="1" applyAlignment="1" applyProtection="1">
      <alignment vertical="top" wrapText="1"/>
      <protection locked="0" hidden="1"/>
    </xf>
    <xf numFmtId="0" fontId="11" fillId="4" borderId="0" xfId="0" applyFont="1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25" fillId="0" borderId="3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49" fontId="25" fillId="0" borderId="3" xfId="0" applyNumberFormat="1" applyFont="1" applyBorder="1" applyAlignment="1" applyProtection="1">
      <alignment horizontal="center" vertical="top" wrapText="1"/>
      <protection locked="0" hidden="1"/>
    </xf>
    <xf numFmtId="49" fontId="25" fillId="0" borderId="0" xfId="0" applyNumberFormat="1" applyFont="1" applyBorder="1" applyAlignment="1" applyProtection="1">
      <alignment horizontal="center" vertical="top" wrapText="1"/>
      <protection locked="0" hidden="1"/>
    </xf>
    <xf numFmtId="49" fontId="25" fillId="0" borderId="4" xfId="0" applyNumberFormat="1" applyFont="1" applyBorder="1" applyAlignment="1" applyProtection="1">
      <alignment horizontal="center" vertical="top" wrapText="1"/>
      <protection locked="0" hidden="1"/>
    </xf>
    <xf numFmtId="49" fontId="25" fillId="0" borderId="26" xfId="0" applyNumberFormat="1" applyFont="1" applyBorder="1" applyAlignment="1" applyProtection="1">
      <alignment horizontal="center" vertical="top" wrapText="1"/>
      <protection locked="0" hidden="1"/>
    </xf>
    <xf numFmtId="49" fontId="25" fillId="0" borderId="25" xfId="0" applyNumberFormat="1" applyFont="1" applyBorder="1" applyAlignment="1" applyProtection="1">
      <alignment horizontal="center" vertical="top" wrapText="1"/>
      <protection locked="0" hidden="1"/>
    </xf>
    <xf numFmtId="49" fontId="25" fillId="0" borderId="24" xfId="0" applyNumberFormat="1" applyFont="1" applyBorder="1" applyAlignment="1" applyProtection="1">
      <alignment horizontal="center" vertical="top" wrapText="1"/>
      <protection locked="0" hidden="1"/>
    </xf>
    <xf numFmtId="0" fontId="25" fillId="0" borderId="0" xfId="0" applyFont="1" applyBorder="1" applyAlignment="1" applyProtection="1">
      <alignment horizontal="left"/>
      <protection hidden="1"/>
    </xf>
    <xf numFmtId="0" fontId="0" fillId="0" borderId="39" xfId="0" applyFill="1" applyBorder="1" applyAlignment="1" applyProtection="1">
      <alignment horizontal="center" vertical="center" wrapText="1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6" fillId="3" borderId="3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12" fillId="0" borderId="7" xfId="0" applyNumberFormat="1" applyFont="1" applyFill="1" applyBorder="1" applyAlignment="1" applyProtection="1">
      <alignment horizontal="center" wrapText="1"/>
      <protection locked="0" hidden="1"/>
    </xf>
    <xf numFmtId="0" fontId="12" fillId="0" borderId="11" xfId="0" applyNumberFormat="1" applyFont="1" applyFill="1" applyBorder="1" applyAlignment="1" applyProtection="1">
      <alignment horizontal="center" wrapText="1"/>
      <protection locked="0" hidden="1"/>
    </xf>
    <xf numFmtId="0" fontId="12" fillId="0" borderId="15" xfId="0" applyNumberFormat="1" applyFont="1" applyFill="1" applyBorder="1" applyAlignment="1" applyProtection="1">
      <alignment horizontal="center" wrapText="1"/>
      <protection locked="0"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 applyProtection="1">
      <alignment horizontal="right" vertical="center"/>
      <protection hidden="1"/>
    </xf>
  </cellXfs>
  <cellStyles count="2">
    <cellStyle name="Normal" xfId="0" builtinId="0"/>
    <cellStyle name="Valuta" xfId="1" builtinId="4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dd/mm/yyyy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theme="2"/>
        <name val="Verdana"/>
        <scheme val="none"/>
      </font>
      <numFmt numFmtId="30" formatCode="@"/>
      <alignment horizontal="left" vertic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alignment horizontal="left" vertical="center" textRotation="0" indent="0" justifyLastLine="0" shrinkToFit="0" readingOrder="0"/>
      <protection locked="1" hidden="1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theme="1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 patternType="solid">
          <bgColor theme="6" tint="0.79998168889431442"/>
        </patternFill>
      </fill>
    </dxf>
    <dxf>
      <fill>
        <patternFill>
          <bgColor rgb="FFDDDDDD"/>
        </patternFill>
      </fill>
    </dxf>
    <dxf>
      <fill>
        <patternFill patternType="solid">
          <fgColor auto="1"/>
          <bgColor rgb="FFFFED9F"/>
        </patternFill>
      </fill>
    </dxf>
    <dxf>
      <font>
        <b/>
        <i val="0"/>
        <strike val="0"/>
      </font>
      <fill>
        <patternFill>
          <bgColor rgb="FFFDCB00"/>
        </patternFill>
      </fill>
      <border>
        <bottom style="medium">
          <color auto="1"/>
        </bottom>
      </border>
    </dxf>
  </dxfs>
  <tableStyles count="1" defaultTableStyle="TableStyleMedium2" defaultPivotStyle="PivotStyleLight16">
    <tableStyle name="ERST" pivot="0" count="3">
      <tableStyleElement type="headerRow" dxfId="160"/>
      <tableStyleElement type="totalRow" dxfId="159"/>
      <tableStyleElement type="firstRowStripe" dxfId="158"/>
    </tableStyle>
  </tableStyles>
  <colors>
    <mruColors>
      <color rgb="FFFFED9F"/>
      <color rgb="FFFDCB00"/>
      <color rgb="FFEDEDED"/>
      <color rgb="FF252525"/>
      <color rgb="FFDDDDDD"/>
      <color rgb="FFFFE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0" name="Table15" displayName="Table15" ref="B8:D19" totalsRowShown="0" headerRowDxfId="153" dataDxfId="151" headerRowBorderDxfId="152">
  <autoFilter ref="B8:D19"/>
  <tableColumns count="3">
    <tableColumn id="1" name="Format" dataDxfId="150"/>
    <tableColumn id="2" name="Navn på format" dataDxfId="149"/>
    <tableColumn id="8" name="Resultat" dataDxfId="148"/>
  </tableColumns>
  <tableStyleInfo name="ERST" showFirstColumn="0" showLastColumn="0" showRowStripes="1" showColumnStripes="0"/>
</table>
</file>

<file path=xl/tables/table10.xml><?xml version="1.0" encoding="utf-8"?>
<table xmlns="http://schemas.openxmlformats.org/spreadsheetml/2006/main" id="15" name="Table35471016" displayName="Table35471016" ref="B8:E23" headerRowDxfId="88" dataDxfId="87">
  <tableColumns count="4">
    <tableColumn id="1" name="Nummer" totalsRowLabel="Totale omkostninger" dataDxfId="86"/>
    <tableColumn id="2" name="Post" dataDxfId="85"/>
    <tableColumn id="3" name="Budgetterede omkostninger" totalsRowFunction="sum" dataDxfId="84"/>
    <tableColumn id="4" name="Faktiske omkostninger" dataDxfId="83"/>
  </tableColumns>
  <tableStyleInfo name="ERST" showFirstColumn="0" showLastColumn="0" showRowStripes="1" showColumnStripes="0"/>
</table>
</file>

<file path=xl/tables/table11.xml><?xml version="1.0" encoding="utf-8"?>
<table xmlns="http://schemas.openxmlformats.org/spreadsheetml/2006/main" id="16" name="Table3512691317" displayName="Table3512691317" ref="B28:E43" headerRowDxfId="82" dataDxfId="80" headerRowBorderDxfId="81">
  <tableColumns count="4">
    <tableColumn id="1" name="Nummer" totalsRowLabel="Totale indtægter" dataDxfId="79"/>
    <tableColumn id="2" name="Post" dataDxfId="78"/>
    <tableColumn id="3" name="Budgetterede indtægter" totalsRowFunction="sum" dataDxfId="77"/>
    <tableColumn id="4" name="Faktiske indtægter" dataDxfId="76"/>
  </tableColumns>
  <tableStyleInfo name="ERST" showFirstColumn="0" showLastColumn="0" showRowStripes="1" showColumnStripes="0"/>
</table>
</file>

<file path=xl/tables/table12.xml><?xml version="1.0" encoding="utf-8"?>
<table xmlns="http://schemas.openxmlformats.org/spreadsheetml/2006/main" id="19" name="Table3547101620" displayName="Table3547101620" ref="B8:E23" headerRowDxfId="74" dataDxfId="73">
  <tableColumns count="4">
    <tableColumn id="1" name="Nummer" totalsRowLabel="Totale omkostninger" dataDxfId="72"/>
    <tableColumn id="2" name="Post" dataDxfId="71"/>
    <tableColumn id="3" name="Budgetterede omkostninger" totalsRowFunction="sum" dataDxfId="70"/>
    <tableColumn id="4" name="Faktiske omkostninger" dataDxfId="69"/>
  </tableColumns>
  <tableStyleInfo name="ERST" showFirstColumn="0" showLastColumn="0" showRowStripes="1" showColumnStripes="0"/>
</table>
</file>

<file path=xl/tables/table13.xml><?xml version="1.0" encoding="utf-8"?>
<table xmlns="http://schemas.openxmlformats.org/spreadsheetml/2006/main" id="20" name="Table351269131721" displayName="Table351269131721" ref="B28:E43" headerRowDxfId="68" dataDxfId="66" headerRowBorderDxfId="67">
  <tableColumns count="4">
    <tableColumn id="1" name="Nummer" totalsRowLabel="Totale indtægter" dataDxfId="65"/>
    <tableColumn id="2" name="Post" dataDxfId="64"/>
    <tableColumn id="3" name="Budgetterede indtægter" totalsRowFunction="sum" dataDxfId="63"/>
    <tableColumn id="4" name="Faktiske indtægter" dataDxfId="62"/>
  </tableColumns>
  <tableStyleInfo name="ERST" showFirstColumn="0" showLastColumn="0" showRowStripes="1" showColumnStripes="0"/>
</table>
</file>

<file path=xl/tables/table14.xml><?xml version="1.0" encoding="utf-8"?>
<table xmlns="http://schemas.openxmlformats.org/spreadsheetml/2006/main" id="21" name="Table354710162022" displayName="Table354710162022" ref="B8:E23" headerRowDxfId="60" dataDxfId="59">
  <tableColumns count="4">
    <tableColumn id="1" name="Nummer" totalsRowLabel="Totale omkostninger" dataDxfId="58"/>
    <tableColumn id="2" name="Post" dataDxfId="57"/>
    <tableColumn id="3" name="Budgetterede omkostninger" totalsRowFunction="sum" dataDxfId="56"/>
    <tableColumn id="4" name="Faktiske omkostninger" dataDxfId="55"/>
  </tableColumns>
  <tableStyleInfo name="ERST" showFirstColumn="0" showLastColumn="0" showRowStripes="1" showColumnStripes="0"/>
</table>
</file>

<file path=xl/tables/table15.xml><?xml version="1.0" encoding="utf-8"?>
<table xmlns="http://schemas.openxmlformats.org/spreadsheetml/2006/main" id="22" name="Table35126913172123" displayName="Table35126913172123" ref="B28:E43" headerRowDxfId="54" dataDxfId="52" headerRowBorderDxfId="53">
  <tableColumns count="4">
    <tableColumn id="1" name="Nummer" totalsRowLabel="Totale indtægter" dataDxfId="51"/>
    <tableColumn id="2" name="Post" dataDxfId="50"/>
    <tableColumn id="3" name="Budgetterede indtægter" totalsRowFunction="sum" dataDxfId="49"/>
    <tableColumn id="4" name="Faktiske indtægter" dataDxfId="48"/>
  </tableColumns>
  <tableStyleInfo name="ERST" showFirstColumn="0" showLastColumn="0" showRowStripes="1" showColumnStripes="0"/>
</table>
</file>

<file path=xl/tables/table16.xml><?xml version="1.0" encoding="utf-8"?>
<table xmlns="http://schemas.openxmlformats.org/spreadsheetml/2006/main" id="23" name="Table35471016202224" displayName="Table35471016202224" ref="B8:E23" headerRowDxfId="46" dataDxfId="45">
  <tableColumns count="4">
    <tableColumn id="1" name="Nummer" totalsRowLabel="Totale omkostninger" dataDxfId="44"/>
    <tableColumn id="2" name="Post" dataDxfId="43"/>
    <tableColumn id="3" name="Budgetterede omkostninger" totalsRowFunction="sum" dataDxfId="42"/>
    <tableColumn id="4" name="Faktiske omkostninger" dataDxfId="41"/>
  </tableColumns>
  <tableStyleInfo name="ERST" showFirstColumn="0" showLastColumn="0" showRowStripes="1" showColumnStripes="0"/>
</table>
</file>

<file path=xl/tables/table17.xml><?xml version="1.0" encoding="utf-8"?>
<table xmlns="http://schemas.openxmlformats.org/spreadsheetml/2006/main" id="24" name="Table3512691317212325" displayName="Table3512691317212325" ref="B28:E43" headerRowDxfId="40" dataDxfId="38" headerRowBorderDxfId="39">
  <tableColumns count="4">
    <tableColumn id="1" name="Nummer" totalsRowLabel="Totale indtægter" dataDxfId="37"/>
    <tableColumn id="2" name="Post" dataDxfId="36"/>
    <tableColumn id="3" name="Budgetterede indtægter" totalsRowFunction="sum" dataDxfId="35"/>
    <tableColumn id="4" name="Faktiske indtægter" dataDxfId="34"/>
  </tableColumns>
  <tableStyleInfo name="ERST" showFirstColumn="0" showLastColumn="0" showRowStripes="1" showColumnStripes="0"/>
</table>
</file>

<file path=xl/tables/table18.xml><?xml version="1.0" encoding="utf-8"?>
<table xmlns="http://schemas.openxmlformats.org/spreadsheetml/2006/main" id="25" name="Table3547101620222426" displayName="Table3547101620222426" ref="B8:E23" headerRowDxfId="32" dataDxfId="31">
  <tableColumns count="4">
    <tableColumn id="1" name="Nummer" totalsRowLabel="Totale omkostninger" dataDxfId="30"/>
    <tableColumn id="2" name="Post" dataDxfId="29"/>
    <tableColumn id="3" name="Budgetterede omkostninger" totalsRowFunction="sum" dataDxfId="28"/>
    <tableColumn id="4" name="Faktiske omkostninger" dataDxfId="27"/>
  </tableColumns>
  <tableStyleInfo name="ERST" showFirstColumn="0" showLastColumn="0" showRowStripes="1" showColumnStripes="0"/>
</table>
</file>

<file path=xl/tables/table19.xml><?xml version="1.0" encoding="utf-8"?>
<table xmlns="http://schemas.openxmlformats.org/spreadsheetml/2006/main" id="26" name="Table351269131721232527" displayName="Table351269131721232527" ref="B28:E43" headerRowDxfId="26" dataDxfId="24" headerRowBorderDxfId="25">
  <tableColumns count="4">
    <tableColumn id="1" name="Nummer" totalsRowLabel="Totale indtægter" dataDxfId="23"/>
    <tableColumn id="2" name="Post" dataDxfId="22"/>
    <tableColumn id="3" name="Budgetterede indtægter" totalsRowFunction="sum" dataDxfId="21"/>
    <tableColumn id="4" name="Faktiske indtægter" dataDxfId="20"/>
  </tableColumns>
  <tableStyleInfo name="ERST" showFirstColumn="0" showLastColumn="0" showRowStripes="1" showColumnStripes="0"/>
</table>
</file>

<file path=xl/tables/table2.xml><?xml version="1.0" encoding="utf-8"?>
<table xmlns="http://schemas.openxmlformats.org/spreadsheetml/2006/main" id="4" name="Table35" displayName="Table35" ref="B8:E23" headerRowDxfId="146" dataDxfId="145" totalsRowDxfId="144">
  <tableColumns count="4">
    <tableColumn id="1" name="Nummer" totalsRowLabel="Totale omkostninger" dataDxfId="143"/>
    <tableColumn id="2" name="Post" dataDxfId="142"/>
    <tableColumn id="3" name="Budgetterede omkostninger" totalsRowFunction="sum" dataDxfId="141"/>
    <tableColumn id="4" name="Faktiske omkostninger" dataDxfId="140"/>
  </tableColumns>
  <tableStyleInfo name="ERST" showFirstColumn="0" showLastColumn="0" showRowStripes="1" showColumnStripes="0"/>
</table>
</file>

<file path=xl/tables/table20.xml><?xml version="1.0" encoding="utf-8"?>
<table xmlns="http://schemas.openxmlformats.org/spreadsheetml/2006/main" id="27" name="Table354710162022242628" displayName="Table354710162022242628" ref="B8:E23" headerRowDxfId="18" dataDxfId="17">
  <tableColumns count="4">
    <tableColumn id="1" name="Nummer" totalsRowLabel="Totale omkostninger" dataDxfId="16"/>
    <tableColumn id="2" name="Post" dataDxfId="15"/>
    <tableColumn id="3" name="Budgetterede omkostninger" totalsRowFunction="sum" dataDxfId="14"/>
    <tableColumn id="4" name="Faktiske omkostninger" dataDxfId="13"/>
  </tableColumns>
  <tableStyleInfo name="ERST" showFirstColumn="0" showLastColumn="0" showRowStripes="1" showColumnStripes="0"/>
</table>
</file>

<file path=xl/tables/table21.xml><?xml version="1.0" encoding="utf-8"?>
<table xmlns="http://schemas.openxmlformats.org/spreadsheetml/2006/main" id="28" name="Table35126913172123252729" displayName="Table35126913172123252729" ref="B28:E43" headerRowDxfId="12" dataDxfId="10" headerRowBorderDxfId="11">
  <tableColumns count="4">
    <tableColumn id="1" name="Nummer" totalsRowLabel="Totale indtægter" dataDxfId="9"/>
    <tableColumn id="2" name="Post" dataDxfId="8"/>
    <tableColumn id="3" name="Budgetterede indtægter" totalsRowFunction="sum" dataDxfId="7"/>
    <tableColumn id="4" name="Faktiske indtægter" dataDxfId="6"/>
  </tableColumns>
  <tableStyleInfo name="ERST" showFirstColumn="0" showLastColumn="0" showRowStripes="1" showColumnStripes="0"/>
</table>
</file>

<file path=xl/tables/table22.xml><?xml version="1.0" encoding="utf-8"?>
<table xmlns="http://schemas.openxmlformats.org/spreadsheetml/2006/main" id="1" name="Table1" displayName="Table1" ref="B2:B9" totalsRowShown="0" headerRowDxfId="5">
  <autoFilter ref="B2:B9"/>
  <sortState ref="B3:B17">
    <sortCondition ref="B2:B17"/>
  </sortState>
  <tableColumns count="1">
    <tableColumn id="1" name="Type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" name="Table2" displayName="Table2" ref="E2:F11" totalsRowShown="0" headerRowDxfId="4">
  <autoFilter ref="E2:F11"/>
  <sortState ref="E3:E14">
    <sortCondition ref="E2:E14"/>
  </sortState>
  <tableColumns count="2">
    <tableColumn id="4" name="Post" dataDxfId="3"/>
    <tableColumn id="1" name="Column1" dataDxfId="2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17" name="Table17" displayName="Table17" ref="K2:K7" totalsRowShown="0">
  <autoFilter ref="K2:K7"/>
  <tableColumns count="1">
    <tableColumn id="1" name="Årsag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18" name="Table18" displayName="Table18" ref="N2:N5" totalsRowShown="0">
  <autoFilter ref="N2:N5"/>
  <tableColumns count="1">
    <tableColumn id="1" name="Ja/Nej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13" name="Table13" displayName="Table13" ref="Q2:Q65" totalsRowShown="0">
  <autoFilter ref="Q2:Q65"/>
  <sortState ref="Q3:Q64">
    <sortCondition ref="Q2:Q64"/>
  </sortState>
  <tableColumns count="1">
    <tableColumn id="1" name="Dato" dataDxfId="1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14" name="Table14" displayName="Table14" ref="H2:H16" totalsRowShown="0" headerRowDxfId="0">
  <autoFilter ref="H2:H16"/>
  <sortState ref="H3:H26">
    <sortCondition ref="H2:H26"/>
  </sortState>
  <tableColumns count="1">
    <tableColumn id="2" name="Post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7" name="Tabel7" displayName="Tabel7" ref="S2:S11" totalsRowShown="0">
  <autoFilter ref="S2:S11"/>
  <tableColumns count="1">
    <tableColumn id="1" name="Pos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1" name="Table3512" displayName="Table3512" ref="B28:E43" headerRowDxfId="139" dataDxfId="137" totalsRowDxfId="136" headerRowBorderDxfId="138">
  <tableColumns count="4">
    <tableColumn id="1" name="Nummer" totalsRowLabel="Totale indtægter" dataDxfId="135"/>
    <tableColumn id="2" name="Post" dataDxfId="134"/>
    <tableColumn id="3" name="Budgetterede indtægter" totalsRowFunction="sum" dataDxfId="133"/>
    <tableColumn id="4" name="Faktiske indtægter" dataDxfId="132"/>
  </tableColumns>
  <tableStyleInfo name="ERST" showFirstColumn="0" showLastColumn="0" showRowStripes="1" showColumnStripes="0"/>
</table>
</file>

<file path=xl/tables/table4.xml><?xml version="1.0" encoding="utf-8"?>
<table xmlns="http://schemas.openxmlformats.org/spreadsheetml/2006/main" id="3" name="Table354" displayName="Table354" ref="B8:E23" headerRowDxfId="130" dataDxfId="129">
  <tableColumns count="4">
    <tableColumn id="1" name="Nummer" totalsRowLabel="Totale omkostninger" dataDxfId="128"/>
    <tableColumn id="2" name="Post" dataDxfId="127"/>
    <tableColumn id="3" name="Budgetterede omkostninger" totalsRowFunction="sum" dataDxfId="126"/>
    <tableColumn id="4" name="Faktiske omkostninger" dataDxfId="125"/>
  </tableColumns>
  <tableStyleInfo name="ERST" showFirstColumn="0" showLastColumn="0" showRowStripes="1" showColumnStripes="0"/>
</table>
</file>

<file path=xl/tables/table5.xml><?xml version="1.0" encoding="utf-8"?>
<table xmlns="http://schemas.openxmlformats.org/spreadsheetml/2006/main" id="5" name="Table35126" displayName="Table35126" ref="B28:E43" headerRowDxfId="124" dataDxfId="122" headerRowBorderDxfId="123">
  <tableColumns count="4">
    <tableColumn id="1" name="Nummer" totalsRowLabel="Totale indtægter" dataDxfId="121"/>
    <tableColumn id="2" name="Post" dataDxfId="120"/>
    <tableColumn id="3" name="Budgetterede indtægter" totalsRowFunction="sum" dataDxfId="119"/>
    <tableColumn id="4" name="Faktiske indtægter" dataDxfId="118"/>
  </tableColumns>
  <tableStyleInfo name="ERST" showFirstColumn="0" showLastColumn="0" showRowStripes="1" showColumnStripes="0"/>
</table>
</file>

<file path=xl/tables/table6.xml><?xml version="1.0" encoding="utf-8"?>
<table xmlns="http://schemas.openxmlformats.org/spreadsheetml/2006/main" id="6" name="Table3547" displayName="Table3547" ref="B8:E23" headerRowDxfId="116" dataDxfId="115">
  <tableColumns count="4">
    <tableColumn id="1" name="Nummer" totalsRowLabel="Totale omkostninger" dataDxfId="114"/>
    <tableColumn id="2" name="Post" dataDxfId="113"/>
    <tableColumn id="3" name="Budgetterede omkostninger" totalsRowFunction="sum" dataDxfId="112"/>
    <tableColumn id="4" name="Faktiske omkostninger" dataDxfId="111"/>
  </tableColumns>
  <tableStyleInfo name="ERST" showFirstColumn="0" showLastColumn="0" showRowStripes="1" showColumnStripes="0"/>
</table>
</file>

<file path=xl/tables/table7.xml><?xml version="1.0" encoding="utf-8"?>
<table xmlns="http://schemas.openxmlformats.org/spreadsheetml/2006/main" id="8" name="Table351269" displayName="Table351269" ref="B28:E43" headerRowDxfId="110" dataDxfId="108" headerRowBorderDxfId="109">
  <tableColumns count="4">
    <tableColumn id="1" name="Nummer" totalsRowLabel="Totale indtægter" dataDxfId="107"/>
    <tableColumn id="2" name="Post" dataDxfId="106"/>
    <tableColumn id="3" name="Budgetterede indtægter" totalsRowFunction="sum" dataDxfId="105"/>
    <tableColumn id="4" name="Faktiske indtægter" dataDxfId="104"/>
  </tableColumns>
  <tableStyleInfo name="ERST" showFirstColumn="0" showLastColumn="0" showRowStripes="1" showColumnStripes="0"/>
</table>
</file>

<file path=xl/tables/table8.xml><?xml version="1.0" encoding="utf-8"?>
<table xmlns="http://schemas.openxmlformats.org/spreadsheetml/2006/main" id="9" name="Table354710" displayName="Table354710" ref="B8:E23" headerRowDxfId="102" dataDxfId="101">
  <tableColumns count="4">
    <tableColumn id="1" name="Nummer" totalsRowLabel="Totale omkostninger" dataDxfId="100"/>
    <tableColumn id="2" name="Post" dataDxfId="99"/>
    <tableColumn id="3" name="Budgetterede omkostninger" totalsRowFunction="sum" dataDxfId="98"/>
    <tableColumn id="4" name="Faktiske omkostninger" dataDxfId="97"/>
  </tableColumns>
  <tableStyleInfo name="ERST" showFirstColumn="0" showLastColumn="0" showRowStripes="1" showColumnStripes="0"/>
</table>
</file>

<file path=xl/tables/table9.xml><?xml version="1.0" encoding="utf-8"?>
<table xmlns="http://schemas.openxmlformats.org/spreadsheetml/2006/main" id="12" name="Table35126913" displayName="Table35126913" ref="B28:E43" headerRowDxfId="96" dataDxfId="94" headerRowBorderDxfId="95">
  <tableColumns count="4">
    <tableColumn id="1" name="Nummer" totalsRowLabel="Totale indtægter" dataDxfId="93"/>
    <tableColumn id="2" name="Post" dataDxfId="92"/>
    <tableColumn id="3" name="Budgetterede indtægter" totalsRowFunction="sum" dataDxfId="91"/>
    <tableColumn id="4" name="Faktiske indtægter" dataDxfId="90"/>
  </tableColumns>
  <tableStyleInfo name="ERST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3" Type="http://schemas.openxmlformats.org/officeDocument/2006/relationships/table" Target="../tables/table22.xml"/><Relationship Id="rId7" Type="http://schemas.openxmlformats.org/officeDocument/2006/relationships/table" Target="../tables/table26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10" Type="http://schemas.openxmlformats.org/officeDocument/2006/relationships/comments" Target="../comments1.xml"/><Relationship Id="rId4" Type="http://schemas.openxmlformats.org/officeDocument/2006/relationships/table" Target="../tables/table23.xml"/><Relationship Id="rId9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24"/>
  <sheetViews>
    <sheetView showGridLines="0" tabSelected="1" zoomScale="80" zoomScaleNormal="80" workbookViewId="0">
      <selection activeCell="D4" sqref="D4:E5"/>
    </sheetView>
  </sheetViews>
  <sheetFormatPr defaultColWidth="9.42578125" defaultRowHeight="14.25" x14ac:dyDescent="0.2"/>
  <cols>
    <col min="1" max="1" width="3" style="11" customWidth="1"/>
    <col min="2" max="2" width="50.5703125" style="11" customWidth="1"/>
    <col min="3" max="4" width="54.7109375" style="11" customWidth="1"/>
    <col min="5" max="5" width="58.7109375" style="11" customWidth="1"/>
    <col min="6" max="6" width="34.42578125" style="11" customWidth="1"/>
    <col min="7" max="16384" width="9.42578125" style="11"/>
  </cols>
  <sheetData>
    <row r="1" spans="2:5" ht="15" thickBot="1" x14ac:dyDescent="0.25"/>
    <row r="2" spans="2:5" s="84" customFormat="1" ht="48.6" customHeight="1" x14ac:dyDescent="0.2">
      <c r="B2" s="108" t="s">
        <v>83</v>
      </c>
      <c r="C2" s="109"/>
      <c r="D2" s="109"/>
      <c r="E2" s="110"/>
    </row>
    <row r="3" spans="2:5" ht="87.6" customHeight="1" x14ac:dyDescent="0.2">
      <c r="B3" s="21" t="s">
        <v>61</v>
      </c>
      <c r="C3" s="28"/>
      <c r="D3" s="113" t="s">
        <v>82</v>
      </c>
      <c r="E3" s="114"/>
    </row>
    <row r="4" spans="2:5" ht="88.5" customHeight="1" x14ac:dyDescent="0.2">
      <c r="B4" s="22" t="s">
        <v>62</v>
      </c>
      <c r="C4" s="28"/>
      <c r="D4" s="111" t="s">
        <v>68</v>
      </c>
      <c r="E4" s="112"/>
    </row>
    <row r="5" spans="2:5" ht="93.95" customHeight="1" x14ac:dyDescent="0.2">
      <c r="B5" s="22" t="s">
        <v>60</v>
      </c>
      <c r="C5" s="28"/>
      <c r="D5" s="111"/>
      <c r="E5" s="112"/>
    </row>
    <row r="6" spans="2:5" ht="93.95" customHeight="1" x14ac:dyDescent="0.2">
      <c r="B6" s="23" t="s">
        <v>78</v>
      </c>
      <c r="C6" s="76">
        <v>0</v>
      </c>
      <c r="D6" s="75"/>
      <c r="E6" s="74"/>
    </row>
    <row r="7" spans="2:5" ht="25.15" customHeight="1" x14ac:dyDescent="0.2">
      <c r="B7" s="105"/>
      <c r="C7" s="106"/>
      <c r="D7" s="106"/>
      <c r="E7" s="107"/>
    </row>
    <row r="8" spans="2:5" ht="35.1" customHeight="1" x14ac:dyDescent="0.2">
      <c r="B8" s="71" t="s">
        <v>63</v>
      </c>
      <c r="C8" s="72" t="s">
        <v>64</v>
      </c>
      <c r="D8" s="73" t="s">
        <v>79</v>
      </c>
    </row>
    <row r="9" spans="2:5" ht="35.1" customHeight="1" x14ac:dyDescent="0.2">
      <c r="B9" s="24">
        <v>1</v>
      </c>
      <c r="C9" s="25">
        <f>Format1!D4</f>
        <v>0</v>
      </c>
      <c r="D9" s="26">
        <f>Format1!E46</f>
        <v>0</v>
      </c>
    </row>
    <row r="10" spans="2:5" ht="35.1" customHeight="1" x14ac:dyDescent="0.2">
      <c r="B10" s="24">
        <v>2</v>
      </c>
      <c r="C10" s="25">
        <f>Format2!D4</f>
        <v>0</v>
      </c>
      <c r="D10" s="26">
        <f>Format2!E46</f>
        <v>0</v>
      </c>
    </row>
    <row r="11" spans="2:5" ht="35.1" customHeight="1" x14ac:dyDescent="0.2">
      <c r="B11" s="24">
        <v>3</v>
      </c>
      <c r="C11" s="25">
        <f>Format3!D4</f>
        <v>0</v>
      </c>
      <c r="D11" s="26">
        <f>Format3!E46</f>
        <v>0</v>
      </c>
    </row>
    <row r="12" spans="2:5" ht="35.1" customHeight="1" x14ac:dyDescent="0.2">
      <c r="B12" s="24">
        <v>4</v>
      </c>
      <c r="C12" s="25">
        <f>Format4!D4</f>
        <v>0</v>
      </c>
      <c r="D12" s="26">
        <f>Format4!E46</f>
        <v>0</v>
      </c>
    </row>
    <row r="13" spans="2:5" ht="35.1" customHeight="1" x14ac:dyDescent="0.2">
      <c r="B13" s="27">
        <v>5</v>
      </c>
      <c r="C13" s="25">
        <f>Format5!D4</f>
        <v>0</v>
      </c>
      <c r="D13" s="26">
        <f>Format5!E46</f>
        <v>0</v>
      </c>
    </row>
    <row r="14" spans="2:5" ht="35.1" customHeight="1" x14ac:dyDescent="0.2">
      <c r="B14" s="27">
        <v>6</v>
      </c>
      <c r="C14" s="25">
        <f>Format6!D4</f>
        <v>0</v>
      </c>
      <c r="D14" s="26">
        <f>Format6!E46</f>
        <v>0</v>
      </c>
    </row>
    <row r="15" spans="2:5" ht="35.1" customHeight="1" x14ac:dyDescent="0.2">
      <c r="B15" s="27">
        <v>7</v>
      </c>
      <c r="C15" s="25">
        <f>Format7!D4</f>
        <v>0</v>
      </c>
      <c r="D15" s="26">
        <f>Format7!E46</f>
        <v>0</v>
      </c>
    </row>
    <row r="16" spans="2:5" ht="35.1" customHeight="1" x14ac:dyDescent="0.2">
      <c r="B16" s="27">
        <v>8</v>
      </c>
      <c r="C16" s="25">
        <f>Format8!D4</f>
        <v>0</v>
      </c>
      <c r="D16" s="26">
        <f>Format8!E46</f>
        <v>0</v>
      </c>
    </row>
    <row r="17" spans="2:5" ht="35.1" customHeight="1" x14ac:dyDescent="0.2">
      <c r="B17" s="27">
        <v>9</v>
      </c>
      <c r="C17" s="25">
        <f>Format9!D4</f>
        <v>0</v>
      </c>
      <c r="D17" s="26">
        <f>Format9!E46</f>
        <v>0</v>
      </c>
    </row>
    <row r="18" spans="2:5" ht="35.1" customHeight="1" thickBot="1" x14ac:dyDescent="0.25">
      <c r="B18" s="59">
        <v>10</v>
      </c>
      <c r="C18" s="60">
        <f>Format10!D4</f>
        <v>0</v>
      </c>
      <c r="D18" s="61">
        <f>Format10!E46</f>
        <v>0</v>
      </c>
    </row>
    <row r="19" spans="2:5" ht="36" customHeight="1" thickBot="1" x14ac:dyDescent="0.25">
      <c r="B19" s="56" t="s">
        <v>79</v>
      </c>
      <c r="C19" s="62"/>
      <c r="D19" s="63">
        <f>SUM(D9:D18)</f>
        <v>0</v>
      </c>
    </row>
    <row r="20" spans="2:5" ht="36" customHeight="1" thickBot="1" x14ac:dyDescent="0.25">
      <c r="B20" s="66"/>
      <c r="C20" s="65"/>
      <c r="D20" s="67"/>
      <c r="E20" s="78"/>
    </row>
    <row r="21" spans="2:5" ht="36" customHeight="1" thickBot="1" x14ac:dyDescent="0.25">
      <c r="B21" s="64" t="s">
        <v>74</v>
      </c>
      <c r="C21" s="70" t="str">
        <f>IF(D19&gt;0,(IF(D19&lt;=1500,"0 kr.",IF(D19&gt;C6,C6,D19))),"0 kr.")</f>
        <v>0 kr.</v>
      </c>
      <c r="D21" s="68"/>
      <c r="E21" s="69"/>
    </row>
    <row r="22" spans="2:5" ht="30.95" customHeight="1" x14ac:dyDescent="0.2"/>
    <row r="23" spans="2:5" x14ac:dyDescent="0.2">
      <c r="C23" s="77"/>
    </row>
    <row r="24" spans="2:5" x14ac:dyDescent="0.2">
      <c r="C24" s="77"/>
    </row>
  </sheetData>
  <sheetProtection algorithmName="SHA-512" hashValue="vC8GekuMXFFdHie1dZ/KAWRIMvwFoLP1d0Vugf33jNtvR0VOvCZUC8A5iBaOOa4HUbJQ7PK6JwFz023DTXEkuw==" saltValue="y7f/CaFncnY6F55THCQBVw==" spinCount="100000" sheet="1" formatCells="0"/>
  <mergeCells count="4">
    <mergeCell ref="B7:E7"/>
    <mergeCell ref="B2:E2"/>
    <mergeCell ref="D4:E5"/>
    <mergeCell ref="D3:E3"/>
  </mergeCells>
  <phoneticPr fontId="2" type="noConversion"/>
  <conditionalFormatting sqref="C3:C6">
    <cfRule type="expression" dxfId="157" priority="4">
      <formula>#REF!&lt;&gt;"Angiv CVR-nummer her"</formula>
    </cfRule>
  </conditionalFormatting>
  <conditionalFormatting sqref="D9:D18">
    <cfRule type="cellIs" dxfId="156" priority="3" operator="lessThan">
      <formula>0</formula>
    </cfRule>
  </conditionalFormatting>
  <conditionalFormatting sqref="E20 D9:D19">
    <cfRule type="cellIs" dxfId="155" priority="2" operator="lessThan">
      <formula>0</formula>
    </cfRule>
  </conditionalFormatting>
  <conditionalFormatting sqref="C19:D20">
    <cfRule type="expression" dxfId="154" priority="6">
      <formula>IF($C$9:$C$19&lt;&gt;"Skriv navn på arrangementet",1,0)</formula>
    </cfRule>
  </conditionalFormatting>
  <pageMargins left="0.7" right="0.7" top="0.75" bottom="0.75" header="0.3" footer="0.3"/>
  <pageSetup orientation="portrait" r:id="rId1"/>
  <ignoredErrors>
    <ignoredError sqref="C9" calculatedColumn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3" zoomScale="90" zoomScaleNormal="90" workbookViewId="0">
      <selection activeCell="C29" activeCellId="2" sqref="D4:F4 C9:E23 C29:E4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4257812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39" t="s">
        <v>73</v>
      </c>
      <c r="C2" s="140"/>
      <c r="D2" s="140"/>
      <c r="E2" s="140"/>
      <c r="F2" s="141"/>
      <c r="G2" s="45"/>
      <c r="H2" s="8"/>
    </row>
    <row r="3" spans="2:8" ht="15" customHeight="1" x14ac:dyDescent="0.25">
      <c r="B3" s="142"/>
      <c r="C3" s="143"/>
      <c r="D3" s="143"/>
      <c r="E3" s="143"/>
      <c r="F3" s="144"/>
      <c r="G3" s="45"/>
      <c r="H3" s="8"/>
    </row>
    <row r="4" spans="2:8" ht="24.6" customHeight="1" x14ac:dyDescent="0.25">
      <c r="B4" s="151" t="s">
        <v>64</v>
      </c>
      <c r="C4" s="152"/>
      <c r="D4" s="145"/>
      <c r="E4" s="146"/>
      <c r="F4" s="147"/>
      <c r="G4" s="47"/>
    </row>
    <row r="5" spans="2:8" ht="21.6" customHeight="1" x14ac:dyDescent="0.25">
      <c r="B5" s="148"/>
      <c r="C5" s="149"/>
      <c r="D5" s="149"/>
      <c r="E5" s="149"/>
      <c r="F5" s="150"/>
      <c r="G5" s="45"/>
    </row>
    <row r="6" spans="2:8" ht="19.350000000000001" customHeight="1" x14ac:dyDescent="0.25">
      <c r="B6" s="133" t="s">
        <v>27</v>
      </c>
      <c r="C6" s="134"/>
      <c r="D6" s="134"/>
      <c r="E6" s="135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69</v>
      </c>
      <c r="E8" s="39" t="s">
        <v>70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SUM(Table35471016202224[Budgetterede omkostninger])</f>
        <v>0</v>
      </c>
      <c r="E24" s="52">
        <f>SUM(Table35471016202224[Faktiske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36" t="s">
        <v>2</v>
      </c>
      <c r="C26" s="137"/>
      <c r="D26" s="137"/>
      <c r="E26" s="138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71</v>
      </c>
      <c r="E28" s="42" t="s">
        <v>72</v>
      </c>
      <c r="F28" s="33"/>
      <c r="G28" s="45"/>
    </row>
    <row r="29" spans="2:7" x14ac:dyDescent="0.25">
      <c r="B29" s="9">
        <v>1</v>
      </c>
      <c r="C29" s="10" t="s">
        <v>80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81</v>
      </c>
      <c r="C44" s="29"/>
      <c r="D44" s="38">
        <f>SUM(Table3512691317212325[Budgetterede indtægter])</f>
        <v>0</v>
      </c>
      <c r="E44" s="44">
        <f>SUM(Table3512691317212325[Faktiske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79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ybfvZNReGgkwf1wu7w+sr7Go2oaTO8DUJEw9BlYBgAfGNPsUFybdY7F076jPquqgsTv3Q7Hx+5G2vB4OJmLlhg==" saltValue="CZ1G/MumjtPW/k0hoq7noQ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47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0" zoomScale="90" zoomScaleNormal="90" workbookViewId="0">
      <selection activeCell="C29" activeCellId="2" sqref="D4:F4 C9:E23 C29:E4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570312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39" t="s">
        <v>73</v>
      </c>
      <c r="C2" s="140"/>
      <c r="D2" s="140"/>
      <c r="E2" s="140"/>
      <c r="F2" s="141"/>
      <c r="G2" s="45"/>
      <c r="H2" s="8"/>
    </row>
    <row r="3" spans="2:8" ht="15" customHeight="1" x14ac:dyDescent="0.25">
      <c r="B3" s="142"/>
      <c r="C3" s="143"/>
      <c r="D3" s="143"/>
      <c r="E3" s="143"/>
      <c r="F3" s="144"/>
      <c r="G3" s="45"/>
      <c r="H3" s="8"/>
    </row>
    <row r="4" spans="2:8" ht="24.6" customHeight="1" x14ac:dyDescent="0.25">
      <c r="B4" s="151" t="s">
        <v>64</v>
      </c>
      <c r="C4" s="152"/>
      <c r="D4" s="145"/>
      <c r="E4" s="146"/>
      <c r="F4" s="147"/>
      <c r="G4" s="47"/>
    </row>
    <row r="5" spans="2:8" ht="21.6" customHeight="1" x14ac:dyDescent="0.25">
      <c r="B5" s="148"/>
      <c r="C5" s="149"/>
      <c r="D5" s="149"/>
      <c r="E5" s="149"/>
      <c r="F5" s="150"/>
      <c r="G5" s="45"/>
    </row>
    <row r="6" spans="2:8" ht="19.350000000000001" customHeight="1" x14ac:dyDescent="0.25">
      <c r="B6" s="133" t="s">
        <v>27</v>
      </c>
      <c r="C6" s="134"/>
      <c r="D6" s="134"/>
      <c r="E6" s="135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69</v>
      </c>
      <c r="E8" s="39" t="s">
        <v>70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SUM(Table3547101620222426[Budgetterede omkostninger])</f>
        <v>0</v>
      </c>
      <c r="E24" s="52">
        <f>SUM(Table3547101620222426[Faktiske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36" t="s">
        <v>2</v>
      </c>
      <c r="C26" s="137"/>
      <c r="D26" s="137"/>
      <c r="E26" s="138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71</v>
      </c>
      <c r="E28" s="42" t="s">
        <v>72</v>
      </c>
      <c r="F28" s="33"/>
      <c r="G28" s="45"/>
    </row>
    <row r="29" spans="2:7" x14ac:dyDescent="0.25">
      <c r="B29" s="9">
        <v>1</v>
      </c>
      <c r="C29" s="10" t="s">
        <v>80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81</v>
      </c>
      <c r="C44" s="29"/>
      <c r="D44" s="38">
        <f>SUM(Table351269131721232527[Budgetterede indtægter])</f>
        <v>0</v>
      </c>
      <c r="E44" s="44">
        <f>SUM(Table351269131721232527[Faktiske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79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KSOdvNwo0LOC7seX9iy+4hBXNTyluX7L+GB2OK3HgHjZ98q3ROjlGAwkQyou30D+p5rtmBcdOq3+bfKPKEornQ==" saltValue="mXxyVFYoaVRiz1D6Lw//hg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33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zoomScale="90" zoomScaleNormal="90" workbookViewId="0">
      <selection activeCell="H13" sqref="H1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2851562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39" t="s">
        <v>73</v>
      </c>
      <c r="C2" s="140"/>
      <c r="D2" s="140"/>
      <c r="E2" s="140"/>
      <c r="F2" s="141"/>
      <c r="G2" s="45"/>
      <c r="H2" s="8"/>
    </row>
    <row r="3" spans="2:8" ht="15" customHeight="1" x14ac:dyDescent="0.25">
      <c r="B3" s="142"/>
      <c r="C3" s="143"/>
      <c r="D3" s="143"/>
      <c r="E3" s="143"/>
      <c r="F3" s="144"/>
      <c r="G3" s="45"/>
      <c r="H3" s="8"/>
    </row>
    <row r="4" spans="2:8" ht="24.6" customHeight="1" x14ac:dyDescent="0.25">
      <c r="B4" s="151" t="s">
        <v>64</v>
      </c>
      <c r="C4" s="152"/>
      <c r="D4" s="145"/>
      <c r="E4" s="146"/>
      <c r="F4" s="147"/>
      <c r="G4" s="47"/>
    </row>
    <row r="5" spans="2:8" ht="21.6" customHeight="1" x14ac:dyDescent="0.25">
      <c r="B5" s="148"/>
      <c r="C5" s="149"/>
      <c r="D5" s="149"/>
      <c r="E5" s="149"/>
      <c r="F5" s="150"/>
      <c r="G5" s="45"/>
    </row>
    <row r="6" spans="2:8" ht="19.350000000000001" customHeight="1" x14ac:dyDescent="0.25">
      <c r="B6" s="133" t="s">
        <v>27</v>
      </c>
      <c r="C6" s="134"/>
      <c r="D6" s="134"/>
      <c r="E6" s="135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69</v>
      </c>
      <c r="E8" s="39" t="s">
        <v>70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SUM(Table354710162022242628[Budgetterede omkostninger])</f>
        <v>0</v>
      </c>
      <c r="E24" s="52">
        <f>SUM(Table354710162022242628[Faktiske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36" t="s">
        <v>2</v>
      </c>
      <c r="C26" s="137"/>
      <c r="D26" s="137"/>
      <c r="E26" s="138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71</v>
      </c>
      <c r="E28" s="42" t="s">
        <v>72</v>
      </c>
      <c r="F28" s="33"/>
      <c r="G28" s="45"/>
    </row>
    <row r="29" spans="2:7" x14ac:dyDescent="0.25">
      <c r="B29" s="9">
        <v>1</v>
      </c>
      <c r="C29" s="10" t="s">
        <v>80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81</v>
      </c>
      <c r="C44" s="29"/>
      <c r="D44" s="38">
        <f>SUM(Table35126913172123252729[Budgetterede indtægter])</f>
        <v>0</v>
      </c>
      <c r="E44" s="44">
        <f>SUM(Table35126913172123252729[Faktiske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79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07zq1Y9+FWQ49StkKNBab73JjkyEBV1iGOa+flM0ntDmUkKGpc82+TrhERL3Nt+OKe4TFPQ2MfmOpz1vJh8Oxw==" saltValue="G0X6L7YHPIh964TqnrKZgg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19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65"/>
  <sheetViews>
    <sheetView topLeftCell="J1" zoomScale="89" zoomScaleNormal="130" workbookViewId="0">
      <selection activeCell="Q65" sqref="Q65"/>
    </sheetView>
  </sheetViews>
  <sheetFormatPr defaultRowHeight="15" x14ac:dyDescent="0.25"/>
  <cols>
    <col min="2" max="2" width="68.42578125" customWidth="1"/>
    <col min="4" max="4" width="9.5703125" bestFit="1" customWidth="1"/>
    <col min="5" max="5" width="33.42578125" customWidth="1"/>
    <col min="6" max="6" width="41.42578125" bestFit="1" customWidth="1"/>
    <col min="7" max="7" width="19" customWidth="1"/>
    <col min="8" max="8" width="45" bestFit="1" customWidth="1"/>
    <col min="9" max="9" width="12" customWidth="1"/>
    <col min="11" max="11" width="20" bestFit="1" customWidth="1"/>
    <col min="12" max="12" width="20" customWidth="1"/>
    <col min="14" max="14" width="12.42578125" bestFit="1" customWidth="1"/>
    <col min="15" max="15" width="12.42578125" customWidth="1"/>
    <col min="17" max="17" width="11" bestFit="1" customWidth="1"/>
    <col min="19" max="19" width="54.5703125" bestFit="1" customWidth="1"/>
  </cols>
  <sheetData>
    <row r="1" spans="1:19" x14ac:dyDescent="0.25">
      <c r="E1" s="4"/>
      <c r="F1" s="4"/>
      <c r="G1" s="4"/>
      <c r="H1" s="4" t="s">
        <v>37</v>
      </c>
      <c r="I1" s="4"/>
      <c r="J1" s="4"/>
      <c r="M1" s="4"/>
      <c r="P1" s="4"/>
    </row>
    <row r="2" spans="1:19" x14ac:dyDescent="0.25">
      <c r="B2" s="1" t="s">
        <v>4</v>
      </c>
      <c r="D2" s="1" t="s">
        <v>2</v>
      </c>
      <c r="E2" s="1" t="s">
        <v>0</v>
      </c>
      <c r="F2" s="1" t="s">
        <v>35</v>
      </c>
      <c r="G2" s="1" t="s">
        <v>27</v>
      </c>
      <c r="H2" s="2" t="s">
        <v>0</v>
      </c>
      <c r="I2" s="2"/>
      <c r="J2" s="4" t="s">
        <v>9</v>
      </c>
      <c r="K2" t="s">
        <v>22</v>
      </c>
      <c r="M2" s="4" t="s">
        <v>9</v>
      </c>
      <c r="N2" t="s">
        <v>6</v>
      </c>
      <c r="P2" s="4" t="s">
        <v>9</v>
      </c>
      <c r="Q2" t="s">
        <v>3</v>
      </c>
      <c r="S2" t="s">
        <v>0</v>
      </c>
    </row>
    <row r="3" spans="1:19" x14ac:dyDescent="0.25">
      <c r="A3" s="4" t="s">
        <v>9</v>
      </c>
      <c r="B3" s="2" t="s">
        <v>19</v>
      </c>
      <c r="D3" s="4" t="s">
        <v>9</v>
      </c>
      <c r="E3" s="6" t="s">
        <v>16</v>
      </c>
      <c r="F3" s="6"/>
      <c r="G3" s="4" t="s">
        <v>9</v>
      </c>
      <c r="H3" s="14" t="s">
        <v>38</v>
      </c>
      <c r="K3" t="s">
        <v>23</v>
      </c>
      <c r="N3" t="s">
        <v>10</v>
      </c>
      <c r="Q3" s="3" t="s">
        <v>11</v>
      </c>
      <c r="S3" s="14" t="s">
        <v>52</v>
      </c>
    </row>
    <row r="4" spans="1:19" x14ac:dyDescent="0.25">
      <c r="B4" t="s">
        <v>15</v>
      </c>
      <c r="E4" s="6" t="s">
        <v>29</v>
      </c>
      <c r="F4" s="6"/>
      <c r="H4" s="14" t="s">
        <v>39</v>
      </c>
      <c r="K4" t="s">
        <v>5</v>
      </c>
      <c r="N4" t="s">
        <v>8</v>
      </c>
      <c r="Q4" s="3">
        <v>44317</v>
      </c>
      <c r="S4" s="14" t="s">
        <v>53</v>
      </c>
    </row>
    <row r="5" spans="1:19" x14ac:dyDescent="0.25">
      <c r="B5" t="s">
        <v>14</v>
      </c>
      <c r="E5" s="6" t="s">
        <v>30</v>
      </c>
      <c r="F5" s="6"/>
      <c r="H5" s="14" t="s">
        <v>40</v>
      </c>
      <c r="K5" t="s">
        <v>28</v>
      </c>
      <c r="N5" t="s">
        <v>7</v>
      </c>
      <c r="Q5" s="3">
        <v>44318</v>
      </c>
      <c r="S5" s="14" t="s">
        <v>54</v>
      </c>
    </row>
    <row r="6" spans="1:19" x14ac:dyDescent="0.25">
      <c r="B6" t="s">
        <v>12</v>
      </c>
      <c r="E6" s="6" t="s">
        <v>18</v>
      </c>
      <c r="F6" s="6"/>
      <c r="H6" s="14" t="s">
        <v>41</v>
      </c>
      <c r="K6" t="s">
        <v>25</v>
      </c>
      <c r="Q6" s="3">
        <v>44319</v>
      </c>
      <c r="S6" s="14" t="s">
        <v>55</v>
      </c>
    </row>
    <row r="7" spans="1:19" x14ac:dyDescent="0.25">
      <c r="B7" t="s">
        <v>17</v>
      </c>
      <c r="E7" s="6" t="s">
        <v>31</v>
      </c>
      <c r="F7" s="6"/>
      <c r="H7" s="14" t="s">
        <v>42</v>
      </c>
      <c r="K7" t="s">
        <v>24</v>
      </c>
      <c r="Q7" s="3">
        <v>44320</v>
      </c>
      <c r="S7" s="14" t="s">
        <v>56</v>
      </c>
    </row>
    <row r="8" spans="1:19" x14ac:dyDescent="0.25">
      <c r="A8" s="2"/>
      <c r="B8" t="s">
        <v>13</v>
      </c>
      <c r="E8" s="6" t="s">
        <v>32</v>
      </c>
      <c r="F8" s="6"/>
      <c r="G8" s="2"/>
      <c r="H8" s="14" t="s">
        <v>43</v>
      </c>
      <c r="Q8" s="3">
        <v>44321</v>
      </c>
      <c r="S8" s="14" t="s">
        <v>57</v>
      </c>
    </row>
    <row r="9" spans="1:19" x14ac:dyDescent="0.25">
      <c r="B9" s="2" t="s">
        <v>20</v>
      </c>
      <c r="E9" s="6" t="s">
        <v>33</v>
      </c>
      <c r="F9" s="6"/>
      <c r="H9" s="14" t="s">
        <v>44</v>
      </c>
      <c r="Q9" s="3">
        <v>44322</v>
      </c>
      <c r="S9" s="14" t="s">
        <v>58</v>
      </c>
    </row>
    <row r="10" spans="1:19" x14ac:dyDescent="0.25">
      <c r="E10" s="6" t="s">
        <v>34</v>
      </c>
      <c r="F10" s="6"/>
      <c r="H10" s="14" t="s">
        <v>45</v>
      </c>
      <c r="Q10" s="3">
        <v>44323</v>
      </c>
      <c r="S10" s="14" t="s">
        <v>59</v>
      </c>
    </row>
    <row r="11" spans="1:19" x14ac:dyDescent="0.25">
      <c r="E11" s="6" t="s">
        <v>36</v>
      </c>
      <c r="F11" s="6"/>
      <c r="H11" s="14" t="s">
        <v>46</v>
      </c>
      <c r="Q11" s="3">
        <v>44324</v>
      </c>
      <c r="S11" s="14" t="s">
        <v>51</v>
      </c>
    </row>
    <row r="12" spans="1:19" x14ac:dyDescent="0.25">
      <c r="E12" s="6"/>
      <c r="F12" s="6"/>
      <c r="H12" s="14" t="s">
        <v>47</v>
      </c>
      <c r="Q12" s="3">
        <v>44325</v>
      </c>
    </row>
    <row r="13" spans="1:19" x14ac:dyDescent="0.25">
      <c r="E13" s="6"/>
      <c r="F13" s="6"/>
      <c r="H13" s="14" t="s">
        <v>48</v>
      </c>
      <c r="Q13" s="3">
        <v>44326</v>
      </c>
    </row>
    <row r="14" spans="1:19" x14ac:dyDescent="0.25">
      <c r="E14" s="6"/>
      <c r="F14" s="6"/>
      <c r="H14" s="14" t="s">
        <v>49</v>
      </c>
      <c r="Q14" s="3">
        <v>44327</v>
      </c>
    </row>
    <row r="15" spans="1:19" x14ac:dyDescent="0.25">
      <c r="E15" s="6"/>
      <c r="F15" s="6"/>
      <c r="G15" s="2"/>
      <c r="H15" s="14" t="s">
        <v>50</v>
      </c>
      <c r="Q15" s="3">
        <v>44328</v>
      </c>
    </row>
    <row r="16" spans="1:19" x14ac:dyDescent="0.25">
      <c r="E16" s="6"/>
      <c r="F16" s="6"/>
      <c r="H16" s="14" t="s">
        <v>51</v>
      </c>
      <c r="Q16" s="3">
        <v>44329</v>
      </c>
    </row>
    <row r="17" spans="5:17" x14ac:dyDescent="0.25">
      <c r="E17" s="6"/>
      <c r="F17" s="6"/>
      <c r="Q17" s="3">
        <v>44330</v>
      </c>
    </row>
    <row r="18" spans="5:17" x14ac:dyDescent="0.25">
      <c r="E18" s="6"/>
      <c r="F18" s="6"/>
      <c r="Q18" s="3">
        <v>44331</v>
      </c>
    </row>
    <row r="19" spans="5:17" x14ac:dyDescent="0.25">
      <c r="E19" s="6"/>
      <c r="F19" s="6"/>
      <c r="Q19" s="3">
        <v>44332</v>
      </c>
    </row>
    <row r="20" spans="5:17" x14ac:dyDescent="0.25">
      <c r="E20" s="6"/>
      <c r="F20" s="6"/>
      <c r="Q20" s="3">
        <v>44333</v>
      </c>
    </row>
    <row r="21" spans="5:17" x14ac:dyDescent="0.25">
      <c r="E21" s="5"/>
      <c r="F21" s="6"/>
      <c r="Q21" s="3">
        <v>44334</v>
      </c>
    </row>
    <row r="22" spans="5:17" x14ac:dyDescent="0.25">
      <c r="E22" s="5"/>
      <c r="F22" s="6"/>
      <c r="Q22" s="3">
        <v>44335</v>
      </c>
    </row>
    <row r="23" spans="5:17" x14ac:dyDescent="0.25">
      <c r="E23" s="5"/>
      <c r="F23" s="5"/>
      <c r="Q23" s="3">
        <v>44336</v>
      </c>
    </row>
    <row r="24" spans="5:17" x14ac:dyDescent="0.25">
      <c r="E24" s="5"/>
      <c r="F24" s="5"/>
      <c r="Q24" s="3">
        <v>44337</v>
      </c>
    </row>
    <row r="25" spans="5:17" x14ac:dyDescent="0.25">
      <c r="E25" s="6"/>
      <c r="F25" s="5"/>
      <c r="Q25" s="3">
        <v>44338</v>
      </c>
    </row>
    <row r="26" spans="5:17" x14ac:dyDescent="0.25">
      <c r="E26" s="6"/>
      <c r="F26" s="5"/>
      <c r="Q26" s="3">
        <v>44339</v>
      </c>
    </row>
    <row r="27" spans="5:17" x14ac:dyDescent="0.25">
      <c r="E27" s="5"/>
      <c r="F27" s="6"/>
      <c r="Q27" s="3">
        <v>44340</v>
      </c>
    </row>
    <row r="28" spans="5:17" x14ac:dyDescent="0.25">
      <c r="E28" s="6"/>
      <c r="F28" s="6"/>
      <c r="Q28" s="3">
        <v>44341</v>
      </c>
    </row>
    <row r="29" spans="5:17" x14ac:dyDescent="0.25">
      <c r="E29" s="6"/>
      <c r="F29" s="5"/>
      <c r="Q29" s="3">
        <v>44342</v>
      </c>
    </row>
    <row r="30" spans="5:17" x14ac:dyDescent="0.25">
      <c r="E30" s="6"/>
      <c r="F30" s="6"/>
      <c r="Q30" s="3">
        <v>44343</v>
      </c>
    </row>
    <row r="31" spans="5:17" x14ac:dyDescent="0.25">
      <c r="E31" s="6"/>
      <c r="F31" s="6"/>
      <c r="Q31" s="3">
        <v>44344</v>
      </c>
    </row>
    <row r="32" spans="5:17" x14ac:dyDescent="0.25">
      <c r="E32" s="6"/>
      <c r="F32" s="6"/>
      <c r="H32" s="15"/>
      <c r="I32" s="2"/>
      <c r="Q32" s="3">
        <v>44345</v>
      </c>
    </row>
    <row r="33" spans="5:17" x14ac:dyDescent="0.25">
      <c r="E33" s="6"/>
      <c r="F33" s="6"/>
      <c r="Q33" s="3">
        <v>44346</v>
      </c>
    </row>
    <row r="34" spans="5:17" x14ac:dyDescent="0.25">
      <c r="E34" s="6"/>
      <c r="F34" s="6"/>
      <c r="H34" s="2"/>
      <c r="I34" s="2"/>
      <c r="Q34" s="3">
        <v>44347</v>
      </c>
    </row>
    <row r="35" spans="5:17" x14ac:dyDescent="0.25">
      <c r="E35" s="6"/>
      <c r="F35" s="6"/>
      <c r="Q35" s="3">
        <v>44348</v>
      </c>
    </row>
    <row r="36" spans="5:17" x14ac:dyDescent="0.25">
      <c r="F36" s="6"/>
      <c r="Q36" s="3">
        <v>44349</v>
      </c>
    </row>
    <row r="37" spans="5:17" x14ac:dyDescent="0.25">
      <c r="F37" s="6"/>
      <c r="Q37" s="3">
        <v>44350</v>
      </c>
    </row>
    <row r="38" spans="5:17" x14ac:dyDescent="0.25">
      <c r="Q38" s="3">
        <v>44351</v>
      </c>
    </row>
    <row r="39" spans="5:17" x14ac:dyDescent="0.25">
      <c r="Q39" s="3">
        <v>44352</v>
      </c>
    </row>
    <row r="40" spans="5:17" x14ac:dyDescent="0.25">
      <c r="Q40" s="3">
        <v>44353</v>
      </c>
    </row>
    <row r="41" spans="5:17" x14ac:dyDescent="0.25">
      <c r="H41" s="2"/>
      <c r="I41" s="2"/>
      <c r="Q41" s="3">
        <v>44354</v>
      </c>
    </row>
    <row r="42" spans="5:17" x14ac:dyDescent="0.25">
      <c r="Q42" s="3">
        <v>44355</v>
      </c>
    </row>
    <row r="43" spans="5:17" x14ac:dyDescent="0.25">
      <c r="Q43" s="3">
        <v>44356</v>
      </c>
    </row>
    <row r="44" spans="5:17" x14ac:dyDescent="0.25">
      <c r="Q44" s="3">
        <v>44357</v>
      </c>
    </row>
    <row r="45" spans="5:17" x14ac:dyDescent="0.25">
      <c r="Q45" s="3">
        <v>44358</v>
      </c>
    </row>
    <row r="46" spans="5:17" x14ac:dyDescent="0.25">
      <c r="Q46" s="3">
        <v>44359</v>
      </c>
    </row>
    <row r="47" spans="5:17" x14ac:dyDescent="0.25">
      <c r="Q47" s="3">
        <v>44360</v>
      </c>
    </row>
    <row r="48" spans="5:17" x14ac:dyDescent="0.25">
      <c r="Q48" s="3">
        <v>44361</v>
      </c>
    </row>
    <row r="49" spans="17:17" x14ac:dyDescent="0.25">
      <c r="Q49" s="3">
        <v>44362</v>
      </c>
    </row>
    <row r="50" spans="17:17" x14ac:dyDescent="0.25">
      <c r="Q50" s="3">
        <v>44363</v>
      </c>
    </row>
    <row r="51" spans="17:17" x14ac:dyDescent="0.25">
      <c r="Q51" s="3">
        <v>44364</v>
      </c>
    </row>
    <row r="52" spans="17:17" x14ac:dyDescent="0.25">
      <c r="Q52" s="3">
        <v>44365</v>
      </c>
    </row>
    <row r="53" spans="17:17" x14ac:dyDescent="0.25">
      <c r="Q53" s="3">
        <v>44366</v>
      </c>
    </row>
    <row r="54" spans="17:17" x14ac:dyDescent="0.25">
      <c r="Q54" s="3">
        <v>44367</v>
      </c>
    </row>
    <row r="55" spans="17:17" x14ac:dyDescent="0.25">
      <c r="Q55" s="3">
        <v>44368</v>
      </c>
    </row>
    <row r="56" spans="17:17" x14ac:dyDescent="0.25">
      <c r="Q56" s="3">
        <v>44369</v>
      </c>
    </row>
    <row r="57" spans="17:17" x14ac:dyDescent="0.25">
      <c r="Q57" s="3">
        <v>44370</v>
      </c>
    </row>
    <row r="58" spans="17:17" x14ac:dyDescent="0.25">
      <c r="Q58" s="3">
        <v>44371</v>
      </c>
    </row>
    <row r="59" spans="17:17" x14ac:dyDescent="0.25">
      <c r="Q59" s="3">
        <v>44372</v>
      </c>
    </row>
    <row r="60" spans="17:17" x14ac:dyDescent="0.25">
      <c r="Q60" s="3">
        <v>44373</v>
      </c>
    </row>
    <row r="61" spans="17:17" x14ac:dyDescent="0.25">
      <c r="Q61" s="3">
        <v>44374</v>
      </c>
    </row>
    <row r="62" spans="17:17" x14ac:dyDescent="0.25">
      <c r="Q62" s="3">
        <v>44375</v>
      </c>
    </row>
    <row r="63" spans="17:17" x14ac:dyDescent="0.25">
      <c r="Q63" s="3">
        <v>44376</v>
      </c>
    </row>
    <row r="64" spans="17:17" x14ac:dyDescent="0.25">
      <c r="Q64" s="3">
        <v>44377</v>
      </c>
    </row>
    <row r="65" spans="17:17" x14ac:dyDescent="0.25">
      <c r="Q65" s="16"/>
    </row>
  </sheetData>
  <pageMargins left="0.7" right="0.7" top="0.75" bottom="0.75" header="0.3" footer="0.3"/>
  <pageSetup orientation="portrait" r:id="rId1"/>
  <legacy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showGridLines="0" zoomScale="80" zoomScaleNormal="80" workbookViewId="0">
      <selection activeCell="A15" sqref="A15:I35"/>
    </sheetView>
  </sheetViews>
  <sheetFormatPr defaultColWidth="8.7109375" defaultRowHeight="13.9" customHeight="1" x14ac:dyDescent="0.25"/>
  <cols>
    <col min="1" max="3" width="8.7109375" style="7"/>
    <col min="4" max="4" width="13.28515625" style="7" customWidth="1"/>
    <col min="5" max="10" width="8.7109375" style="7"/>
    <col min="11" max="11" width="52.7109375" style="7" customWidth="1"/>
    <col min="12" max="16384" width="8.7109375" style="7"/>
  </cols>
  <sheetData>
    <row r="1" spans="1:11" ht="26.25" customHeight="1" x14ac:dyDescent="0.25">
      <c r="A1" s="117" t="s">
        <v>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0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" x14ac:dyDescent="0.25">
      <c r="A3" s="85"/>
      <c r="B3" s="85"/>
      <c r="C3" s="85"/>
      <c r="D3" s="85"/>
      <c r="E3" s="85"/>
      <c r="F3" s="85"/>
      <c r="G3" s="85"/>
      <c r="H3" s="85"/>
      <c r="I3" s="85"/>
      <c r="J3" s="86"/>
      <c r="K3" s="86"/>
    </row>
    <row r="4" spans="1:11" ht="15" x14ac:dyDescent="0.25">
      <c r="A4" s="122" t="s">
        <v>67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5" x14ac:dyDescent="0.25">
      <c r="A5" s="121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5" x14ac:dyDescent="0.25">
      <c r="A6" s="87"/>
      <c r="B6" s="87"/>
      <c r="C6" s="87"/>
      <c r="D6" s="87"/>
      <c r="E6" s="87"/>
      <c r="F6" s="87"/>
      <c r="G6" s="87"/>
      <c r="H6" s="87"/>
      <c r="I6" s="87"/>
      <c r="J6" s="88"/>
      <c r="K6" s="88"/>
    </row>
    <row r="7" spans="1:11" ht="15" x14ac:dyDescent="0.25">
      <c r="A7" s="89" t="s">
        <v>65</v>
      </c>
      <c r="B7" s="87"/>
      <c r="C7" s="87"/>
      <c r="D7" s="87"/>
      <c r="E7" s="87"/>
      <c r="F7" s="87"/>
      <c r="G7" s="87"/>
      <c r="H7" s="87"/>
      <c r="I7" s="87"/>
      <c r="J7" s="88"/>
      <c r="K7" s="88"/>
    </row>
    <row r="8" spans="1:11" ht="15.75" thickBot="1" x14ac:dyDescent="0.3">
      <c r="A8" s="87" t="s">
        <v>8</v>
      </c>
      <c r="B8" s="87" t="s">
        <v>7</v>
      </c>
      <c r="C8" s="118" t="s">
        <v>75</v>
      </c>
      <c r="D8" s="119"/>
      <c r="E8" s="119"/>
      <c r="F8" s="119"/>
      <c r="G8" s="119"/>
      <c r="H8" s="119"/>
      <c r="I8" s="119"/>
      <c r="J8" s="119"/>
      <c r="K8" s="119"/>
    </row>
    <row r="9" spans="1:11" ht="15.75" thickBot="1" x14ac:dyDescent="0.3">
      <c r="A9" s="99"/>
      <c r="B9" s="99"/>
      <c r="C9" s="120"/>
      <c r="D9" s="121"/>
      <c r="E9" s="121"/>
      <c r="F9" s="121"/>
      <c r="G9" s="121"/>
      <c r="H9" s="121"/>
      <c r="I9" s="121"/>
      <c r="J9" s="121"/>
      <c r="K9" s="121"/>
    </row>
    <row r="10" spans="1:11" ht="15" customHeight="1" x14ac:dyDescent="0.25">
      <c r="A10" s="89"/>
      <c r="B10" s="89"/>
      <c r="C10" s="90"/>
      <c r="D10" s="90"/>
      <c r="E10" s="90"/>
      <c r="F10" s="90"/>
      <c r="G10" s="90"/>
      <c r="H10" s="90"/>
      <c r="I10" s="90"/>
      <c r="J10" s="90"/>
      <c r="K10" s="90"/>
    </row>
    <row r="11" spans="1:11" s="8" customFormat="1" ht="20.25" customHeight="1" x14ac:dyDescent="0.25">
      <c r="A11" s="91" t="s">
        <v>76</v>
      </c>
      <c r="B11" s="92"/>
      <c r="C11" s="92"/>
      <c r="D11" s="92"/>
      <c r="E11" s="92"/>
      <c r="F11" s="92"/>
      <c r="G11" s="92"/>
      <c r="H11" s="92"/>
      <c r="I11" s="92"/>
      <c r="J11" s="92"/>
      <c r="K11" s="90"/>
    </row>
    <row r="12" spans="1:11" s="8" customFormat="1" ht="15" x14ac:dyDescent="0.25">
      <c r="A12" s="87"/>
      <c r="B12" s="87"/>
      <c r="C12" s="93"/>
      <c r="D12" s="87"/>
      <c r="E12" s="87"/>
      <c r="F12" s="87"/>
      <c r="G12" s="87"/>
      <c r="H12" s="87"/>
      <c r="I12" s="87"/>
      <c r="J12" s="87"/>
      <c r="K12" s="87"/>
    </row>
    <row r="13" spans="1:11" s="8" customFormat="1" ht="21.75" customHeight="1" thickBot="1" x14ac:dyDescent="0.3">
      <c r="A13" s="94"/>
      <c r="B13" s="94"/>
      <c r="C13" s="94"/>
      <c r="D13" s="94"/>
      <c r="E13" s="94"/>
      <c r="F13" s="94"/>
      <c r="G13" s="94"/>
      <c r="H13" s="94"/>
      <c r="I13" s="94"/>
      <c r="K13" s="87"/>
    </row>
    <row r="14" spans="1:11" ht="126.75" customHeight="1" thickBot="1" x14ac:dyDescent="0.3">
      <c r="A14" s="130" t="s">
        <v>77</v>
      </c>
      <c r="B14" s="131"/>
      <c r="C14" s="131"/>
      <c r="D14" s="131"/>
      <c r="E14" s="131"/>
      <c r="F14" s="131"/>
      <c r="G14" s="131"/>
      <c r="H14" s="131"/>
      <c r="I14" s="132"/>
      <c r="J14" s="87"/>
      <c r="K14" s="87"/>
    </row>
    <row r="15" spans="1:11" ht="14.45" customHeight="1" x14ac:dyDescent="0.25">
      <c r="A15" s="123"/>
      <c r="B15" s="124"/>
      <c r="C15" s="124"/>
      <c r="D15" s="124"/>
      <c r="E15" s="124"/>
      <c r="F15" s="124"/>
      <c r="G15" s="124"/>
      <c r="H15" s="124"/>
      <c r="I15" s="125"/>
      <c r="J15" s="87"/>
      <c r="K15" s="87"/>
    </row>
    <row r="16" spans="1:11" ht="15" x14ac:dyDescent="0.25">
      <c r="A16" s="123"/>
      <c r="B16" s="124"/>
      <c r="C16" s="124"/>
      <c r="D16" s="124"/>
      <c r="E16" s="124"/>
      <c r="F16" s="124"/>
      <c r="G16" s="124"/>
      <c r="H16" s="124"/>
      <c r="I16" s="125"/>
      <c r="J16" s="87"/>
      <c r="K16" s="87"/>
    </row>
    <row r="17" spans="1:11" ht="15" x14ac:dyDescent="0.25">
      <c r="A17" s="123"/>
      <c r="B17" s="124"/>
      <c r="C17" s="124"/>
      <c r="D17" s="124"/>
      <c r="E17" s="124"/>
      <c r="F17" s="124"/>
      <c r="G17" s="124"/>
      <c r="H17" s="124"/>
      <c r="I17" s="125"/>
      <c r="J17" s="87"/>
      <c r="K17" s="87"/>
    </row>
    <row r="18" spans="1:11" ht="15" x14ac:dyDescent="0.25">
      <c r="A18" s="123"/>
      <c r="B18" s="124"/>
      <c r="C18" s="124"/>
      <c r="D18" s="124"/>
      <c r="E18" s="124"/>
      <c r="F18" s="124"/>
      <c r="G18" s="124"/>
      <c r="H18" s="124"/>
      <c r="I18" s="125"/>
      <c r="J18" s="88"/>
      <c r="K18" s="88"/>
    </row>
    <row r="19" spans="1:11" ht="15" x14ac:dyDescent="0.25">
      <c r="A19" s="123"/>
      <c r="B19" s="124"/>
      <c r="C19" s="124"/>
      <c r="D19" s="124"/>
      <c r="E19" s="124"/>
      <c r="F19" s="124"/>
      <c r="G19" s="124"/>
      <c r="H19" s="124"/>
      <c r="I19" s="125"/>
      <c r="J19" s="88"/>
      <c r="K19" s="88"/>
    </row>
    <row r="20" spans="1:11" ht="15" x14ac:dyDescent="0.25">
      <c r="A20" s="123"/>
      <c r="B20" s="124"/>
      <c r="C20" s="124"/>
      <c r="D20" s="124"/>
      <c r="E20" s="124"/>
      <c r="F20" s="124"/>
      <c r="G20" s="124"/>
      <c r="H20" s="124"/>
      <c r="I20" s="125"/>
      <c r="J20" s="88"/>
      <c r="K20" s="88"/>
    </row>
    <row r="21" spans="1:11" ht="15" x14ac:dyDescent="0.25">
      <c r="A21" s="123"/>
      <c r="B21" s="124"/>
      <c r="C21" s="124"/>
      <c r="D21" s="124"/>
      <c r="E21" s="124"/>
      <c r="F21" s="124"/>
      <c r="G21" s="124"/>
      <c r="H21" s="124"/>
      <c r="I21" s="125"/>
      <c r="J21" s="88"/>
      <c r="K21" s="88"/>
    </row>
    <row r="22" spans="1:11" ht="15" x14ac:dyDescent="0.25">
      <c r="A22" s="123"/>
      <c r="B22" s="124"/>
      <c r="C22" s="124"/>
      <c r="D22" s="124"/>
      <c r="E22" s="124"/>
      <c r="F22" s="124"/>
      <c r="G22" s="124"/>
      <c r="H22" s="124"/>
      <c r="I22" s="125"/>
      <c r="J22" s="88"/>
      <c r="K22" s="88"/>
    </row>
    <row r="23" spans="1:11" ht="15" x14ac:dyDescent="0.25">
      <c r="A23" s="123"/>
      <c r="B23" s="124"/>
      <c r="C23" s="124"/>
      <c r="D23" s="124"/>
      <c r="E23" s="124"/>
      <c r="F23" s="124"/>
      <c r="G23" s="124"/>
      <c r="H23" s="124"/>
      <c r="I23" s="125"/>
      <c r="J23" s="88"/>
      <c r="K23" s="88"/>
    </row>
    <row r="24" spans="1:11" ht="15" x14ac:dyDescent="0.25">
      <c r="A24" s="123"/>
      <c r="B24" s="124"/>
      <c r="C24" s="124"/>
      <c r="D24" s="124"/>
      <c r="E24" s="124"/>
      <c r="F24" s="124"/>
      <c r="G24" s="124"/>
      <c r="H24" s="124"/>
      <c r="I24" s="125"/>
      <c r="J24" s="88"/>
      <c r="K24" s="88"/>
    </row>
    <row r="25" spans="1:11" ht="15" x14ac:dyDescent="0.25">
      <c r="A25" s="123"/>
      <c r="B25" s="124"/>
      <c r="C25" s="124"/>
      <c r="D25" s="124"/>
      <c r="E25" s="124"/>
      <c r="F25" s="124"/>
      <c r="G25" s="124"/>
      <c r="H25" s="124"/>
      <c r="I25" s="125"/>
      <c r="J25" s="88"/>
      <c r="K25" s="88"/>
    </row>
    <row r="26" spans="1:11" ht="15" x14ac:dyDescent="0.25">
      <c r="A26" s="123"/>
      <c r="B26" s="124"/>
      <c r="C26" s="124"/>
      <c r="D26" s="124"/>
      <c r="E26" s="124"/>
      <c r="F26" s="124"/>
      <c r="G26" s="124"/>
      <c r="H26" s="124"/>
      <c r="I26" s="125"/>
      <c r="J26" s="88"/>
      <c r="K26" s="88"/>
    </row>
    <row r="27" spans="1:11" ht="15" x14ac:dyDescent="0.25">
      <c r="A27" s="123"/>
      <c r="B27" s="124"/>
      <c r="C27" s="124"/>
      <c r="D27" s="124"/>
      <c r="E27" s="124"/>
      <c r="F27" s="124"/>
      <c r="G27" s="124"/>
      <c r="H27" s="124"/>
      <c r="I27" s="125"/>
      <c r="J27" s="88"/>
      <c r="K27" s="88"/>
    </row>
    <row r="28" spans="1:11" ht="15" x14ac:dyDescent="0.25">
      <c r="A28" s="123"/>
      <c r="B28" s="124"/>
      <c r="C28" s="124"/>
      <c r="D28" s="124"/>
      <c r="E28" s="124"/>
      <c r="F28" s="124"/>
      <c r="G28" s="124"/>
      <c r="H28" s="124"/>
      <c r="I28" s="125"/>
      <c r="J28" s="88"/>
      <c r="K28" s="88"/>
    </row>
    <row r="29" spans="1:11" ht="15" x14ac:dyDescent="0.25">
      <c r="A29" s="123"/>
      <c r="B29" s="124"/>
      <c r="C29" s="124"/>
      <c r="D29" s="124"/>
      <c r="E29" s="124"/>
      <c r="F29" s="124"/>
      <c r="G29" s="124"/>
      <c r="H29" s="124"/>
      <c r="I29" s="125"/>
      <c r="J29" s="88"/>
      <c r="K29" s="88"/>
    </row>
    <row r="30" spans="1:11" ht="15" x14ac:dyDescent="0.25">
      <c r="A30" s="123"/>
      <c r="B30" s="124"/>
      <c r="C30" s="124"/>
      <c r="D30" s="124"/>
      <c r="E30" s="124"/>
      <c r="F30" s="124"/>
      <c r="G30" s="124"/>
      <c r="H30" s="124"/>
      <c r="I30" s="125"/>
      <c r="J30" s="88"/>
      <c r="K30" s="88"/>
    </row>
    <row r="31" spans="1:11" ht="15" x14ac:dyDescent="0.25">
      <c r="A31" s="123"/>
      <c r="B31" s="124"/>
      <c r="C31" s="124"/>
      <c r="D31" s="124"/>
      <c r="E31" s="124"/>
      <c r="F31" s="124"/>
      <c r="G31" s="124"/>
      <c r="H31" s="124"/>
      <c r="I31" s="125"/>
      <c r="J31" s="88"/>
      <c r="K31" s="88"/>
    </row>
    <row r="32" spans="1:11" ht="15" x14ac:dyDescent="0.25">
      <c r="A32" s="123"/>
      <c r="B32" s="124"/>
      <c r="C32" s="124"/>
      <c r="D32" s="124"/>
      <c r="E32" s="124"/>
      <c r="F32" s="124"/>
      <c r="G32" s="124"/>
      <c r="H32" s="124"/>
      <c r="I32" s="125"/>
      <c r="J32" s="88"/>
      <c r="K32" s="88"/>
    </row>
    <row r="33" spans="1:11" ht="15" x14ac:dyDescent="0.25">
      <c r="A33" s="123"/>
      <c r="B33" s="124"/>
      <c r="C33" s="124"/>
      <c r="D33" s="124"/>
      <c r="E33" s="124"/>
      <c r="F33" s="124"/>
      <c r="G33" s="124"/>
      <c r="H33" s="124"/>
      <c r="I33" s="125"/>
      <c r="J33" s="88"/>
      <c r="K33" s="88"/>
    </row>
    <row r="34" spans="1:11" ht="15" x14ac:dyDescent="0.25">
      <c r="A34" s="123"/>
      <c r="B34" s="124"/>
      <c r="C34" s="124"/>
      <c r="D34" s="124"/>
      <c r="E34" s="124"/>
      <c r="F34" s="124"/>
      <c r="G34" s="124"/>
      <c r="H34" s="124"/>
      <c r="I34" s="125"/>
      <c r="J34" s="88"/>
      <c r="K34" s="88"/>
    </row>
    <row r="35" spans="1:11" ht="15.75" thickBot="1" x14ac:dyDescent="0.3">
      <c r="A35" s="126"/>
      <c r="B35" s="127"/>
      <c r="C35" s="127"/>
      <c r="D35" s="127"/>
      <c r="E35" s="127"/>
      <c r="F35" s="127"/>
      <c r="G35" s="127"/>
      <c r="H35" s="127"/>
      <c r="I35" s="128"/>
      <c r="J35" s="88"/>
      <c r="K35" s="88"/>
    </row>
    <row r="36" spans="1:11" ht="15" x14ac:dyDescent="0.25">
      <c r="A36" s="95"/>
      <c r="B36" s="95"/>
      <c r="C36" s="95"/>
      <c r="D36" s="95"/>
      <c r="E36" s="95"/>
      <c r="F36" s="95"/>
      <c r="G36" s="95"/>
      <c r="H36" s="95"/>
      <c r="I36" s="95"/>
      <c r="J36" s="88"/>
      <c r="K36" s="88"/>
    </row>
    <row r="37" spans="1:11" ht="15" x14ac:dyDescent="0.25">
      <c r="A37" s="88"/>
      <c r="B37" s="88"/>
      <c r="C37" s="95"/>
      <c r="D37" s="95"/>
      <c r="E37" s="95"/>
      <c r="F37" s="95"/>
      <c r="G37" s="95"/>
      <c r="H37" s="95"/>
      <c r="I37" s="95"/>
      <c r="J37" s="88"/>
      <c r="K37" s="88"/>
    </row>
    <row r="38" spans="1:11" ht="15" x14ac:dyDescent="0.25">
      <c r="A38" s="104"/>
      <c r="B38" s="104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1:11" ht="15" x14ac:dyDescent="0.25">
      <c r="A39" s="96"/>
      <c r="B39" s="96"/>
      <c r="C39" s="88"/>
      <c r="D39" s="88"/>
      <c r="E39" s="88"/>
      <c r="F39" s="88"/>
      <c r="G39" s="88"/>
      <c r="H39" s="88"/>
      <c r="I39" s="88"/>
      <c r="J39" s="88"/>
      <c r="K39" s="88"/>
    </row>
    <row r="40" spans="1:11" ht="15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5" customHeight="1" x14ac:dyDescent="0.25">
      <c r="A41" s="116"/>
      <c r="B41" s="116"/>
      <c r="C41" s="116"/>
      <c r="D41" s="116"/>
      <c r="E41" s="116"/>
      <c r="F41" s="116"/>
      <c r="G41" s="116"/>
      <c r="H41" s="116"/>
      <c r="I41" s="116"/>
      <c r="J41" s="88"/>
      <c r="K41" s="88"/>
    </row>
    <row r="42" spans="1:11" ht="15" x14ac:dyDescent="0.25">
      <c r="A42" s="116"/>
      <c r="B42" s="116"/>
      <c r="C42" s="116"/>
      <c r="D42" s="116"/>
      <c r="E42" s="116"/>
      <c r="F42" s="116"/>
      <c r="G42" s="116"/>
      <c r="H42" s="116"/>
      <c r="I42" s="116"/>
      <c r="J42" s="88"/>
      <c r="K42" s="88"/>
    </row>
    <row r="43" spans="1:11" ht="15" x14ac:dyDescent="0.25">
      <c r="A43" s="116"/>
      <c r="B43" s="116"/>
      <c r="C43" s="116"/>
      <c r="D43" s="116"/>
      <c r="E43" s="116"/>
      <c r="F43" s="116"/>
      <c r="G43" s="116"/>
      <c r="H43" s="116"/>
      <c r="I43" s="116"/>
      <c r="J43" s="88"/>
      <c r="K43" s="88"/>
    </row>
    <row r="44" spans="1:11" ht="15" x14ac:dyDescent="0.25">
      <c r="A44" s="116"/>
      <c r="B44" s="116"/>
      <c r="C44" s="116"/>
      <c r="D44" s="116"/>
      <c r="E44" s="116"/>
      <c r="F44" s="116"/>
      <c r="G44" s="116"/>
      <c r="H44" s="116"/>
      <c r="I44" s="116"/>
      <c r="J44" s="88"/>
      <c r="K44" s="88"/>
    </row>
    <row r="45" spans="1:11" ht="15" x14ac:dyDescent="0.25">
      <c r="A45" s="116"/>
      <c r="B45" s="116"/>
      <c r="C45" s="116"/>
      <c r="D45" s="116"/>
      <c r="E45" s="116"/>
      <c r="F45" s="116"/>
      <c r="G45" s="116"/>
      <c r="H45" s="116"/>
      <c r="I45" s="116"/>
      <c r="J45" s="88"/>
      <c r="K45" s="88"/>
    </row>
    <row r="46" spans="1:11" ht="15" x14ac:dyDescent="0.25">
      <c r="A46" s="116"/>
      <c r="B46" s="116"/>
      <c r="C46" s="116"/>
      <c r="D46" s="116"/>
      <c r="E46" s="116"/>
      <c r="F46" s="116"/>
      <c r="G46" s="116"/>
      <c r="H46" s="116"/>
      <c r="I46" s="116"/>
      <c r="J46" s="88"/>
      <c r="K46" s="88"/>
    </row>
    <row r="47" spans="1:11" ht="15" x14ac:dyDescent="0.25">
      <c r="A47" s="116"/>
      <c r="B47" s="116"/>
      <c r="C47" s="116"/>
      <c r="D47" s="116"/>
      <c r="E47" s="116"/>
      <c r="F47" s="116"/>
      <c r="G47" s="116"/>
      <c r="H47" s="116"/>
      <c r="I47" s="116"/>
      <c r="J47" s="88"/>
      <c r="K47" s="88"/>
    </row>
    <row r="48" spans="1:11" ht="15" x14ac:dyDescent="0.25">
      <c r="A48" s="116"/>
      <c r="B48" s="116"/>
      <c r="C48" s="116"/>
      <c r="D48" s="116"/>
      <c r="E48" s="116"/>
      <c r="F48" s="116"/>
      <c r="G48" s="116"/>
      <c r="H48" s="116"/>
      <c r="I48" s="116"/>
      <c r="J48" s="88"/>
      <c r="K48" s="88"/>
    </row>
    <row r="49" spans="1:11" ht="15" x14ac:dyDescent="0.25">
      <c r="A49" s="116"/>
      <c r="B49" s="116"/>
      <c r="C49" s="116"/>
      <c r="D49" s="116"/>
      <c r="E49" s="116"/>
      <c r="F49" s="116"/>
      <c r="G49" s="116"/>
      <c r="H49" s="116"/>
      <c r="I49" s="116"/>
      <c r="J49" s="88"/>
      <c r="K49" s="88"/>
    </row>
    <row r="50" spans="1:11" ht="15" x14ac:dyDescent="0.25">
      <c r="A50" s="116"/>
      <c r="B50" s="116"/>
      <c r="C50" s="116"/>
      <c r="D50" s="116"/>
      <c r="E50" s="116"/>
      <c r="F50" s="116"/>
      <c r="G50" s="116"/>
      <c r="H50" s="116"/>
      <c r="I50" s="116"/>
      <c r="J50" s="88"/>
      <c r="K50" s="88"/>
    </row>
    <row r="51" spans="1:11" ht="15" x14ac:dyDescent="0.25">
      <c r="A51" s="116"/>
      <c r="B51" s="116"/>
      <c r="C51" s="116"/>
      <c r="D51" s="116"/>
      <c r="E51" s="116"/>
      <c r="F51" s="116"/>
      <c r="G51" s="116"/>
      <c r="H51" s="116"/>
      <c r="I51" s="116"/>
      <c r="J51" s="88"/>
      <c r="K51" s="88"/>
    </row>
    <row r="52" spans="1:11" ht="15" x14ac:dyDescent="0.25">
      <c r="A52" s="116"/>
      <c r="B52" s="116"/>
      <c r="C52" s="116"/>
      <c r="D52" s="116"/>
      <c r="E52" s="116"/>
      <c r="F52" s="116"/>
      <c r="G52" s="116"/>
      <c r="H52" s="116"/>
      <c r="I52" s="116"/>
      <c r="J52" s="88"/>
      <c r="K52" s="88"/>
    </row>
    <row r="53" spans="1:11" ht="15" x14ac:dyDescent="0.25">
      <c r="A53" s="116"/>
      <c r="B53" s="116"/>
      <c r="C53" s="116"/>
      <c r="D53" s="116"/>
      <c r="E53" s="116"/>
      <c r="F53" s="116"/>
      <c r="G53" s="116"/>
      <c r="H53" s="116"/>
      <c r="I53" s="116"/>
      <c r="J53" s="88"/>
      <c r="K53" s="88"/>
    </row>
    <row r="54" spans="1:11" ht="15" x14ac:dyDescent="0.25">
      <c r="A54" s="116"/>
      <c r="B54" s="116"/>
      <c r="C54" s="116"/>
      <c r="D54" s="116"/>
      <c r="E54" s="116"/>
      <c r="F54" s="116"/>
      <c r="G54" s="116"/>
      <c r="H54" s="116"/>
      <c r="I54" s="116"/>
      <c r="J54" s="88"/>
      <c r="K54" s="88"/>
    </row>
    <row r="55" spans="1:11" ht="15" x14ac:dyDescent="0.25">
      <c r="A55" s="97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" x14ac:dyDescent="0.25"/>
    <row r="57" spans="1:11" ht="15" x14ac:dyDescent="0.25"/>
    <row r="58" spans="1:11" ht="15" x14ac:dyDescent="0.25"/>
    <row r="59" spans="1:11" ht="15" x14ac:dyDescent="0.25"/>
    <row r="60" spans="1:11" ht="15" customHeight="1" x14ac:dyDescent="0.25"/>
    <row r="61" spans="1:11" ht="15" x14ac:dyDescent="0.25"/>
    <row r="62" spans="1:11" ht="15" x14ac:dyDescent="0.25"/>
    <row r="63" spans="1:11" ht="15" x14ac:dyDescent="0.25"/>
    <row r="64" spans="1:11" ht="15" x14ac:dyDescent="0.25"/>
    <row r="65" spans="1:11" ht="15" x14ac:dyDescent="0.25"/>
    <row r="66" spans="1:11" ht="15" x14ac:dyDescent="0.25"/>
    <row r="67" spans="1:11" ht="15" x14ac:dyDescent="0.25"/>
    <row r="68" spans="1:11" ht="15" x14ac:dyDescent="0.25"/>
    <row r="69" spans="1:11" ht="15" x14ac:dyDescent="0.25"/>
    <row r="70" spans="1:11" ht="15" x14ac:dyDescent="0.25"/>
    <row r="71" spans="1:11" ht="15" x14ac:dyDescent="0.25"/>
    <row r="72" spans="1:11" ht="15" x14ac:dyDescent="0.25"/>
    <row r="73" spans="1:11" ht="15" x14ac:dyDescent="0.25"/>
    <row r="74" spans="1:11" ht="15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88"/>
      <c r="K74" s="88"/>
    </row>
    <row r="75" spans="1:11" ht="15" x14ac:dyDescent="0.25"/>
    <row r="76" spans="1:11" ht="15" x14ac:dyDescent="0.25"/>
    <row r="77" spans="1:11" ht="29.45" customHeight="1" x14ac:dyDescent="0.25"/>
    <row r="78" spans="1:11" ht="15" x14ac:dyDescent="0.25"/>
    <row r="79" spans="1:11" ht="15" x14ac:dyDescent="0.25"/>
    <row r="80" spans="1:11" ht="15" x14ac:dyDescent="0.25"/>
    <row r="81" ht="15" customHeight="1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</sheetData>
  <sheetProtection algorithmName="SHA-512" hashValue="vIZJjCK7wtw/6FQ24v83k3UsddK9qBDrJsQF8umEV7aJbbCYq4aUY/I8SSSl8B3/387sGSCjz94pgKEgUQmmAA==" saltValue="7fFZsowYqWk6RPGI8S7skA==" spinCount="100000" sheet="1" objects="1" scenarios="1"/>
  <mergeCells count="10">
    <mergeCell ref="A40:K40"/>
    <mergeCell ref="A41:I54"/>
    <mergeCell ref="A1:K2"/>
    <mergeCell ref="C8:K8"/>
    <mergeCell ref="C9:K9"/>
    <mergeCell ref="A4:K4"/>
    <mergeCell ref="A5:K5"/>
    <mergeCell ref="A15:I35"/>
    <mergeCell ref="C38:K38"/>
    <mergeCell ref="A14:I14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1:H285"/>
  <sheetViews>
    <sheetView showGridLines="0" zoomScale="90" zoomScaleNormal="90" workbookViewId="0">
      <selection activeCell="E28" sqref="E28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6.8554687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39" t="s">
        <v>73</v>
      </c>
      <c r="C2" s="140"/>
      <c r="D2" s="140"/>
      <c r="E2" s="140"/>
      <c r="F2" s="141"/>
      <c r="G2" s="45"/>
      <c r="H2" s="8"/>
    </row>
    <row r="3" spans="2:8" ht="15" customHeight="1" x14ac:dyDescent="0.25">
      <c r="B3" s="142"/>
      <c r="C3" s="143"/>
      <c r="D3" s="143"/>
      <c r="E3" s="143"/>
      <c r="F3" s="144"/>
      <c r="G3" s="45"/>
      <c r="H3" s="8"/>
    </row>
    <row r="4" spans="2:8" ht="24.6" customHeight="1" x14ac:dyDescent="0.25">
      <c r="B4" s="151" t="s">
        <v>64</v>
      </c>
      <c r="C4" s="152"/>
      <c r="D4" s="145"/>
      <c r="E4" s="146"/>
      <c r="F4" s="147"/>
      <c r="G4" s="47"/>
    </row>
    <row r="5" spans="2:8" ht="21.6" customHeight="1" x14ac:dyDescent="0.25">
      <c r="B5" s="148"/>
      <c r="C5" s="149"/>
      <c r="D5" s="149"/>
      <c r="E5" s="149"/>
      <c r="F5" s="150"/>
      <c r="G5" s="45"/>
    </row>
    <row r="6" spans="2:8" ht="19.350000000000001" customHeight="1" x14ac:dyDescent="0.25">
      <c r="B6" s="133" t="s">
        <v>27</v>
      </c>
      <c r="C6" s="134"/>
      <c r="D6" s="134"/>
      <c r="E6" s="135"/>
      <c r="F6" s="81"/>
      <c r="G6" s="45"/>
    </row>
    <row r="7" spans="2:8" ht="15" customHeight="1" x14ac:dyDescent="0.25">
      <c r="B7" s="19"/>
      <c r="C7" s="20"/>
      <c r="D7" s="20"/>
      <c r="E7" s="80"/>
      <c r="F7" s="81"/>
      <c r="G7" s="45"/>
    </row>
    <row r="8" spans="2:8" x14ac:dyDescent="0.25">
      <c r="B8" s="12" t="s">
        <v>1</v>
      </c>
      <c r="C8" s="13" t="s">
        <v>0</v>
      </c>
      <c r="D8" s="13" t="s">
        <v>69</v>
      </c>
      <c r="E8" s="39" t="s">
        <v>70</v>
      </c>
      <c r="F8" s="81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81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81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81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81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81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81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81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81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81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81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81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81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81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81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81"/>
    </row>
    <row r="24" spans="2:7" ht="15.75" thickBot="1" x14ac:dyDescent="0.3">
      <c r="B24" s="30" t="s">
        <v>26</v>
      </c>
      <c r="C24" s="29"/>
      <c r="D24" s="38">
        <f>SUM(Table35[Budgetterede omkostninger])</f>
        <v>0</v>
      </c>
      <c r="E24" s="52">
        <f>SUM(Table35[Faktiske omkostninger])</f>
        <v>0</v>
      </c>
      <c r="F24" s="81"/>
    </row>
    <row r="25" spans="2:7" x14ac:dyDescent="0.25">
      <c r="B25" s="79"/>
      <c r="C25" s="80"/>
      <c r="D25" s="80"/>
      <c r="E25" s="83"/>
      <c r="F25" s="81"/>
    </row>
    <row r="26" spans="2:7" ht="15.75" x14ac:dyDescent="0.25">
      <c r="B26" s="136" t="s">
        <v>2</v>
      </c>
      <c r="C26" s="137"/>
      <c r="D26" s="137"/>
      <c r="E26" s="138"/>
      <c r="F26" s="81"/>
    </row>
    <row r="27" spans="2:7" ht="15.75" thickBot="1" x14ac:dyDescent="0.3">
      <c r="B27" s="43"/>
      <c r="C27" s="36"/>
      <c r="D27" s="36"/>
      <c r="E27" s="80"/>
      <c r="F27" s="81"/>
      <c r="G27" s="45"/>
    </row>
    <row r="28" spans="2:7" ht="15.75" thickBot="1" x14ac:dyDescent="0.3">
      <c r="B28" s="40" t="s">
        <v>1</v>
      </c>
      <c r="C28" s="41" t="s">
        <v>0</v>
      </c>
      <c r="D28" s="41" t="s">
        <v>71</v>
      </c>
      <c r="E28" s="42" t="s">
        <v>72</v>
      </c>
      <c r="F28" s="81"/>
      <c r="G28" s="45"/>
    </row>
    <row r="29" spans="2:7" x14ac:dyDescent="0.25">
      <c r="B29" s="9">
        <v>1</v>
      </c>
      <c r="C29" s="10" t="s">
        <v>80</v>
      </c>
      <c r="D29" s="37">
        <v>0</v>
      </c>
      <c r="E29" s="100">
        <v>0</v>
      </c>
      <c r="F29" s="81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81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81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81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81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81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81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81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81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81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81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81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81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81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81"/>
      <c r="G43" s="45"/>
    </row>
    <row r="44" spans="2:7" ht="15.75" thickBot="1" x14ac:dyDescent="0.3">
      <c r="B44" s="30" t="s">
        <v>81</v>
      </c>
      <c r="C44" s="29"/>
      <c r="D44" s="38">
        <f>SUM(Table3512[Budgetterede indtægter])</f>
        <v>0</v>
      </c>
      <c r="E44" s="44">
        <f>SUM(Table3512[Faktiske indtægter])</f>
        <v>0</v>
      </c>
      <c r="F44" s="81"/>
      <c r="G44" s="45"/>
    </row>
    <row r="45" spans="2:7" x14ac:dyDescent="0.25">
      <c r="B45" s="79"/>
      <c r="C45" s="80"/>
      <c r="D45" s="82"/>
      <c r="E45" s="80"/>
      <c r="F45" s="81"/>
      <c r="G45" s="45"/>
    </row>
    <row r="46" spans="2:7" ht="15.75" thickBot="1" x14ac:dyDescent="0.3">
      <c r="B46" s="57" t="s">
        <v>79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4pgF+hcvhn2BFu+q2HRZNjAdHdzJjEdbFVA96LxLpf+H9bHbs/OxSJGLF1hnYX4a4qQpvoIm2Rn/u9gdoOkoIQ==" saltValue="bL8Ji4W/1Rp+bSYS8+CtcQ==" spinCount="100000" sheet="1" objects="1" scenarios="1"/>
  <dataConsolidate/>
  <mergeCells count="7">
    <mergeCell ref="B6:E6"/>
    <mergeCell ref="B26:E26"/>
    <mergeCell ref="B2:F2"/>
    <mergeCell ref="B3:F3"/>
    <mergeCell ref="D4:F4"/>
    <mergeCell ref="B5:F5"/>
    <mergeCell ref="B4:C4"/>
  </mergeCells>
  <phoneticPr fontId="2" type="noConversion"/>
  <conditionalFormatting sqref="D4">
    <cfRule type="expression" dxfId="147" priority="2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zoomScale="90" zoomScaleNormal="90" workbookViewId="0">
      <selection activeCell="H38" sqref="H38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2851562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39" t="s">
        <v>73</v>
      </c>
      <c r="C2" s="140"/>
      <c r="D2" s="140"/>
      <c r="E2" s="140"/>
      <c r="F2" s="141"/>
      <c r="G2" s="45"/>
      <c r="H2" s="8"/>
    </row>
    <row r="3" spans="2:8" ht="15" customHeight="1" x14ac:dyDescent="0.25">
      <c r="B3" s="142"/>
      <c r="C3" s="143"/>
      <c r="D3" s="143"/>
      <c r="E3" s="143"/>
      <c r="F3" s="144"/>
      <c r="G3" s="45"/>
      <c r="H3" s="8"/>
    </row>
    <row r="4" spans="2:8" ht="24.6" customHeight="1" x14ac:dyDescent="0.25">
      <c r="B4" s="151" t="s">
        <v>64</v>
      </c>
      <c r="C4" s="152"/>
      <c r="D4" s="145"/>
      <c r="E4" s="146"/>
      <c r="F4" s="147"/>
      <c r="G4" s="47"/>
    </row>
    <row r="5" spans="2:8" ht="21.6" customHeight="1" x14ac:dyDescent="0.25">
      <c r="B5" s="148"/>
      <c r="C5" s="149"/>
      <c r="D5" s="149"/>
      <c r="E5" s="149"/>
      <c r="F5" s="150"/>
      <c r="G5" s="45"/>
    </row>
    <row r="6" spans="2:8" ht="19.350000000000001" customHeight="1" x14ac:dyDescent="0.25">
      <c r="B6" s="133" t="s">
        <v>27</v>
      </c>
      <c r="C6" s="134"/>
      <c r="D6" s="134"/>
      <c r="E6" s="135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69</v>
      </c>
      <c r="E8" s="39" t="s">
        <v>70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SUM(Table354[Budgetterede omkostninger])</f>
        <v>0</v>
      </c>
      <c r="E24" s="52">
        <f>SUM(Table354[Faktiske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36" t="s">
        <v>2</v>
      </c>
      <c r="C26" s="137"/>
      <c r="D26" s="137"/>
      <c r="E26" s="138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71</v>
      </c>
      <c r="E28" s="42" t="s">
        <v>72</v>
      </c>
      <c r="F28" s="33"/>
      <c r="G28" s="45"/>
    </row>
    <row r="29" spans="2:7" x14ac:dyDescent="0.25">
      <c r="B29" s="9">
        <v>1</v>
      </c>
      <c r="C29" s="10" t="s">
        <v>80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81</v>
      </c>
      <c r="C44" s="29"/>
      <c r="D44" s="38">
        <f>SUM(Table35126[Budgetterede indtægter])</f>
        <v>0</v>
      </c>
      <c r="E44" s="44">
        <f>SUM(Table35126[Faktiske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79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LSs5OrrULnkWSxQp3oicgHg1lt6txZkkD0GoMNIwZ5lA0reoXCepHJYZZ1oSImAwmUoBl90sC3UjzCzlkIUFvg==" saltValue="sw4BqqYrAa5UEc/EWaqnpQ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131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0" zoomScale="90" zoomScaleNormal="90" workbookViewId="0">
      <selection activeCell="C29" activeCellId="2" sqref="D4:F4 C9:E23 C29:E4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570312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39" t="s">
        <v>73</v>
      </c>
      <c r="C2" s="140"/>
      <c r="D2" s="140"/>
      <c r="E2" s="140"/>
      <c r="F2" s="141"/>
      <c r="G2" s="45"/>
      <c r="H2" s="8"/>
    </row>
    <row r="3" spans="2:8" ht="15" customHeight="1" x14ac:dyDescent="0.25">
      <c r="B3" s="142"/>
      <c r="C3" s="143"/>
      <c r="D3" s="143"/>
      <c r="E3" s="143"/>
      <c r="F3" s="144"/>
      <c r="G3" s="45"/>
      <c r="H3" s="8"/>
    </row>
    <row r="4" spans="2:8" ht="24.6" customHeight="1" x14ac:dyDescent="0.25">
      <c r="B4" s="151" t="s">
        <v>64</v>
      </c>
      <c r="C4" s="152"/>
      <c r="D4" s="145"/>
      <c r="E4" s="146"/>
      <c r="F4" s="147"/>
      <c r="G4" s="47"/>
    </row>
    <row r="5" spans="2:8" ht="21.6" customHeight="1" x14ac:dyDescent="0.25">
      <c r="B5" s="148"/>
      <c r="C5" s="149"/>
      <c r="D5" s="149"/>
      <c r="E5" s="149"/>
      <c r="F5" s="150"/>
      <c r="G5" s="45"/>
    </row>
    <row r="6" spans="2:8" ht="19.350000000000001" customHeight="1" x14ac:dyDescent="0.25">
      <c r="B6" s="133" t="s">
        <v>27</v>
      </c>
      <c r="C6" s="134"/>
      <c r="D6" s="134"/>
      <c r="E6" s="135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69</v>
      </c>
      <c r="E8" s="39" t="s">
        <v>70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SUM(Table3547[Budgetterede omkostninger])</f>
        <v>0</v>
      </c>
      <c r="E24" s="52">
        <f>SUM(Table3547[Faktiske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36" t="s">
        <v>2</v>
      </c>
      <c r="C26" s="137"/>
      <c r="D26" s="137"/>
      <c r="E26" s="138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71</v>
      </c>
      <c r="E28" s="42" t="s">
        <v>72</v>
      </c>
      <c r="F28" s="33"/>
      <c r="G28" s="45"/>
    </row>
    <row r="29" spans="2:7" x14ac:dyDescent="0.25">
      <c r="B29" s="9">
        <v>1</v>
      </c>
      <c r="C29" s="10" t="s">
        <v>80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81</v>
      </c>
      <c r="C44" s="29"/>
      <c r="D44" s="38">
        <f>SUM(Table351269[Budgetterede indtægter])</f>
        <v>0</v>
      </c>
      <c r="E44" s="44">
        <f>SUM(Table351269[Faktiske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79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S9WMVII5MwgFml0E+AS4VuBspaL3MbE14oJ9XGxgBhbB7BS3eSu33IrqOvm85syixwxHZw1LukfOBE8xXvQhbg==" saltValue="0V9ZyF4Z75mOZYDgVaQL4Q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117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0" zoomScale="90" zoomScaleNormal="90" workbookViewId="0">
      <selection activeCell="C29" activeCellId="2" sqref="D4:F4 C9:E23 C29:E4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2851562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39" t="s">
        <v>73</v>
      </c>
      <c r="C2" s="140"/>
      <c r="D2" s="140"/>
      <c r="E2" s="140"/>
      <c r="F2" s="141"/>
      <c r="G2" s="45"/>
      <c r="H2" s="8"/>
    </row>
    <row r="3" spans="2:8" ht="15" customHeight="1" x14ac:dyDescent="0.25">
      <c r="B3" s="142"/>
      <c r="C3" s="143"/>
      <c r="D3" s="143"/>
      <c r="E3" s="143"/>
      <c r="F3" s="144"/>
      <c r="G3" s="45"/>
      <c r="H3" s="8"/>
    </row>
    <row r="4" spans="2:8" ht="24.6" customHeight="1" x14ac:dyDescent="0.25">
      <c r="B4" s="151" t="s">
        <v>64</v>
      </c>
      <c r="C4" s="152"/>
      <c r="D4" s="145"/>
      <c r="E4" s="146"/>
      <c r="F4" s="147"/>
      <c r="G4" s="47"/>
    </row>
    <row r="5" spans="2:8" ht="21.6" customHeight="1" x14ac:dyDescent="0.25">
      <c r="B5" s="148"/>
      <c r="C5" s="149"/>
      <c r="D5" s="149"/>
      <c r="E5" s="149"/>
      <c r="F5" s="150"/>
      <c r="G5" s="45"/>
    </row>
    <row r="6" spans="2:8" ht="19.350000000000001" customHeight="1" x14ac:dyDescent="0.25">
      <c r="B6" s="133" t="s">
        <v>27</v>
      </c>
      <c r="C6" s="134"/>
      <c r="D6" s="134"/>
      <c r="E6" s="135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69</v>
      </c>
      <c r="E8" s="39" t="s">
        <v>70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SUM(Table354710[Budgetterede omkostninger])</f>
        <v>0</v>
      </c>
      <c r="E24" s="52">
        <f>SUM(Table354710[Faktiske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36" t="s">
        <v>2</v>
      </c>
      <c r="C26" s="137"/>
      <c r="D26" s="137"/>
      <c r="E26" s="138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71</v>
      </c>
      <c r="E28" s="42" t="s">
        <v>72</v>
      </c>
      <c r="F28" s="33"/>
      <c r="G28" s="45"/>
    </row>
    <row r="29" spans="2:7" x14ac:dyDescent="0.25">
      <c r="B29" s="9">
        <v>1</v>
      </c>
      <c r="C29" s="10" t="s">
        <v>80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81</v>
      </c>
      <c r="C44" s="29"/>
      <c r="D44" s="38">
        <f>SUM(Table35126913[Budgetterede indtægter])</f>
        <v>0</v>
      </c>
      <c r="E44" s="44">
        <f>SUM(Table35126913[Faktiske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79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uBmCw/Q9zCJAZmI9ojjiVw0vFpqgri5efhUuS35Qtxp1+0VyO5agzBWM1lwWZDldu/zvTFfzM8SngS/glzOJZw==" saltValue="nUvoWXRAeeTsvcEZDgNJ0A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103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2" zoomScale="90" zoomScaleNormal="90" workbookViewId="0">
      <selection activeCell="C29" activeCellId="2" sqref="D4:F4 C9:E23 C29:E4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39" t="s">
        <v>73</v>
      </c>
      <c r="C2" s="140"/>
      <c r="D2" s="140"/>
      <c r="E2" s="140"/>
      <c r="F2" s="141"/>
      <c r="G2" s="45"/>
      <c r="H2" s="8"/>
    </row>
    <row r="3" spans="2:8" ht="15" customHeight="1" x14ac:dyDescent="0.25">
      <c r="B3" s="142"/>
      <c r="C3" s="143"/>
      <c r="D3" s="143"/>
      <c r="E3" s="143"/>
      <c r="F3" s="144"/>
      <c r="G3" s="45"/>
      <c r="H3" s="8"/>
    </row>
    <row r="4" spans="2:8" ht="24.6" customHeight="1" x14ac:dyDescent="0.25">
      <c r="B4" s="151" t="s">
        <v>64</v>
      </c>
      <c r="C4" s="152"/>
      <c r="D4" s="145"/>
      <c r="E4" s="146"/>
      <c r="F4" s="147"/>
      <c r="G4" s="47"/>
    </row>
    <row r="5" spans="2:8" ht="21.6" customHeight="1" x14ac:dyDescent="0.25">
      <c r="B5" s="148"/>
      <c r="C5" s="149"/>
      <c r="D5" s="149"/>
      <c r="E5" s="149"/>
      <c r="F5" s="150"/>
      <c r="G5" s="45"/>
    </row>
    <row r="6" spans="2:8" ht="19.350000000000001" customHeight="1" x14ac:dyDescent="0.25">
      <c r="B6" s="133" t="s">
        <v>27</v>
      </c>
      <c r="C6" s="134"/>
      <c r="D6" s="134"/>
      <c r="E6" s="135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69</v>
      </c>
      <c r="E8" s="39" t="s">
        <v>70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SUM(Table35471016[Budgetterede omkostninger])</f>
        <v>0</v>
      </c>
      <c r="E24" s="52">
        <f>SUM(Table35471016[Faktiske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36" t="s">
        <v>2</v>
      </c>
      <c r="C26" s="137"/>
      <c r="D26" s="137"/>
      <c r="E26" s="138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71</v>
      </c>
      <c r="E28" s="42" t="s">
        <v>72</v>
      </c>
      <c r="F28" s="33"/>
      <c r="G28" s="45"/>
    </row>
    <row r="29" spans="2:7" x14ac:dyDescent="0.25">
      <c r="B29" s="9">
        <v>1</v>
      </c>
      <c r="C29" s="10" t="s">
        <v>80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81</v>
      </c>
      <c r="C44" s="29"/>
      <c r="D44" s="38">
        <f>SUM(Table3512691317[Budgetterede indtægter])</f>
        <v>0</v>
      </c>
      <c r="E44" s="44">
        <f>SUM(Table3512691317[Faktiske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79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fOhhi/D7fJ1EFv/4mtWZ5BN98NvLQS1jkO0pPLsa75yWI4mAJ2OcVcWwZB4aimkB7OIUR8QaHI3zB2W6jTnLnw==" saltValue="y9tPRHuFi9f5djx+yLVBlg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89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3" zoomScale="90" zoomScaleNormal="90" workbookViewId="0">
      <selection activeCell="C29" activeCellId="2" sqref="D4:F4 C9:E23 C29:E4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8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39" t="s">
        <v>73</v>
      </c>
      <c r="C2" s="140"/>
      <c r="D2" s="140"/>
      <c r="E2" s="140"/>
      <c r="F2" s="141"/>
      <c r="G2" s="45"/>
      <c r="H2" s="8"/>
    </row>
    <row r="3" spans="2:8" ht="15" customHeight="1" x14ac:dyDescent="0.25">
      <c r="B3" s="142"/>
      <c r="C3" s="143"/>
      <c r="D3" s="143"/>
      <c r="E3" s="143"/>
      <c r="F3" s="144"/>
      <c r="G3" s="45"/>
      <c r="H3" s="8"/>
    </row>
    <row r="4" spans="2:8" ht="24.6" customHeight="1" x14ac:dyDescent="0.25">
      <c r="B4" s="151" t="s">
        <v>64</v>
      </c>
      <c r="C4" s="152"/>
      <c r="D4" s="145"/>
      <c r="E4" s="146"/>
      <c r="F4" s="147"/>
      <c r="G4" s="47"/>
    </row>
    <row r="5" spans="2:8" ht="21.6" customHeight="1" x14ac:dyDescent="0.25">
      <c r="B5" s="148"/>
      <c r="C5" s="149"/>
      <c r="D5" s="149"/>
      <c r="E5" s="149"/>
      <c r="F5" s="150"/>
      <c r="G5" s="45"/>
    </row>
    <row r="6" spans="2:8" ht="19.350000000000001" customHeight="1" x14ac:dyDescent="0.25">
      <c r="B6" s="133" t="s">
        <v>27</v>
      </c>
      <c r="C6" s="134"/>
      <c r="D6" s="134"/>
      <c r="E6" s="135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69</v>
      </c>
      <c r="E8" s="39" t="s">
        <v>70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SUM(Table3547101620[Budgetterede omkostninger])</f>
        <v>0</v>
      </c>
      <c r="E24" s="52">
        <f>SUM(Table3547101620[Faktiske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36" t="s">
        <v>2</v>
      </c>
      <c r="C26" s="137"/>
      <c r="D26" s="137"/>
      <c r="E26" s="138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71</v>
      </c>
      <c r="E28" s="42" t="s">
        <v>72</v>
      </c>
      <c r="F28" s="33"/>
      <c r="G28" s="45"/>
    </row>
    <row r="29" spans="2:7" x14ac:dyDescent="0.25">
      <c r="B29" s="9">
        <v>1</v>
      </c>
      <c r="C29" s="10" t="s">
        <v>80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81</v>
      </c>
      <c r="C44" s="29"/>
      <c r="D44" s="38">
        <f>SUM(Table351269131721[Budgetterede indtægter])</f>
        <v>0</v>
      </c>
      <c r="E44" s="44">
        <f>SUM(Table351269131721[Faktiske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79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idA/vT+UmVPI95A/f3I/awsfbjnwPN+yL44/frxzSQ3vrPaj1mkFbJT+q4W67tRFFWYCQWO4Mzww97aNTHuLdQ==" saltValue="tRiwLsBO3nr7zfpDasUK+Q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75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3" zoomScale="90" zoomScaleNormal="90" workbookViewId="0">
      <selection activeCell="H45" sqref="H44:H45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8554687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39" t="s">
        <v>73</v>
      </c>
      <c r="C2" s="140"/>
      <c r="D2" s="140"/>
      <c r="E2" s="140"/>
      <c r="F2" s="141"/>
      <c r="G2" s="45"/>
      <c r="H2" s="8"/>
    </row>
    <row r="3" spans="2:8" ht="15" customHeight="1" x14ac:dyDescent="0.25">
      <c r="B3" s="142"/>
      <c r="C3" s="143"/>
      <c r="D3" s="143"/>
      <c r="E3" s="143"/>
      <c r="F3" s="144"/>
      <c r="G3" s="45"/>
      <c r="H3" s="8"/>
    </row>
    <row r="4" spans="2:8" ht="24.6" customHeight="1" x14ac:dyDescent="0.25">
      <c r="B4" s="151" t="s">
        <v>64</v>
      </c>
      <c r="C4" s="152"/>
      <c r="D4" s="145"/>
      <c r="E4" s="146"/>
      <c r="F4" s="147"/>
      <c r="G4" s="47"/>
    </row>
    <row r="5" spans="2:8" ht="21.6" customHeight="1" x14ac:dyDescent="0.25">
      <c r="B5" s="148"/>
      <c r="C5" s="149"/>
      <c r="D5" s="149"/>
      <c r="E5" s="149"/>
      <c r="F5" s="150"/>
      <c r="G5" s="45"/>
    </row>
    <row r="6" spans="2:8" ht="19.350000000000001" customHeight="1" x14ac:dyDescent="0.25">
      <c r="B6" s="133" t="s">
        <v>27</v>
      </c>
      <c r="C6" s="134"/>
      <c r="D6" s="134"/>
      <c r="E6" s="135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69</v>
      </c>
      <c r="E8" s="39" t="s">
        <v>70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SUM(Table354710162022[Budgetterede omkostninger])</f>
        <v>0</v>
      </c>
      <c r="E24" s="52">
        <f>SUM(Table354710162022[Faktiske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36" t="s">
        <v>2</v>
      </c>
      <c r="C26" s="137"/>
      <c r="D26" s="137"/>
      <c r="E26" s="138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71</v>
      </c>
      <c r="E28" s="42" t="s">
        <v>72</v>
      </c>
      <c r="F28" s="33"/>
      <c r="G28" s="45"/>
    </row>
    <row r="29" spans="2:7" x14ac:dyDescent="0.25">
      <c r="B29" s="9">
        <v>1</v>
      </c>
      <c r="C29" s="10" t="s">
        <v>80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81</v>
      </c>
      <c r="C44" s="29"/>
      <c r="D44" s="38">
        <f>SUM(Table35126913172123[Budgetterede indtægter])</f>
        <v>0</v>
      </c>
      <c r="E44" s="44">
        <f>SUM(Table35126913172123[Faktiske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79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aaYj9xHBBIo4fF+FUHozSw8/iinGbSvLvwT4Ykq5gxlPlW+GhN9f5oXip2MsAEG6EXheq/Z7lafReQxnsZcaoQ==" saltValue="fcQV+OFe9PC2lZPNtNqySQ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61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06F4DD84F75F42991467F3E5AF89FE" ma:contentTypeVersion="6" ma:contentTypeDescription="Opret et nyt dokument." ma:contentTypeScope="" ma:versionID="1dedb5346ffa391c9d90bc44f8a55bb3">
  <xsd:schema xmlns:xsd="http://www.w3.org/2001/XMLSchema" xmlns:xs="http://www.w3.org/2001/XMLSchema" xmlns:p="http://schemas.microsoft.com/office/2006/metadata/properties" xmlns:ns2="6525cc99-de1b-4ee7-8725-386d63d4c9e0" xmlns:ns3="b46a79c4-ab79-447a-95df-f603b4aa880e" targetNamespace="http://schemas.microsoft.com/office/2006/metadata/properties" ma:root="true" ma:fieldsID="af44dabacfb76e16a1d4aedc632c2a72" ns2:_="" ns3:_="">
    <xsd:import namespace="6525cc99-de1b-4ee7-8725-386d63d4c9e0"/>
    <xsd:import namespace="b46a79c4-ab79-447a-95df-f603b4aa88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5cc99-de1b-4ee7-8725-386d63d4c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a79c4-ab79-447a-95df-f603b4aa88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100A8-20D9-4C95-AE6A-CF9B3206E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25cc99-de1b-4ee7-8725-386d63d4c9e0"/>
    <ds:schemaRef ds:uri="b46a79c4-ab79-447a-95df-f603b4aa88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46424A-64C5-4241-909E-00A5CBEFD0F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b46a79c4-ab79-447a-95df-f603b4aa880e"/>
    <ds:schemaRef ds:uri="http://purl.org/dc/elements/1.1/"/>
    <ds:schemaRef ds:uri="http://schemas.openxmlformats.org/package/2006/metadata/core-properties"/>
    <ds:schemaRef ds:uri="6525cc99-de1b-4ee7-8725-386d63d4c9e0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B018ABA-7E02-47D4-9817-8487D681C8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Overblik</vt:lpstr>
      <vt:lpstr>Beretning</vt:lpstr>
      <vt:lpstr>Format1</vt:lpstr>
      <vt:lpstr>Format2</vt:lpstr>
      <vt:lpstr>Format3</vt:lpstr>
      <vt:lpstr>Format4</vt:lpstr>
      <vt:lpstr>Format5</vt:lpstr>
      <vt:lpstr>Format6</vt:lpstr>
      <vt:lpstr>Format7</vt:lpstr>
      <vt:lpstr>Format8</vt:lpstr>
      <vt:lpstr>Format9</vt:lpstr>
      <vt:lpstr>Format10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Husted Dam</dc:creator>
  <cp:lastModifiedBy>Mathias Sommer Ipsen</cp:lastModifiedBy>
  <dcterms:created xsi:type="dcterms:W3CDTF">2020-04-27T08:50:15Z</dcterms:created>
  <dcterms:modified xsi:type="dcterms:W3CDTF">2022-10-04T08:21:47Z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0x0101002C06F4DD84F75F42991467F3E5AF89FE</vt:lpwstr>
  </property>
</Properties>
</file>